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0" yWindow="2940" windowWidth="27780" windowHeight="10650" tabRatio="697" activeTab="2"/>
  </bookViews>
  <sheets>
    <sheet name="Instructions " sheetId="1" r:id="rId1"/>
    <sheet name="Key" sheetId="2" r:id="rId2"/>
    <sheet name="APL Compliant" sheetId="4" r:id="rId3"/>
    <sheet name="Organizational  Metrics" sheetId="5" r:id="rId4"/>
    <sheet name="Project Definied Metrics" sheetId="6" r:id="rId5"/>
    <sheet name="Project Startup Checklist" sheetId="7" r:id="rId6"/>
    <sheet name="APL Compliant Deliverables" sheetId="8" r:id="rId7"/>
  </sheets>
  <definedNames>
    <definedName name="_xlnm._FilterDatabase" localSheetId="2" hidden="1">'APL Compliant'!$D$1:$D$184</definedName>
    <definedName name="_xlnm._FilterDatabase" localSheetId="0" hidden="1">'Instructions '!#REF!</definedName>
    <definedName name="_xlnm._FilterDatabase" localSheetId="1" hidden="1">Key!#REF!</definedName>
    <definedName name="Fred" localSheetId="4">'Project Definied Metrics'!#REF!</definedName>
    <definedName name="Fred">#REF!</definedName>
    <definedName name="_xlnm.Print_Area" localSheetId="0">'Instructions '!$A$1:$B$30</definedName>
    <definedName name="_xlnm.Print_Titles" localSheetId="1">Key!$3:$3</definedName>
  </definedNames>
  <calcPr calcId="145621"/>
</workbook>
</file>

<file path=xl/calcChain.xml><?xml version="1.0" encoding="utf-8"?>
<calcChain xmlns="http://schemas.openxmlformats.org/spreadsheetml/2006/main">
  <c r="AA5" i="4" l="1"/>
  <c r="AB5" i="4"/>
  <c r="AC5" i="4"/>
  <c r="AD5" i="4"/>
  <c r="AE5" i="4"/>
  <c r="AA6" i="4"/>
  <c r="AB6" i="4"/>
  <c r="AC6" i="4"/>
  <c r="AD6" i="4"/>
  <c r="AE6" i="4"/>
  <c r="AA7" i="4"/>
  <c r="AB7" i="4"/>
  <c r="AC7" i="4"/>
  <c r="AD7" i="4"/>
  <c r="AE7" i="4"/>
  <c r="AA8" i="4"/>
  <c r="AB8" i="4"/>
  <c r="AC8" i="4"/>
  <c r="AD8" i="4"/>
  <c r="AE8" i="4"/>
  <c r="AA9" i="4"/>
  <c r="AB9" i="4"/>
  <c r="AC9" i="4"/>
  <c r="AD9" i="4"/>
  <c r="AE9" i="4"/>
  <c r="AA10" i="4"/>
  <c r="AB10" i="4"/>
  <c r="AC10" i="4"/>
  <c r="AD10" i="4"/>
  <c r="AE10" i="4"/>
  <c r="AA11" i="4"/>
  <c r="AB11" i="4"/>
  <c r="AC11" i="4"/>
  <c r="AD11" i="4"/>
  <c r="AE11" i="4"/>
  <c r="AA12" i="4"/>
  <c r="AB12" i="4"/>
  <c r="AC12" i="4"/>
  <c r="AD12" i="4"/>
  <c r="AE12" i="4"/>
  <c r="AA13" i="4"/>
  <c r="AB13" i="4"/>
  <c r="AC13" i="4"/>
  <c r="AD13" i="4"/>
  <c r="AE13" i="4"/>
  <c r="AA14" i="4"/>
  <c r="AB14" i="4"/>
  <c r="AC14" i="4"/>
  <c r="AD14" i="4"/>
  <c r="AE14" i="4"/>
  <c r="AA15" i="4"/>
  <c r="AB15" i="4"/>
  <c r="AC15" i="4"/>
  <c r="AD15" i="4"/>
  <c r="AE15" i="4"/>
  <c r="AA16" i="4"/>
  <c r="AB16" i="4"/>
  <c r="AC16" i="4"/>
  <c r="AD16" i="4"/>
  <c r="AE16" i="4"/>
  <c r="AA17" i="4"/>
  <c r="AB17" i="4"/>
  <c r="AC17" i="4"/>
  <c r="AD17" i="4"/>
  <c r="AE17" i="4"/>
  <c r="AA18" i="4"/>
  <c r="AB18" i="4"/>
  <c r="AC18" i="4"/>
  <c r="AD18" i="4"/>
  <c r="AE18" i="4"/>
  <c r="AA19" i="4"/>
  <c r="AB19" i="4"/>
  <c r="AC19" i="4"/>
  <c r="AD19" i="4"/>
  <c r="AE19" i="4"/>
  <c r="AA20" i="4"/>
  <c r="AB20" i="4"/>
  <c r="AC20" i="4"/>
  <c r="AD20" i="4"/>
  <c r="AE20" i="4"/>
  <c r="AA21" i="4"/>
  <c r="AB21" i="4"/>
  <c r="AC21" i="4"/>
  <c r="AD21" i="4"/>
  <c r="AE21" i="4"/>
  <c r="AA22" i="4"/>
  <c r="AB22" i="4"/>
  <c r="AC22" i="4"/>
  <c r="AD22" i="4"/>
  <c r="AE22" i="4"/>
  <c r="AA23" i="4"/>
  <c r="AB23" i="4"/>
  <c r="AC23" i="4"/>
  <c r="AD23" i="4"/>
  <c r="AE23" i="4"/>
  <c r="AA24" i="4"/>
  <c r="AB24" i="4"/>
  <c r="AC24" i="4"/>
  <c r="AD24" i="4"/>
  <c r="AE24" i="4"/>
  <c r="AA25" i="4"/>
  <c r="AB25" i="4"/>
  <c r="AC25" i="4"/>
  <c r="AD25" i="4"/>
  <c r="AE25" i="4"/>
  <c r="AA26" i="4"/>
  <c r="AB26" i="4"/>
  <c r="AC26" i="4"/>
  <c r="AD26" i="4"/>
  <c r="AE26" i="4"/>
  <c r="AA27" i="4"/>
  <c r="AB27" i="4"/>
  <c r="AC27" i="4"/>
  <c r="AD27" i="4"/>
  <c r="AE27" i="4"/>
  <c r="AA28" i="4"/>
  <c r="AB28" i="4"/>
  <c r="AC28" i="4"/>
  <c r="AD28" i="4"/>
  <c r="AE28" i="4"/>
  <c r="AA29" i="4"/>
  <c r="AB29" i="4"/>
  <c r="AC29" i="4"/>
  <c r="AD29" i="4"/>
  <c r="AE29" i="4"/>
  <c r="AA30" i="4"/>
  <c r="AB30" i="4"/>
  <c r="AC30" i="4"/>
  <c r="AD30" i="4"/>
  <c r="AE30" i="4"/>
  <c r="AA31" i="4"/>
  <c r="AB31" i="4"/>
  <c r="AC31" i="4"/>
  <c r="AD31" i="4"/>
  <c r="AE31" i="4"/>
  <c r="AA32" i="4"/>
  <c r="AB32" i="4"/>
  <c r="AC32" i="4"/>
  <c r="AD32" i="4"/>
  <c r="AE32" i="4"/>
  <c r="AA33" i="4"/>
  <c r="AB33" i="4"/>
  <c r="AC33" i="4"/>
  <c r="AD33" i="4"/>
  <c r="AE33" i="4"/>
  <c r="AA34" i="4"/>
  <c r="AB34" i="4"/>
  <c r="AC34" i="4"/>
  <c r="AD34" i="4"/>
  <c r="AE34" i="4"/>
  <c r="AA35" i="4"/>
  <c r="AB35" i="4"/>
  <c r="AC35" i="4"/>
  <c r="AD35" i="4"/>
  <c r="AE35" i="4"/>
  <c r="AA36" i="4"/>
  <c r="AB36" i="4"/>
  <c r="AC36" i="4"/>
  <c r="AD36" i="4"/>
  <c r="AE36" i="4"/>
  <c r="AA37" i="4"/>
  <c r="AB37" i="4"/>
  <c r="AC37" i="4"/>
  <c r="AD37" i="4"/>
  <c r="AE37" i="4"/>
  <c r="AA38" i="4"/>
  <c r="AB38" i="4"/>
  <c r="AC38" i="4"/>
  <c r="AD38" i="4"/>
  <c r="AE38" i="4"/>
  <c r="AA39" i="4"/>
  <c r="AB39" i="4"/>
  <c r="AC39" i="4"/>
  <c r="AD39" i="4"/>
  <c r="AE39" i="4"/>
  <c r="AA40" i="4"/>
  <c r="AB40" i="4"/>
  <c r="AC40" i="4"/>
  <c r="AD40" i="4"/>
  <c r="AE40" i="4"/>
  <c r="AA41" i="4"/>
  <c r="AB41" i="4"/>
  <c r="AC41" i="4"/>
  <c r="AD41" i="4"/>
  <c r="AE41" i="4"/>
  <c r="AA42" i="4"/>
  <c r="AB42" i="4"/>
  <c r="AC42" i="4"/>
  <c r="AD42" i="4"/>
  <c r="AE42" i="4"/>
  <c r="AA43" i="4"/>
  <c r="AB43" i="4"/>
  <c r="AC43" i="4"/>
  <c r="AD43" i="4"/>
  <c r="AE43" i="4"/>
  <c r="AA44" i="4"/>
  <c r="AB44" i="4"/>
  <c r="AC44" i="4"/>
  <c r="AD44" i="4"/>
  <c r="AE44" i="4"/>
  <c r="AA45" i="4"/>
  <c r="AB45" i="4"/>
  <c r="AC45" i="4"/>
  <c r="AD45" i="4"/>
  <c r="AE45" i="4"/>
  <c r="AA46" i="4"/>
  <c r="AB46" i="4"/>
  <c r="AC46" i="4"/>
  <c r="AD46" i="4"/>
  <c r="AE46" i="4"/>
  <c r="AA47" i="4"/>
  <c r="AB47" i="4"/>
  <c r="AC47" i="4"/>
  <c r="AD47" i="4"/>
  <c r="AE47" i="4"/>
  <c r="AA48" i="4"/>
  <c r="AB48" i="4"/>
  <c r="AC48" i="4"/>
  <c r="AD48" i="4"/>
  <c r="AE48" i="4"/>
  <c r="AA49" i="4"/>
  <c r="AB49" i="4"/>
  <c r="AC49" i="4"/>
  <c r="AD49" i="4"/>
  <c r="AE49" i="4"/>
  <c r="AA50" i="4"/>
  <c r="AB50" i="4"/>
  <c r="AC50" i="4"/>
  <c r="AD50" i="4"/>
  <c r="AE50" i="4"/>
  <c r="AA51" i="4"/>
  <c r="AB51" i="4"/>
  <c r="AC51" i="4"/>
  <c r="AD51" i="4"/>
  <c r="AE51" i="4"/>
  <c r="AA52" i="4"/>
  <c r="AB52" i="4"/>
  <c r="AC52" i="4"/>
  <c r="AD52" i="4"/>
  <c r="AE52" i="4"/>
  <c r="AA53" i="4"/>
  <c r="AB53" i="4"/>
  <c r="AC53" i="4"/>
  <c r="AD53" i="4"/>
  <c r="AE53" i="4"/>
  <c r="AA54" i="4"/>
  <c r="AB54" i="4"/>
  <c r="AC54" i="4"/>
  <c r="AD54" i="4"/>
  <c r="AE54" i="4"/>
  <c r="AA55" i="4"/>
  <c r="AB55" i="4"/>
  <c r="AC55" i="4"/>
  <c r="AD55" i="4"/>
  <c r="AE55" i="4"/>
  <c r="AA56" i="4"/>
  <c r="AB56" i="4"/>
  <c r="AC56" i="4"/>
  <c r="AD56" i="4"/>
  <c r="AE56" i="4"/>
  <c r="AA57" i="4"/>
  <c r="AB57" i="4"/>
  <c r="AC57" i="4"/>
  <c r="AD57" i="4"/>
  <c r="AE57" i="4"/>
  <c r="AA58" i="4"/>
  <c r="AB58" i="4"/>
  <c r="AC58" i="4"/>
  <c r="AD58" i="4"/>
  <c r="AE58" i="4"/>
  <c r="AA59" i="4"/>
  <c r="AB59" i="4"/>
  <c r="AC59" i="4"/>
  <c r="AD59" i="4"/>
  <c r="AE59" i="4"/>
  <c r="AA60" i="4"/>
  <c r="AB60" i="4"/>
  <c r="AC60" i="4"/>
  <c r="AD60" i="4"/>
  <c r="AE60" i="4"/>
  <c r="AA61" i="4"/>
  <c r="AB61" i="4"/>
  <c r="AC61" i="4"/>
  <c r="AD61" i="4"/>
  <c r="AE61" i="4"/>
  <c r="AA62" i="4"/>
  <c r="AB62" i="4"/>
  <c r="AC62" i="4"/>
  <c r="AD62" i="4"/>
  <c r="AE62" i="4"/>
  <c r="AA63" i="4"/>
  <c r="AB63" i="4"/>
  <c r="AC63" i="4"/>
  <c r="AD63" i="4"/>
  <c r="AE63" i="4"/>
  <c r="AA64" i="4"/>
  <c r="AB64" i="4"/>
  <c r="AC64" i="4"/>
  <c r="AD64" i="4"/>
  <c r="AE64" i="4"/>
  <c r="AA65" i="4"/>
  <c r="AB65" i="4"/>
  <c r="AC65" i="4"/>
  <c r="AD65" i="4"/>
  <c r="AE65" i="4"/>
  <c r="AA66" i="4"/>
  <c r="AB66" i="4"/>
  <c r="AC66" i="4"/>
  <c r="AD66" i="4"/>
  <c r="AE66" i="4"/>
  <c r="AA67" i="4"/>
  <c r="AB67" i="4"/>
  <c r="AC67" i="4"/>
  <c r="AD67" i="4"/>
  <c r="AE67" i="4"/>
  <c r="AA68" i="4"/>
  <c r="AB68" i="4"/>
  <c r="AC68" i="4"/>
  <c r="AD68" i="4"/>
  <c r="AE68" i="4"/>
  <c r="AA69" i="4"/>
  <c r="AB69" i="4"/>
  <c r="AC69" i="4"/>
  <c r="AD69" i="4"/>
  <c r="AE69" i="4"/>
  <c r="AA70" i="4"/>
  <c r="AB70" i="4"/>
  <c r="AC70" i="4"/>
  <c r="AD70" i="4"/>
  <c r="AE70" i="4"/>
  <c r="AA71" i="4"/>
  <c r="AB71" i="4"/>
  <c r="AC71" i="4"/>
  <c r="AD71" i="4"/>
  <c r="AE71" i="4"/>
  <c r="AA72" i="4"/>
  <c r="AB72" i="4"/>
  <c r="AC72" i="4"/>
  <c r="AD72" i="4"/>
  <c r="AE72" i="4"/>
  <c r="AA73" i="4"/>
  <c r="AB73" i="4"/>
  <c r="AC73" i="4"/>
  <c r="AD73" i="4"/>
  <c r="AE73" i="4"/>
  <c r="AA74" i="4"/>
  <c r="AB74" i="4"/>
  <c r="AC74" i="4"/>
  <c r="AD74" i="4"/>
  <c r="AE74" i="4"/>
  <c r="AA75" i="4"/>
  <c r="AB75" i="4"/>
  <c r="AC75" i="4"/>
  <c r="AD75" i="4"/>
  <c r="AE75" i="4"/>
  <c r="AA76" i="4"/>
  <c r="AB76" i="4"/>
  <c r="AC76" i="4"/>
  <c r="AD76" i="4"/>
  <c r="AE76" i="4"/>
  <c r="AA77" i="4"/>
  <c r="AB77" i="4"/>
  <c r="AC77" i="4"/>
  <c r="AD77" i="4"/>
  <c r="AE77" i="4"/>
  <c r="AA78" i="4"/>
  <c r="AB78" i="4"/>
  <c r="AC78" i="4"/>
  <c r="AD78" i="4"/>
  <c r="AE78" i="4"/>
  <c r="AA79" i="4"/>
  <c r="AB79" i="4"/>
  <c r="AC79" i="4"/>
  <c r="AD79" i="4"/>
  <c r="AE79" i="4"/>
  <c r="AA80" i="4"/>
  <c r="AB80" i="4"/>
  <c r="AC80" i="4"/>
  <c r="AD80" i="4"/>
  <c r="AE80" i="4"/>
  <c r="AA81" i="4"/>
  <c r="AB81" i="4"/>
  <c r="AC81" i="4"/>
  <c r="AD81" i="4"/>
  <c r="AE81" i="4"/>
  <c r="AA82" i="4"/>
  <c r="AB82" i="4"/>
  <c r="AC82" i="4"/>
  <c r="AD82" i="4"/>
  <c r="AE82" i="4"/>
  <c r="AA83" i="4"/>
  <c r="AB83" i="4"/>
  <c r="AC83" i="4"/>
  <c r="AD83" i="4"/>
  <c r="AE83" i="4"/>
  <c r="AA84" i="4"/>
  <c r="AB84" i="4"/>
  <c r="AC84" i="4"/>
  <c r="AD84" i="4"/>
  <c r="AE84" i="4"/>
  <c r="AA85" i="4"/>
  <c r="AB85" i="4"/>
  <c r="AC85" i="4"/>
  <c r="AD85" i="4"/>
  <c r="AE85" i="4"/>
  <c r="AA86" i="4"/>
  <c r="AB86" i="4"/>
  <c r="AC86" i="4"/>
  <c r="AD86" i="4"/>
  <c r="AE86" i="4"/>
  <c r="AA87" i="4"/>
  <c r="AB87" i="4"/>
  <c r="AC87" i="4"/>
  <c r="AD87" i="4"/>
  <c r="AE87" i="4"/>
  <c r="AA88" i="4"/>
  <c r="AB88" i="4"/>
  <c r="AC88" i="4"/>
  <c r="AD88" i="4"/>
  <c r="AE88" i="4"/>
  <c r="AA89" i="4"/>
  <c r="AB89" i="4"/>
  <c r="AC89" i="4"/>
  <c r="AD89" i="4"/>
  <c r="AE89" i="4"/>
  <c r="AA90" i="4"/>
  <c r="AB90" i="4"/>
  <c r="AC90" i="4"/>
  <c r="AD90" i="4"/>
  <c r="AE90" i="4"/>
  <c r="AA91" i="4"/>
  <c r="AB91" i="4"/>
  <c r="AC91" i="4"/>
  <c r="AD91" i="4"/>
  <c r="AE91" i="4"/>
  <c r="AA92" i="4"/>
  <c r="AB92" i="4"/>
  <c r="AC92" i="4"/>
  <c r="AD92" i="4"/>
  <c r="AE92" i="4"/>
  <c r="AA93" i="4"/>
  <c r="AB93" i="4"/>
  <c r="AC93" i="4"/>
  <c r="AD93" i="4"/>
  <c r="AE93" i="4"/>
  <c r="AA94" i="4"/>
  <c r="AB94" i="4"/>
  <c r="AC94" i="4"/>
  <c r="AD94" i="4"/>
  <c r="AE94" i="4"/>
  <c r="AA95" i="4"/>
  <c r="AB95" i="4"/>
  <c r="AC95" i="4"/>
  <c r="AD95" i="4"/>
  <c r="AE95" i="4"/>
  <c r="AA96" i="4"/>
  <c r="AB96" i="4"/>
  <c r="AC96" i="4"/>
  <c r="AD96" i="4"/>
  <c r="AE96" i="4"/>
  <c r="AA97" i="4"/>
  <c r="AB97" i="4"/>
  <c r="AC97" i="4"/>
  <c r="AD97" i="4"/>
  <c r="AE97" i="4"/>
  <c r="AA98" i="4"/>
  <c r="AB98" i="4"/>
  <c r="AC98" i="4"/>
  <c r="AD98" i="4"/>
  <c r="AE98" i="4"/>
  <c r="AA99" i="4"/>
  <c r="AB99" i="4"/>
  <c r="AC99" i="4"/>
  <c r="AD99" i="4"/>
  <c r="AE99" i="4"/>
  <c r="AA100" i="4"/>
  <c r="AB100" i="4"/>
  <c r="AC100" i="4"/>
  <c r="AD100" i="4"/>
  <c r="AE100" i="4"/>
  <c r="AA101" i="4"/>
  <c r="AB101" i="4"/>
  <c r="AC101" i="4"/>
  <c r="AD101" i="4"/>
  <c r="AE101" i="4"/>
  <c r="AA102" i="4"/>
  <c r="AB102" i="4"/>
  <c r="AC102" i="4"/>
  <c r="AD102" i="4"/>
  <c r="AE102" i="4"/>
  <c r="AA103" i="4"/>
  <c r="AB103" i="4"/>
  <c r="AC103" i="4"/>
  <c r="AD103" i="4"/>
  <c r="AE103" i="4"/>
  <c r="AA104" i="4"/>
  <c r="AB104" i="4"/>
  <c r="AC104" i="4"/>
  <c r="AD104" i="4"/>
  <c r="AE104" i="4"/>
  <c r="AA105" i="4"/>
  <c r="AB105" i="4"/>
  <c r="AC105" i="4"/>
  <c r="AD105" i="4"/>
  <c r="AE105" i="4"/>
  <c r="AA106" i="4"/>
  <c r="AB106" i="4"/>
  <c r="AC106" i="4"/>
  <c r="AD106" i="4"/>
  <c r="AE106" i="4"/>
  <c r="AA107" i="4"/>
  <c r="AB107" i="4"/>
  <c r="AC107" i="4"/>
  <c r="AD107" i="4"/>
  <c r="AE107" i="4"/>
  <c r="AA108" i="4"/>
  <c r="AB108" i="4"/>
  <c r="AC108" i="4"/>
  <c r="AD108" i="4"/>
  <c r="AE108" i="4"/>
  <c r="AA109" i="4"/>
  <c r="AB109" i="4"/>
  <c r="AC109" i="4"/>
  <c r="AD109" i="4"/>
  <c r="AE109" i="4"/>
  <c r="AA110" i="4"/>
  <c r="AB110" i="4"/>
  <c r="AC110" i="4"/>
  <c r="AD110" i="4"/>
  <c r="AE110" i="4"/>
  <c r="AA111" i="4"/>
  <c r="AB111" i="4"/>
  <c r="AC111" i="4"/>
  <c r="AD111" i="4"/>
  <c r="AE111" i="4"/>
  <c r="AA112" i="4"/>
  <c r="AB112" i="4"/>
  <c r="AC112" i="4"/>
  <c r="AD112" i="4"/>
  <c r="AE112" i="4"/>
  <c r="AA113" i="4"/>
  <c r="AB113" i="4"/>
  <c r="AC113" i="4"/>
  <c r="AD113" i="4"/>
  <c r="AE113" i="4"/>
  <c r="AA114" i="4"/>
  <c r="AB114" i="4"/>
  <c r="AC114" i="4"/>
  <c r="AD114" i="4"/>
  <c r="AE114" i="4"/>
  <c r="AA115" i="4"/>
  <c r="AB115" i="4"/>
  <c r="AC115" i="4"/>
  <c r="AD115" i="4"/>
  <c r="AE115" i="4"/>
  <c r="AA116" i="4"/>
  <c r="AB116" i="4"/>
  <c r="AC116" i="4"/>
  <c r="AD116" i="4"/>
  <c r="AE116" i="4"/>
  <c r="AA117" i="4"/>
  <c r="AB117" i="4"/>
  <c r="AC117" i="4"/>
  <c r="AD117" i="4"/>
  <c r="AE117" i="4"/>
  <c r="AA118" i="4"/>
  <c r="AB118" i="4"/>
  <c r="AC118" i="4"/>
  <c r="AD118" i="4"/>
  <c r="AE118" i="4"/>
  <c r="AA119" i="4"/>
  <c r="AB119" i="4"/>
  <c r="AC119" i="4"/>
  <c r="AD119" i="4"/>
  <c r="AE119" i="4"/>
  <c r="AA120" i="4"/>
  <c r="AB120" i="4"/>
  <c r="AC120" i="4"/>
  <c r="AD120" i="4"/>
  <c r="AE120" i="4"/>
  <c r="AA121" i="4"/>
  <c r="AB121" i="4"/>
  <c r="AC121" i="4"/>
  <c r="AD121" i="4"/>
  <c r="AE121" i="4"/>
  <c r="AA122" i="4"/>
  <c r="AB122" i="4"/>
  <c r="AC122" i="4"/>
  <c r="AD122" i="4"/>
  <c r="AE122" i="4"/>
  <c r="AA123" i="4"/>
  <c r="AB123" i="4"/>
  <c r="AC123" i="4"/>
  <c r="AD123" i="4"/>
  <c r="AE123" i="4"/>
  <c r="AA124" i="4"/>
  <c r="AB124" i="4"/>
  <c r="AC124" i="4"/>
  <c r="AD124" i="4"/>
  <c r="AE124" i="4"/>
  <c r="AA125" i="4"/>
  <c r="AB125" i="4"/>
  <c r="AC125" i="4"/>
  <c r="AD125" i="4"/>
  <c r="AE125" i="4"/>
  <c r="AA126" i="4"/>
  <c r="AB126" i="4"/>
  <c r="AC126" i="4"/>
  <c r="AD126" i="4"/>
  <c r="AE126" i="4"/>
  <c r="AA127" i="4"/>
  <c r="AB127" i="4"/>
  <c r="AC127" i="4"/>
  <c r="AD127" i="4"/>
  <c r="AE127" i="4"/>
  <c r="AA128" i="4"/>
  <c r="AB128" i="4"/>
  <c r="AC128" i="4"/>
  <c r="AD128" i="4"/>
  <c r="AE128" i="4"/>
  <c r="AA129" i="4"/>
  <c r="AB129" i="4"/>
  <c r="AC129" i="4"/>
  <c r="AD129" i="4"/>
  <c r="AE129" i="4"/>
  <c r="AA130" i="4"/>
  <c r="AB130" i="4"/>
  <c r="AC130" i="4"/>
  <c r="AD130" i="4"/>
  <c r="AE130" i="4"/>
  <c r="AA131" i="4"/>
  <c r="AB131" i="4"/>
  <c r="AC131" i="4"/>
  <c r="AD131" i="4"/>
  <c r="AE131" i="4"/>
  <c r="AA132" i="4"/>
  <c r="AB132" i="4"/>
  <c r="AC132" i="4"/>
  <c r="AD132" i="4"/>
  <c r="AE132" i="4"/>
  <c r="AA133" i="4"/>
  <c r="AB133" i="4"/>
  <c r="AC133" i="4"/>
  <c r="AD133" i="4"/>
  <c r="AE133" i="4"/>
  <c r="AA134" i="4"/>
  <c r="AB134" i="4"/>
  <c r="AC134" i="4"/>
  <c r="AD134" i="4"/>
  <c r="AE134" i="4"/>
  <c r="AA135" i="4"/>
  <c r="AB135" i="4"/>
  <c r="AC135" i="4"/>
  <c r="AD135" i="4"/>
  <c r="AE135" i="4"/>
  <c r="AA136" i="4"/>
  <c r="AB136" i="4"/>
  <c r="AC136" i="4"/>
  <c r="AD136" i="4"/>
  <c r="AE136" i="4"/>
  <c r="AA137" i="4"/>
  <c r="AB137" i="4"/>
  <c r="AC137" i="4"/>
  <c r="AD137" i="4"/>
  <c r="AE137" i="4"/>
  <c r="AA138" i="4"/>
  <c r="AB138" i="4"/>
  <c r="AC138" i="4"/>
  <c r="AD138" i="4"/>
  <c r="AE138" i="4"/>
  <c r="AA139" i="4"/>
  <c r="AB139" i="4"/>
  <c r="AC139" i="4"/>
  <c r="AD139" i="4"/>
  <c r="AE139" i="4"/>
  <c r="AA140" i="4"/>
  <c r="AB140" i="4"/>
  <c r="AC140" i="4"/>
  <c r="AD140" i="4"/>
  <c r="AE140" i="4"/>
  <c r="AA141" i="4"/>
  <c r="AB141" i="4"/>
  <c r="AC141" i="4"/>
  <c r="AD141" i="4"/>
  <c r="AE141" i="4"/>
  <c r="AA142" i="4"/>
  <c r="AB142" i="4"/>
  <c r="AC142" i="4"/>
  <c r="AD142" i="4"/>
  <c r="AE142" i="4"/>
  <c r="AA143" i="4"/>
  <c r="AB143" i="4"/>
  <c r="AC143" i="4"/>
  <c r="AD143" i="4"/>
  <c r="AE143" i="4"/>
  <c r="AA144" i="4"/>
  <c r="AB144" i="4"/>
  <c r="AC144" i="4"/>
  <c r="AD144" i="4"/>
  <c r="AE144" i="4"/>
  <c r="AA145" i="4"/>
  <c r="AB145" i="4"/>
  <c r="AC145" i="4"/>
  <c r="AD145" i="4"/>
  <c r="AE145" i="4"/>
  <c r="AA146" i="4"/>
  <c r="AB146" i="4"/>
  <c r="AC146" i="4"/>
  <c r="AD146" i="4"/>
  <c r="AE146" i="4"/>
  <c r="AA147" i="4"/>
  <c r="AB147" i="4"/>
  <c r="AC147" i="4"/>
  <c r="AD147" i="4"/>
  <c r="AE147" i="4"/>
  <c r="AA148" i="4"/>
  <c r="AB148" i="4"/>
  <c r="AC148" i="4"/>
  <c r="AD148" i="4"/>
  <c r="AE148" i="4"/>
  <c r="AA149" i="4"/>
  <c r="AB149" i="4"/>
  <c r="AC149" i="4"/>
  <c r="AD149" i="4"/>
  <c r="AE149" i="4"/>
  <c r="AA150" i="4"/>
  <c r="AB150" i="4"/>
  <c r="AC150" i="4"/>
  <c r="AD150" i="4"/>
  <c r="AE150" i="4"/>
  <c r="AA151" i="4"/>
  <c r="AB151" i="4"/>
  <c r="AC151" i="4"/>
  <c r="AD151" i="4"/>
  <c r="AE151" i="4"/>
  <c r="AA152" i="4"/>
  <c r="AB152" i="4"/>
  <c r="AC152" i="4"/>
  <c r="AD152" i="4"/>
  <c r="AE152" i="4"/>
  <c r="AA153" i="4"/>
  <c r="AB153" i="4"/>
  <c r="AC153" i="4"/>
  <c r="AD153" i="4"/>
  <c r="AE153" i="4"/>
  <c r="AA154" i="4"/>
  <c r="AB154" i="4"/>
  <c r="AC154" i="4"/>
  <c r="AD154" i="4"/>
  <c r="AE154" i="4"/>
  <c r="AA155" i="4"/>
  <c r="AB155" i="4"/>
  <c r="AC155" i="4"/>
  <c r="AD155" i="4"/>
  <c r="AE155" i="4"/>
  <c r="AA156" i="4"/>
  <c r="AB156" i="4"/>
  <c r="AC156" i="4"/>
  <c r="AD156" i="4"/>
  <c r="AE156" i="4"/>
  <c r="AA157" i="4"/>
  <c r="AB157" i="4"/>
  <c r="AC157" i="4"/>
  <c r="AD157" i="4"/>
  <c r="AE157" i="4"/>
  <c r="AA158" i="4"/>
  <c r="AB158" i="4"/>
  <c r="AC158" i="4"/>
  <c r="AD158" i="4"/>
  <c r="AE158" i="4"/>
  <c r="AA159" i="4"/>
  <c r="AB159" i="4"/>
  <c r="AC159" i="4"/>
  <c r="AD159" i="4"/>
  <c r="AE159" i="4"/>
  <c r="AA160" i="4"/>
  <c r="AB160" i="4"/>
  <c r="AC160" i="4"/>
  <c r="AD160" i="4"/>
  <c r="AE160" i="4"/>
  <c r="AA161" i="4"/>
  <c r="AB161" i="4"/>
  <c r="AC161" i="4"/>
  <c r="AD161" i="4"/>
  <c r="AE161" i="4"/>
  <c r="AA162" i="4"/>
  <c r="AB162" i="4"/>
  <c r="AC162" i="4"/>
  <c r="AD162" i="4"/>
  <c r="AE162" i="4"/>
  <c r="AA163" i="4"/>
  <c r="AB163" i="4"/>
  <c r="AC163" i="4"/>
  <c r="AD163" i="4"/>
  <c r="AE163" i="4"/>
  <c r="AA164" i="4"/>
  <c r="AB164" i="4"/>
  <c r="AC164" i="4"/>
  <c r="AD164" i="4"/>
  <c r="AE164" i="4"/>
  <c r="AA165" i="4"/>
  <c r="AB165" i="4"/>
  <c r="AC165" i="4"/>
  <c r="AD165" i="4"/>
  <c r="AE165" i="4"/>
  <c r="AA166" i="4"/>
  <c r="AB166" i="4"/>
  <c r="AC166" i="4"/>
  <c r="AD166" i="4"/>
  <c r="AE166" i="4"/>
  <c r="AA167" i="4"/>
  <c r="AB167" i="4"/>
  <c r="AC167" i="4"/>
  <c r="AD167" i="4"/>
  <c r="AE167" i="4"/>
  <c r="AA168" i="4"/>
  <c r="AB168" i="4"/>
  <c r="AC168" i="4"/>
  <c r="AD168" i="4"/>
  <c r="AE168" i="4"/>
  <c r="AA169" i="4"/>
  <c r="AB169" i="4"/>
  <c r="AC169" i="4"/>
  <c r="AD169" i="4"/>
  <c r="AE169" i="4"/>
  <c r="AA170" i="4"/>
  <c r="AB170" i="4"/>
  <c r="AC170" i="4"/>
  <c r="AD170" i="4"/>
  <c r="AE170" i="4"/>
  <c r="AA171" i="4"/>
  <c r="AB171" i="4"/>
  <c r="AC171" i="4"/>
  <c r="AD171" i="4"/>
  <c r="AE171" i="4"/>
  <c r="AA172" i="4"/>
  <c r="AB172" i="4"/>
  <c r="AC172" i="4"/>
  <c r="AD172" i="4"/>
  <c r="AE172" i="4"/>
  <c r="AA173" i="4"/>
  <c r="AB173" i="4"/>
  <c r="AC173" i="4"/>
  <c r="AD173" i="4"/>
  <c r="AE173" i="4"/>
  <c r="AB6" i="6" l="1"/>
  <c r="AA6" i="6"/>
  <c r="Z6" i="6"/>
  <c r="Y6" i="6"/>
  <c r="X6" i="6"/>
  <c r="AB4" i="6"/>
  <c r="AA4" i="6"/>
  <c r="Z4" i="6"/>
  <c r="Y4" i="6"/>
  <c r="X4" i="6"/>
  <c r="AC14" i="5"/>
  <c r="AB14" i="5"/>
  <c r="AA14" i="5"/>
  <c r="Z14" i="5"/>
  <c r="Y14" i="5"/>
  <c r="AC13" i="5"/>
  <c r="AB13" i="5"/>
  <c r="AA13" i="5"/>
  <c r="Z13" i="5"/>
  <c r="Y13" i="5"/>
  <c r="AC12" i="5"/>
  <c r="AB12" i="5"/>
  <c r="AA12" i="5"/>
  <c r="Z12" i="5"/>
  <c r="Y12" i="5"/>
  <c r="AC11" i="5"/>
  <c r="AB11" i="5"/>
  <c r="AA11" i="5"/>
  <c r="Z11" i="5"/>
  <c r="Y11" i="5"/>
  <c r="AC9" i="5"/>
  <c r="AB9" i="5"/>
  <c r="AA9" i="5"/>
  <c r="Z9" i="5"/>
  <c r="Y9" i="5"/>
  <c r="AC7" i="5"/>
  <c r="AB7" i="5"/>
  <c r="AA7" i="5"/>
  <c r="Z7" i="5"/>
  <c r="Y7" i="5"/>
  <c r="AC5" i="5"/>
  <c r="AB5" i="5"/>
  <c r="AA5" i="5"/>
  <c r="Z5" i="5"/>
  <c r="Y5" i="5"/>
  <c r="AE4" i="4"/>
  <c r="AD4" i="4"/>
  <c r="AC4" i="4"/>
  <c r="AB4" i="4"/>
  <c r="AA4" i="4"/>
  <c r="AC174" i="4" l="1"/>
  <c r="F180" i="4" s="1"/>
  <c r="AD174" i="4"/>
  <c r="F181" i="4" s="1"/>
  <c r="AA174" i="4"/>
  <c r="F178" i="4" s="1"/>
  <c r="AB174" i="4"/>
  <c r="F179" i="4" s="1"/>
  <c r="AE174" i="4"/>
  <c r="F182" i="4" s="1"/>
  <c r="F184" i="4" l="1"/>
  <c r="E182" i="4" s="1"/>
  <c r="E181" i="4" l="1"/>
  <c r="E179" i="4"/>
  <c r="E180" i="4"/>
  <c r="E178" i="4"/>
</calcChain>
</file>

<file path=xl/sharedStrings.xml><?xml version="1.0" encoding="utf-8"?>
<sst xmlns="http://schemas.openxmlformats.org/spreadsheetml/2006/main" count="1304" uniqueCount="521">
  <si>
    <t>Purpose of this worksheet</t>
  </si>
  <si>
    <t>This worksheet lists the APL work products to be produced by the project.  It is intended to be a one-stop-shop for team members to quickly identify what APL work products and metrics need to be produced.  Specific guidance on how to produce most work products are included in the APL website.</t>
  </si>
  <si>
    <t>This worksheet is a key document used in audits of the project, especially ISO 9001:2000 audits and CMMI Appraisals.  It is important that the information it contains is accurate for the project.</t>
  </si>
  <si>
    <t>Hints and Tips for Using this worksheet</t>
  </si>
  <si>
    <t>1.</t>
  </si>
  <si>
    <r>
      <t xml:space="preserve">Refer to the </t>
    </r>
    <r>
      <rPr>
        <b/>
        <sz val="10"/>
        <color indexed="8"/>
        <rFont val="Times New Roman"/>
        <family val="1"/>
      </rPr>
      <t>Key tab</t>
    </r>
    <r>
      <rPr>
        <sz val="10"/>
        <color indexed="8"/>
        <rFont val="Times New Roman"/>
        <family val="1"/>
      </rPr>
      <t xml:space="preserve"> for an explanation of the columns and values used in those columns.</t>
    </r>
  </si>
  <si>
    <t>2.</t>
  </si>
  <si>
    <r>
      <t>Customize the Rows You See:</t>
    </r>
    <r>
      <rPr>
        <sz val="10"/>
        <color indexed="8"/>
        <rFont val="Times New Roman"/>
        <family val="1"/>
      </rPr>
      <t xml:space="preserve">  To enable filtering by contents of the data in the columns, select the blank row at the bottom of the header and choose: Data/Filter-&gt;Auto Filter.  The user can then choose what rows in the spreadsheet he wants to see.</t>
    </r>
  </si>
  <si>
    <t>3.</t>
  </si>
  <si>
    <r>
      <t xml:space="preserve">Customize the Columns You See:  </t>
    </r>
    <r>
      <rPr>
        <sz val="10"/>
        <color indexed="8"/>
        <rFont val="Times New Roman"/>
        <family val="1"/>
      </rPr>
      <t>You can hide columns temporarily that you are not interested in seeing.  Select the column, right click, and choose Hide.  To unhide, select the columns that surround the hidden column and choose Unhide.</t>
    </r>
  </si>
  <si>
    <t>4.</t>
  </si>
  <si>
    <r>
      <t>To keep the</t>
    </r>
    <r>
      <rPr>
        <b/>
        <sz val="10"/>
        <color indexed="8"/>
        <rFont val="Times New Roman"/>
        <family val="1"/>
      </rPr>
      <t xml:space="preserve"> </t>
    </r>
    <r>
      <rPr>
        <sz val="10"/>
        <color indexed="8"/>
        <rFont val="Times New Roman"/>
        <family val="1"/>
      </rPr>
      <t>heading rows visible as you scroll through a table, select the first row below the header and choose:  Window/Freeze Panes.</t>
    </r>
  </si>
  <si>
    <t>5.</t>
  </si>
  <si>
    <r>
      <t>Offer a Drop-Down List of Choices:</t>
    </r>
    <r>
      <rPr>
        <sz val="10"/>
        <color indexed="8"/>
        <rFont val="Times New Roman"/>
        <family val="1"/>
      </rPr>
      <t xml:space="preserve">  To offer a specific list of choices for a particular cell, choose Data/Validation… and specify List.  Enter cell choices, separated by commas.</t>
    </r>
  </si>
  <si>
    <t>6.</t>
  </si>
  <si>
    <t>Include a space in an empty cell that follows a column you'd like to narrow down without text spilling into the empty cell.  This trick has often been used in the Location/Tool column to allow the WP Kind column to be made narrow.</t>
  </si>
  <si>
    <t>Document Control Details</t>
  </si>
  <si>
    <t>This worksheet is part of the Development Case for this project.  It is reviewed and approved as part of that document.  See the Development Case for review and approval details.</t>
  </si>
  <si>
    <t xml:space="preserve">Instructions for Completing this worksheet </t>
  </si>
  <si>
    <t xml:space="preserve">Modify the columns of the spreadsheet to suit the needs of your  project.  </t>
  </si>
  <si>
    <t>This  spreadsheet template includes typical values for many of the cells.  Each project should update the values in the spreadsheet to suit their project. Update the Instructions and Key as needed, also.</t>
  </si>
  <si>
    <t>This worksheet may be completed in conjunction with the Project Plan.  They must be kept consistent with each other.</t>
  </si>
  <si>
    <t xml:space="preserve">For any work product being created that is not using the APL template or has a different work product name, identify the name of the document and format you are using to substitute.  The final document must still meet the APL Compliant Standard, as applicable.   Explain the rational for using a different format in the Deviation Rational column.  As long as the work product will still met the standard, a waiver will not be required. </t>
  </si>
  <si>
    <t>Instructions for Defining Measurements</t>
  </si>
  <si>
    <t xml:space="preserve">There is a set of required measurements every project will collect.  They are all common measurements project need to be collecting to effectively manage and report on project progress and performance. </t>
  </si>
  <si>
    <t>There are several ways you can document the measurements for your project:</t>
  </si>
  <si>
    <t>   o The table provided in this spreadsheet has a tab for “Organizational Metrics” and “Project Defined Metrics”. </t>
  </si>
  <si>
    <t>   o The Project Plan template in the APL Compliant process has the same tables as this spreadsheet in the Measurements section.</t>
  </si>
  <si>
    <t xml:space="preserve">   o The third option is to put the same information in another document such as a project measurements plan.  </t>
  </si>
  <si>
    <t>Regardless of where you put the measurements you must identify the location in the Project Plan and on the Organizational Metrics tab in this spreadsheet.   If the data is not stored in this spreadsheet a simple text box on the Organizational Metrics tab can be used to identify the location of the metrics.</t>
  </si>
  <si>
    <t xml:space="preserve">To complete the table you need to align all Metrics (Column A), Objectives (Column B) and Information Needs (Column C) to your project approach.  The first three columns are required and cannot be changed.  However the remaining columns may be tailored as long as they meet the Objective and Information Needs.  </t>
  </si>
  <si>
    <t xml:space="preserve">If the project has additional measurements specific to the project they should be defined using the same location as the organizational measures. </t>
  </si>
  <si>
    <t>KEY to the Columns and Values within Columns on the worksheet</t>
  </si>
  <si>
    <t>Column</t>
  </si>
  <si>
    <t>Value</t>
  </si>
  <si>
    <t>Meaning</t>
  </si>
  <si>
    <t>APL Work Products / Template</t>
  </si>
  <si>
    <t>Add any additional work products that will  be produced by the project.  Do not remove any work products from the list.  Instead, identify those by marking the Doing column with No.</t>
  </si>
  <si>
    <t>various</t>
  </si>
  <si>
    <t>For more information on the specific work product, use the Search feature in the APL to search for the work product name. The artifact name is the same as the template name, unless added after the /.</t>
  </si>
  <si>
    <t xml:space="preserve">APL Artifacts &amp; Templates
</t>
  </si>
  <si>
    <t xml:space="preserve">Select the work products to be generated during APL Capture and APL.   </t>
  </si>
  <si>
    <t>Tailoring</t>
  </si>
  <si>
    <t>These sections identify the differences from the identified source process</t>
  </si>
  <si>
    <t>RCMD, REQ, OPT, EXPECT</t>
  </si>
  <si>
    <t>Recommended, Required, Optional, or Expected</t>
  </si>
  <si>
    <t>REQ</t>
  </si>
  <si>
    <t>This work product is required by APL.</t>
  </si>
  <si>
    <t>RCMD</t>
  </si>
  <si>
    <t xml:space="preserve">This is a recommended APL work product or measure, which should be generated but it is not required.  </t>
  </si>
  <si>
    <t>OPT</t>
  </si>
  <si>
    <t xml:space="preserve">This is an optional APL work product, which should be generated depending on the business opportunity needs.   </t>
  </si>
  <si>
    <t>EXPECT</t>
  </si>
  <si>
    <t>This is an expected measure which should be a natural by-product of normal organizational standard operating procedures (e.g., the effort measures are a natural byproduct of performing standard organizational timekeeping procedures).</t>
  </si>
  <si>
    <t>SUG</t>
  </si>
  <si>
    <t>This is a suggested addition to the APL work products.  It is often used by projects.  [Suggest:  change this identifier to one this is appropriate to your project.  Work Products identified as SUG can be deleted from the spreadsheet if they are not needed</t>
  </si>
  <si>
    <t>APL Process Level</t>
  </si>
  <si>
    <t>Level 1</t>
  </si>
  <si>
    <t>Basic APL - Project Planning, Configuration Management and Process checks with Security.</t>
  </si>
  <si>
    <t>Level 2</t>
  </si>
  <si>
    <t>APL  Build approximately CMMI Level 2, with Security</t>
  </si>
  <si>
    <t>Level 3</t>
  </si>
  <si>
    <t>Standard APL Compliant - CMMI Level 3 appraised</t>
  </si>
  <si>
    <t>Level 4</t>
  </si>
  <si>
    <t xml:space="preserve">High Risk APL Compliant - CMMI Level 3 plus extra reviews, checks &amp; audits. </t>
  </si>
  <si>
    <t>Doing</t>
  </si>
  <si>
    <r>
      <t xml:space="preserve">Indicates whether the work product is produced by the project or not.  For those work products not produced, include the reason for not producing the work product in the Deviation Rational column.  Documenting the reason is especially important for required artifacts - this column will highlight a </t>
    </r>
    <r>
      <rPr>
        <b/>
        <sz val="10"/>
        <color indexed="10"/>
        <rFont val="Times New Roman"/>
        <family val="1"/>
      </rPr>
      <t>No</t>
    </r>
    <r>
      <rPr>
        <sz val="10"/>
        <rFont val="Times New Roman"/>
        <family val="1"/>
      </rPr>
      <t xml:space="preserve"> response when the artifact is typically required.</t>
    </r>
  </si>
  <si>
    <t>Yes</t>
  </si>
  <si>
    <t>The work product is produced or the task is being performed.</t>
  </si>
  <si>
    <t>Modified</t>
  </si>
  <si>
    <t>The work product is being produced, but will deviate from the standards or the task is being performed but will deviate from the process.</t>
  </si>
  <si>
    <t>No</t>
  </si>
  <si>
    <t>The work product is not produced or the task is not performed.</t>
  </si>
  <si>
    <t>??</t>
  </si>
  <si>
    <t>Not sure yet . . .</t>
  </si>
  <si>
    <t>Deviation Rational</t>
  </si>
  <si>
    <t xml:space="preserve">Business reasons for varying from the organizational process. </t>
  </si>
  <si>
    <t>IF the entry is Required (REQ in the "RCMD, REQ, OPT" column) and you have Modified or No for the "Doing" column, an explanation of your justification is required here.  Only entered if the work product or task deviates from the APL process.  The entered comment identifies the deviation.</t>
  </si>
  <si>
    <t>APL Discipline</t>
  </si>
  <si>
    <t>The APL Discipline the Task, Artifact or Work Product is contained in.</t>
  </si>
  <si>
    <t>Architecture</t>
  </si>
  <si>
    <t>This discipline explains how to create software architecture from architecturally significant requirements.</t>
  </si>
  <si>
    <t>Configuration Management</t>
  </si>
  <si>
    <t>This discipline explains how to manage change to configuration and data items as planned by the project and as defined by the APL Compliant process.</t>
  </si>
  <si>
    <t>Development</t>
  </si>
  <si>
    <t>This discipline explains how to design and implement a technical solution that conforms to the architecture and supports the requirements.</t>
  </si>
  <si>
    <t>Requirements</t>
  </si>
  <si>
    <t xml:space="preserve"> This discipline explains how to elicit, analyse, specify, validate, and manage the requirements for the system to be developed. 
 </t>
  </si>
  <si>
    <t>Security</t>
  </si>
  <si>
    <t xml:space="preserve"> This discipline incorporates organizational security requirements for design, review, and approval  into the system to be developed. 
 </t>
  </si>
  <si>
    <t>Supplier Agreement Management</t>
  </si>
  <si>
    <t>Minimizes risk the project when products, product components, or services are developed by subcontractors.</t>
  </si>
  <si>
    <t>SW Project Management</t>
  </si>
  <si>
    <t>This discipline explains how to manage, coach, facilitate, and support the team, helping it to deal with risk and obstacles found when building software.</t>
  </si>
  <si>
    <t>Test</t>
  </si>
  <si>
    <t xml:space="preserve"> This discipline explains how to provide feedback about the maturing system by designing, implementing, running, and evaluating tests. 
 </t>
  </si>
  <si>
    <t>Description</t>
  </si>
  <si>
    <t xml:space="preserve">Specifies the high level approach to generating the artifact and it's intent. See the Guidelines in the APL disciplines or tasks for more detailed tailoring guidance. The Description field identifies additional guidance or the type of artifact.
</t>
  </si>
  <si>
    <t xml:space="preserve"> </t>
  </si>
  <si>
    <t>REQ, RCMD, OPT</t>
  </si>
  <si>
    <t>Create/complete the Risk List at start up and add or update risks as they are identified or as the status changes.</t>
  </si>
  <si>
    <t xml:space="preserve"> Initial version is created during opportunity identification and expanded as information becomes available, with a completed business case generated during the capture phase.</t>
  </si>
  <si>
    <t>Mod</t>
  </si>
  <si>
    <t>n/a</t>
  </si>
  <si>
    <t>APL Compliant
Tasks by Discipline</t>
  </si>
  <si>
    <t>APL Artifacts / Templates</t>
  </si>
  <si>
    <t>APL
CMMI L3
REQ, RCMD, OPT</t>
  </si>
  <si>
    <t>APL Process Startup
Level 1
Level 2
Level 3 Level 4</t>
  </si>
  <si>
    <t>Deviation Rationale</t>
  </si>
  <si>
    <t>(with APL Standards)</t>
  </si>
  <si>
    <t>Project Management</t>
  </si>
  <si>
    <t>Plan Project</t>
  </si>
  <si>
    <t>This worksheet uses key business risks to identify which APL Lifecycle is best suited for the project.  For each of the risk components, identify the risk  based on the Risk Assessments Entry Criteria in the worksheet.</t>
  </si>
  <si>
    <t>This document, used to outline planned process tasks, artifacts and measures to be generated &amp; managed for the project.</t>
  </si>
  <si>
    <t>APL Compliant - High Risk</t>
  </si>
  <si>
    <t>Include planning for Governance Process audits for each phase, i.e. a minimum of 4 process audits or as agreed to by Sr. Engineering Management.</t>
  </si>
  <si>
    <t>Project Plan Standard</t>
  </si>
  <si>
    <t>Project Plan</t>
  </si>
  <si>
    <t>This artifact gathers all of the information required to manage the project on a strategic level. Its main part consists of a coarse-grained plan, identifying project iterations and their goals.</t>
  </si>
  <si>
    <t>Risk Register Standard</t>
  </si>
  <si>
    <t>Work Items List Standard</t>
  </si>
  <si>
    <t>Work Items List</t>
  </si>
  <si>
    <t>Work Breakdown Structure</t>
  </si>
  <si>
    <t>Process Waiver</t>
  </si>
  <si>
    <t>Typically used during software project tailoring, if the Software Project Manager wishes to vary from the defined APL Compliant Process.</t>
  </si>
  <si>
    <t>Plan Iteration</t>
  </si>
  <si>
    <t>Iteration Plan</t>
  </si>
  <si>
    <t>Created for each iteration as the detailed plan for that iteartion with task assignments.</t>
  </si>
  <si>
    <t>Lessons Learned</t>
  </si>
  <si>
    <t>Used to record lessons learned and future recommendations.</t>
  </si>
  <si>
    <t>Manage Iteration</t>
  </si>
  <si>
    <t>To help the team meet the iteration objectives and keep the project on track. Manage stakeholders' expectations as technical and practical discoveries are made during the project.</t>
  </si>
  <si>
    <t>A fine-grained plan describing the objectives, work assignments, and evaluation criteria for the iteration.</t>
  </si>
  <si>
    <t>Understand and Communicate Project Performance</t>
  </si>
  <si>
    <t>To collect, analyze and report on project performance using measurements</t>
  </si>
  <si>
    <t>[Meeting and Review Records]</t>
  </si>
  <si>
    <t>Projects need to keep records for multiple reasons, including communication, tracking of issues action items, document or milestone approvals, and historical data for potential issues/questions.</t>
  </si>
  <si>
    <t>Assess Results</t>
  </si>
  <si>
    <t>Demonstrate the value of the solution increment that was built during the iteration and apply the lessons learned to modify the project or improve the process.</t>
  </si>
  <si>
    <t>Traceability Matrix</t>
  </si>
  <si>
    <t>Plan Configuration Management</t>
  </si>
  <si>
    <t>This process Identifies the Project Configuration Control Board, creates and review the project configuration management plan, and places it under configuration management.</t>
  </si>
  <si>
    <t>Configuration Management Plan Standard</t>
  </si>
  <si>
    <t>Configuration Management Plan</t>
  </si>
  <si>
    <t>Typically a section of the Project Plan - see the Configuration Management Plan Standard.</t>
  </si>
  <si>
    <t xml:space="preserve">Include planning for Formal Baselines and Baseline Audits at the end of each Phase, i.e. a minimum of 4 or as agreed to by Sr. Engineering Management. </t>
  </si>
  <si>
    <t>Decision Analysis and Resolution</t>
  </si>
  <si>
    <t xml:space="preserve">This task can be called from any place in APL. It is specifically referenced in Project Management to support Risk Management by tasks: Plan Project, Plan Iteration, and Manage Iteration.  </t>
  </si>
  <si>
    <t>Perform Change Management</t>
  </si>
  <si>
    <t>Create and Verify Baseline</t>
  </si>
  <si>
    <t>The purpose of the Create Baseline process is to identify and approve configuration items and to incorporate these items into a baseline.</t>
  </si>
  <si>
    <t>Baseline Package Standard</t>
  </si>
  <si>
    <t>The Baseline Submission Package is used to document the content (configuration items) and their location for each baseline performed on a project.</t>
  </si>
  <si>
    <t>If your project is designated as High Risk after review of the Lifecycle selection worksheet, then the Baseline Submission Package is a deliverable for each Phase and input into a Baseline Audit for each Phase or as agreed to by Sr. Engineering Management. The Audit is performed using the Configuration management Baseline Audit Guideline. The Baseline Submission Package is used to document the content (configuration items) and their location for each baseline performed on a project.</t>
  </si>
  <si>
    <t>Develop Vision</t>
  </si>
  <si>
    <t>Glossary</t>
  </si>
  <si>
    <t>Vision Standard</t>
  </si>
  <si>
    <t>Vision</t>
  </si>
  <si>
    <t>Identify and Outline Requirements</t>
  </si>
  <si>
    <t>Detail Use Case Specifications</t>
  </si>
  <si>
    <t>Detail System-Wide Requirements</t>
  </si>
  <si>
    <t>Outline the Architecture</t>
  </si>
  <si>
    <t>This activity is performed to identify key architecture elements and document them in the Software Architecture Document (SAD) and/or Architecture Notebook.</t>
  </si>
  <si>
    <t>Architecture Notebook</t>
  </si>
  <si>
    <t>This artifact describes the rationale, assumptions, explanation, and implications of the decisions that were made in forming the architecture.</t>
  </si>
  <si>
    <t>Refine the Architecture</t>
  </si>
  <si>
    <t>Work with the team, especially the stakeholders and the requirements team, to review the status of the Architectural Goals and Architecturally Significant Requirements and refine them as needed.</t>
  </si>
  <si>
    <t>Design the Solution</t>
  </si>
  <si>
    <t>Design Standard</t>
  </si>
  <si>
    <t>Design</t>
  </si>
  <si>
    <t>This artifact describes the realization of required system functionality and serves as an abstraction of the source code.</t>
  </si>
  <si>
    <t>Create Developer Tests</t>
  </si>
  <si>
    <t xml:space="preserve">Prepare to validate an implementation element (e.g. an operation, a class, a stored procedure) through unit testing. The result is one or more new developer tests. 
Note that this does not require creating a document outside of the test environment. </t>
  </si>
  <si>
    <t>Developer Test</t>
  </si>
  <si>
    <t>The Developer Test validates a specific aspect of an implementation element.</t>
  </si>
  <si>
    <t>Develop Solution</t>
  </si>
  <si>
    <t>The purpose of this task is to produce an implementation for part of the solution (such as a class or component), or to fix one or more defects. The result is typically new or modified source code, which is referred to the implementation</t>
  </si>
  <si>
    <t>Implementation</t>
  </si>
  <si>
    <t>Software code files, data files, and supporting files (such as online help files) that represent the raw parts of a system that can be built.</t>
  </si>
  <si>
    <t>Run Developer Tests</t>
  </si>
  <si>
    <t>To verify that the implementation works as specified.</t>
  </si>
  <si>
    <t>Test Log</t>
  </si>
  <si>
    <t>This artifact collects the raw output that is captured during a unique run of one or more tests for a single test cycle run.</t>
  </si>
  <si>
    <t>Integrate and Create Build</t>
  </si>
  <si>
    <t>The purpose of this task is to integrate all changes made by all developers into the code base and perform the minimal testing on the system increment in order to validate the build.  The goal is to identify integration issues as soon as possible, so they can be corrected easily by the right person, at the right time.</t>
  </si>
  <si>
    <t>Build</t>
  </si>
  <si>
    <t>An operational version of a system or part of a system that demonstrates a subset of the capabilities to be provided in the final product.</t>
  </si>
  <si>
    <t>Create Test Cases</t>
  </si>
  <si>
    <t>Test Information Standard</t>
  </si>
  <si>
    <t>Test Information</t>
  </si>
  <si>
    <t>This artifact contains the step-by-step instructions that compose a test, enabling its run, and recording its execution. Text scripts can take the form of either documented textual instructions that are manually followed, or computer-readable instructions that enable automated testing.</t>
  </si>
  <si>
    <t>Run Tests</t>
  </si>
  <si>
    <t>To provide feedback to the team about how well a build satisfies the requirements.</t>
  </si>
  <si>
    <t>Customer Acceptance Testing</t>
  </si>
  <si>
    <t xml:space="preserve">For the customer to officially “accept” the system. Customer sign-off takes place during this test. 
</t>
  </si>
  <si>
    <t>Peer Review Selected Work Products</t>
  </si>
  <si>
    <t xml:space="preserve">The purpose of performing the Peer Reviews process is to efficiently remove defects from software work products as early in the software life cycle as possible. 
</t>
  </si>
  <si>
    <t>Peer Review Results</t>
  </si>
  <si>
    <t>Accept and Transition Deliverables from Supplier</t>
  </si>
  <si>
    <t>To ensure the received products meet the requirements and maintenance or licensing issues are addressed. The purpose of this task is to test and accept the Supplier’s product as well as make an orderly transition from the supplier to maintenance and support. 
This task is only used when suppliers are needed for the project</t>
  </si>
  <si>
    <t>Establish Supplier Agreements</t>
  </si>
  <si>
    <t>To mitigate the risks that may arise when using suppliers, it is essential to identify capable sub-contractors and develop formal agreements on the expectations for both groups. Understanding areas where the suppliers ability is weak can lead to mitigating the inherent risks of developing the product or component. The formal commitments can lead to appreciation of the commitments mechanisms for enforcement.
This task is only used when suppliers are needed for the project</t>
  </si>
  <si>
    <t>Contractual Agreement</t>
  </si>
  <si>
    <t>SAM</t>
  </si>
  <si>
    <t>A legally enforceable agreement between two or more individuals or entities that confers rights and duties on the parties.</t>
  </si>
  <si>
    <t>Manage Supplier</t>
  </si>
  <si>
    <t>Plan for Security Management</t>
  </si>
  <si>
    <t>The purpose of the Plan for Security Management process is to identify and plan for security risks to support the development of the system requirements, including security requirements, and a security concept of operations. Planning includes Security Threat Analysis, Security Risk Assessment, Training, Documentation, Security Certification and reviews.</t>
  </si>
  <si>
    <t>Evaluate Suppliers for Security Compliance</t>
  </si>
  <si>
    <t>Applications Service Providers Response for Security Requirements</t>
  </si>
  <si>
    <t>Monitor Supplier Security Plan</t>
  </si>
  <si>
    <t>To monitor the supplier’s activities and work products to ensure identified risks are used to support the development of the system requirements, including security requirements, and a security concept of operations (strategy).</t>
  </si>
  <si>
    <t>Application Threat Modeling</t>
  </si>
  <si>
    <t>Provide information about application threats to the overall Risk Assessment process and resulting Security Risk &amp; Requirements document.</t>
  </si>
  <si>
    <t>Application Security Risk &amp; Requirements</t>
  </si>
  <si>
    <t>The purpose of the Application Security Risk &amp; Requirements is to identify any security risk and list the security requirements necessary to mitigate risk. The PSA will perform risk assessments (with assistance from Security Engineering) using methods such as Threat Modeling and ARS Gap Analysis. The information in this document will provide input to the Functional Specification or Functional Design and High Level &amp; Detailed Designs.</t>
  </si>
  <si>
    <t>Create, Review/Update Security Requirements</t>
  </si>
  <si>
    <t xml:space="preserve">Acceptable Risks and Safeguards Audit Spreadsheet </t>
  </si>
  <si>
    <t>This spreadsheet is used to facilitate identification of security risks</t>
  </si>
  <si>
    <t xml:space="preserve">Evaluate Code for Security </t>
  </si>
  <si>
    <t>Evaluate Security Testing</t>
  </si>
  <si>
    <t>The purpose is to support the assessment of the system implementation against its requirements and within its modeled operational environment by ensuring the test results sufficiently cover all testable security requirements and to determine whether the software satisfies its security requirements.</t>
  </si>
  <si>
    <t>Review Test Activities for Security</t>
  </si>
  <si>
    <t xml:space="preserve">To support the assessment of the system implementation against its requirements and within its modeled operational environment by ensuring the testing approach planned by the project sufficiently covers all testable security requirements. 
</t>
  </si>
  <si>
    <t>Verify Operations Security</t>
  </si>
  <si>
    <t>To ensure that the system is secure in its operational environment.</t>
  </si>
  <si>
    <t>APL Operational Excellence
Project Level
Tasks for Governance</t>
  </si>
  <si>
    <t xml:space="preserve">Review and Audit Projects </t>
  </si>
  <si>
    <t>Governance</t>
  </si>
  <si>
    <t xml:space="preserve">Template as input and work product used to conduct and report the results of governance audits.
</t>
  </si>
  <si>
    <t xml:space="preserve">If Project Lifecycle selection is APL Compliant - High Risk, verify the project has planned for and conduct Governance process audits at the end of each Phase or as agreed to by Sr. Engineering Management. </t>
  </si>
  <si>
    <t xml:space="preserve">If Project Lifecycle selection is APL Compliant - High Risk, verify and plan for Formal Baselines and Baseline Audits at the end of each Phase or as agreed to by Sr. Engineering Management. </t>
  </si>
  <si>
    <t>Corrective Action Plans</t>
  </si>
  <si>
    <r>
      <t xml:space="preserve">Corrective actions lead to project </t>
    </r>
    <r>
      <rPr>
        <b/>
        <sz val="10"/>
        <color indexed="12"/>
        <rFont val="Arial"/>
        <family val="2"/>
      </rPr>
      <t>continuous</t>
    </r>
    <r>
      <rPr>
        <sz val="10"/>
        <rFont val="Arial"/>
        <family val="2"/>
      </rPr>
      <t xml:space="preserve"> improvement and address potential risks of delivery.</t>
    </r>
  </si>
  <si>
    <t>APL Compliant Summary</t>
  </si>
  <si>
    <t>Total</t>
  </si>
  <si>
    <t>APL Compliant
Metrics</t>
  </si>
  <si>
    <t>Objective</t>
  </si>
  <si>
    <t>Information Need</t>
  </si>
  <si>
    <t>Additional Project Objectives or Information Needs</t>
  </si>
  <si>
    <t>Measurement</t>
  </si>
  <si>
    <t>Responsible Role</t>
  </si>
  <si>
    <t>Analysis Method</t>
  </si>
  <si>
    <t>Analysis and Reporting Frequency</t>
  </si>
  <si>
    <t>Source</t>
  </si>
  <si>
    <t>Where Data and Results are Stored</t>
  </si>
  <si>
    <t>Who Receives Data</t>
  </si>
  <si>
    <t>Tailoring Guidance</t>
  </si>
  <si>
    <t>No Tailoring allowed
May be extended under Additional Project Objectives or Information Needs</t>
  </si>
  <si>
    <t>Optional
Add any additional Objectives, Information needs, or measurement  parameters.</t>
  </si>
  <si>
    <t>May tailor to projects data but must satisfy Organizational Objective and Information Need</t>
  </si>
  <si>
    <t xml:space="preserve">Identify the role(s) responsible for data collection and preparation/distribution of results (reports). </t>
  </si>
  <si>
    <t>Tailor to projects metrics approach</t>
  </si>
  <si>
    <t>May tailor to projects needs.</t>
  </si>
  <si>
    <t>Tailor to projects metrics approach, must be included in the CI/DI list.</t>
  </si>
  <si>
    <t>Identify the person(s) receiving the measurement results.</t>
  </si>
  <si>
    <t>Organization Standard Metrics</t>
  </si>
  <si>
    <t>Effort/Cost</t>
  </si>
  <si>
    <t>Actual effort variance to plan effort</t>
  </si>
  <si>
    <t xml:space="preserve">Manage project effort to commitments from the Proposal/BOE.
</t>
  </si>
  <si>
    <t xml:space="preserve">Compare planned effort with actual effort:
• Are we delivering to our plan?
• How accurate are our estimates?
• Are we delivering to our estimates?
• Are certain tasks or activities taking more/less effort than expected?
• How much effort will it take to perform project activities?
</t>
  </si>
  <si>
    <t xml:space="preserve">Actual effort variance to plan effort 
((Actual effort – plan effort)/plan effort) * 100 
Percentage over or under plan 
Iteration trends
</t>
  </si>
  <si>
    <t>Project Manager</t>
  </si>
  <si>
    <t xml:space="preserve">Understanding how estimates compare to actual results is a key measure of project progress in meeting commitments. 
Establishing a trigger to alert management and the project team when corrective actions are needed enables project teams to realize the full benefit of this metric.  
Corrective action should be taken when actual variance to plan effort exceeds a threshold of +/- 10%. 
</t>
  </si>
  <si>
    <t>Iteration</t>
  </si>
  <si>
    <t>- Project Manager
- Program Manager</t>
  </si>
  <si>
    <t>Actual cost variance to plan cost</t>
  </si>
  <si>
    <t xml:space="preserve">Manage the project to meet or exceed commitments from the Proposal/BOE and sector financials.
</t>
  </si>
  <si>
    <t xml:space="preserve">To provide insight into planned and or estimated cost compared to expended cost on projects:
• How accurate are our estimates?
• Are we delivering to our estimate?
• Are we delivering to our plan?
• How much cost will it take to perform project activities?
</t>
  </si>
  <si>
    <t xml:space="preserve">Actual cost variance to plan cost 
((Actual cost – plan cost)/plan cost) * 100
Percentage over or under plan
Iteration trends 
</t>
  </si>
  <si>
    <t xml:space="preserve">Understanding how cost estimates compare to actual results are a key measure of project progress in meeting project commitments and give project and program managers and teams the ability to take corrective actions.  
Corrective action should be taken when actual variance to plan effort exceeds a threshold of +/- 10%. 
Analysis and understanding of this data over time will also help to improve the accuracy of future estimates. 
</t>
  </si>
  <si>
    <t>- Project Manager
- Program Manager</t>
  </si>
  <si>
    <t>Schedule</t>
  </si>
  <si>
    <t>• Deliver on our commitments.
• Meet deadlines.
• We deliver to our estimates.
• Control costs.</t>
  </si>
  <si>
    <t>Projects behind schedule typically require some sort of corrective action.
Projects ahead of schedule may want to consider releasing committed resources that are no longer needed back to the organization.</t>
  </si>
  <si>
    <t>MS Project</t>
  </si>
  <si>
    <t>Data is stored in MS Project
Reports and analysis results are stored in location specified in CI/DI list.</t>
  </si>
  <si>
    <t>Quality</t>
  </si>
  <si>
    <t>Number of defects by severity</t>
  </si>
  <si>
    <t xml:space="preserve">Provide insight into the quality of the system/solution to be delivered. 
</t>
  </si>
  <si>
    <t>Are we delivering a quality product?
• How many problem reports have been opened?
• What are their severities?</t>
  </si>
  <si>
    <t>Count all defects by their severity code
Possible representation:
Stacked vertical bar graphs illustrate the relative weighting of defect severity types</t>
  </si>
  <si>
    <t xml:space="preserve">• Are most of the defects being found critical with severe system impacts, or relatively minor?  
• Is severity trending upward or downward?  
• Are there particular areas of the system/software with larger quality issues than others? 
</t>
  </si>
  <si>
    <t xml:space="preserve">As needed and determined by the project </t>
  </si>
  <si>
    <t>Open vs. Closed Defects</t>
  </si>
  <si>
    <t xml:space="preserve">Provide insight into the quality of the system/solution to be delivered. </t>
  </si>
  <si>
    <t xml:space="preserve">Are we delivering a quality product?
• How many problem reports have been opened?
• Does problem report open vs. closure rates support the scheduled completion dates of integration and test?
• How many problem reports are currently open?
</t>
  </si>
  <si>
    <t xml:space="preserve">Open vs. Closed Defects 
All SCRs of type Problem Report and Status = Open compared to all SCRs of type Problem Report and Status = Closed 
Possible representation:
Trend graph over time (e.g., by iteration) 
</t>
  </si>
  <si>
    <t xml:space="preserve">• Are defects being opened faster than they are being closed?  
• Are we opening more or fewer defects this iteration than last?
Answers to these questions are good indicators for project managers and team members of how the project’s quality profile is progressing.  
</t>
  </si>
  <si>
    <t>Peer Reviews</t>
  </si>
  <si>
    <t xml:space="preserve">Evaluate the effectiveness of defect detection through the project lifecycle.
</t>
  </si>
  <si>
    <t>How effective are peer reviews at removing defects?
• How much time is spent on peer reviews?
• How many defects per effort hours are discovered during peer reviews? 
• What types of work products undergo peer review?
• Are we delivering a quality product?</t>
  </si>
  <si>
    <t>Project Name
Work Product Type
  - Architecture
  - Design
  - Code
  - Project Management
  - Requirements
  - Testing
  - Other (specify your own value)
Phase/Iteration ID
Number of Defects
Total effort (hours)
Number of reviewers
Effort per defect found = (Total hours / Number of Defects)</t>
  </si>
  <si>
    <t>Analyze the project's defect discovery rate (I.e., Effort per defect found) and determine if the rate meets the projects needs and expectations.</t>
  </si>
  <si>
    <t>Change Requests</t>
  </si>
  <si>
    <t xml:space="preserve">Provide insight into requirements stability 
</t>
  </si>
  <si>
    <t xml:space="preserve">• How many change requests have been opened? 
• How many change requests are currently open? 
</t>
  </si>
  <si>
    <t xml:space="preserve">Open vs. Closed Change Requests 
All SCRs of type Change Request and Status = Open compared to all SCRs of type Change Request and Status = Closed 
</t>
  </si>
  <si>
    <t>• Are change requests being opened faster than they are being closed?  
• Are we opening more or fewer change requests this iteration than last?
Answers to these questions are good indicators for project managers and team members of how stable project requirements are. Requirements are typically not stable initially as the team collaborates with customers and other stakeholders to derive customer requirements. However, requirements that are continually changing too far into the SDLC may impact milestone dates and product quality.</t>
  </si>
  <si>
    <t>Project Defined Measurements</t>
  </si>
  <si>
    <t>Location of Collected Data and Results  Storage</t>
  </si>
  <si>
    <r>
      <t xml:space="preserve">Guidance
</t>
    </r>
    <r>
      <rPr>
        <b/>
        <sz val="8"/>
        <rFont val="Arial"/>
        <family val="2"/>
      </rPr>
      <t>Identify all re-occurring project measurements</t>
    </r>
  </si>
  <si>
    <t xml:space="preserve">Describe why the measurement is being used and specify the kinds of actions that may be taken based on the results of data analysis. 
</t>
  </si>
  <si>
    <t xml:space="preserve">Describe the information need that is being satisfied by using this measure. </t>
  </si>
  <si>
    <t>Refine the Objective and Information Need into precise quantifiable measures. Define base and derived measures in sufficient enough detail to ensure data collection and analysis will be consistently performed.</t>
  </si>
  <si>
    <t>Identify the role(s) responsible for data collection and preparation/distribution of results (reports). 
l Roles</t>
  </si>
  <si>
    <t xml:space="preserve">Describe the methods used to analyse the data. This should also include identification of specific triggers that cause corrective actions to be taken as applicable. 
</t>
  </si>
  <si>
    <t>Specify how often the data should be collected and reported. 
.</t>
  </si>
  <si>
    <t>Identify where the data and analysis results are stored. must be included in the CI/DI list. May reference the CI/DI List for location</t>
  </si>
  <si>
    <t>☐</t>
  </si>
  <si>
    <t>☑</t>
  </si>
  <si>
    <t>Project Start Up</t>
  </si>
  <si>
    <t>Plan Project - Review &amp; Validate Technical Project Scope</t>
  </si>
  <si>
    <t>Review Allocated Technical Requirements - from/with Program Manager</t>
  </si>
  <si>
    <t>Review Proposed Technical Solution - from/with Solution Architect</t>
  </si>
  <si>
    <t>Review BOEs vs. Allocated Technical Requirements</t>
  </si>
  <si>
    <t>Identify Key Milestone Dates and commitments</t>
  </si>
  <si>
    <t>Idenfity required standards &amp; constraints - ISO, CMMI, FISMA, EVM, . . .</t>
  </si>
  <si>
    <t>Review Proposed/Committed Technical Team allocation and Staffing Plan</t>
  </si>
  <si>
    <t>Create Technical Vision Statement from Requirements/Technical Solution/BOEs/Staffing Plan</t>
  </si>
  <si>
    <t>Understand subcontracting and technical teaming approach - get copy of technical subcontractor SOW(s)</t>
  </si>
  <si>
    <t>Either as sub-site of Program site or stand-alone</t>
  </si>
  <si>
    <t>Project Tracking/Reporting/Communications</t>
  </si>
  <si>
    <t xml:space="preserve">Review financial WBS - with Program Manger </t>
  </si>
  <si>
    <t>Determine if more granular timekeeping data is needed for tracking &amp; reporting</t>
  </si>
  <si>
    <t xml:space="preserve">Add WBS levels with Finance </t>
  </si>
  <si>
    <t>Identify key metrics for performance measurement and analysis (document in Project Plan)</t>
  </si>
  <si>
    <t>Verify expectations for status reporting and project updates</t>
  </si>
  <si>
    <t>Communicate time keeping rules to technical team.</t>
  </si>
  <si>
    <t>Create/Update High Level Project Schedule (Select &amp; Tailor Lifecycle - see standards &amp; constraints)</t>
  </si>
  <si>
    <t xml:space="preserve">Release Dates &amp; Deployment Plans </t>
  </si>
  <si>
    <t>Iteration Plans - High Level requirements allocated to Iterations</t>
  </si>
  <si>
    <t>Incorporate Key Milestones</t>
  </si>
  <si>
    <t>Initial Risk Identification, Analysis, Planning, and Mitigation</t>
  </si>
  <si>
    <t>Plan for Process Governance (CMMI L3 requirement)</t>
  </si>
  <si>
    <t>Process Governance Audit - at least 1, approx. 20 hrs Auditor time charged to program - 4 hours program staff support of audit.</t>
  </si>
  <si>
    <t>Verify Deployment Approach from Architecture is incorporated and time is scheduled.</t>
  </si>
  <si>
    <t>Select/Define Tools &amp; Environments for Engineering</t>
  </si>
  <si>
    <t>Review Standard Engineering Environments &amp; Tools</t>
  </si>
  <si>
    <t>Start acquisition process if Engineering Team does not already have required tools.</t>
  </si>
  <si>
    <t>Development - Test - Staging - Production (Environment &amp; Tools Selected/Defined)</t>
  </si>
  <si>
    <t>Configuration Management Process &amp; CCB set up</t>
  </si>
  <si>
    <t xml:space="preserve">Standard Impact Assessments address cross sub-project impacts </t>
  </si>
  <si>
    <t>Requirements Management Process</t>
  </si>
  <si>
    <t>Traceability Matrix or RM Tool is updated for all CR/PRs, esp. cross sub-project</t>
  </si>
  <si>
    <t>Testing &amp; Defect Handling Process</t>
  </si>
  <si>
    <t>Automated Regression Testing is implemented</t>
  </si>
  <si>
    <t>Verify Project/Sub-Project Integration is addressed in CCB, RM and Testing.</t>
  </si>
  <si>
    <t>Team Expectations</t>
  </si>
  <si>
    <t>Clarify and get agreement on following and follow through on commitments</t>
  </si>
  <si>
    <t>Clarify and get agreement on accurate &amp; timely time, risk, and issue reporting</t>
  </si>
  <si>
    <t>Clarify and get agreement on keeping, plan, schedule and estimate to complete current</t>
  </si>
  <si>
    <t>Review core values and approach to effective collaboration</t>
  </si>
  <si>
    <t>Other Activities</t>
  </si>
  <si>
    <t>Security - ISSO assigned</t>
  </si>
  <si>
    <t>IT Account Manager assigned</t>
  </si>
  <si>
    <t xml:space="preserve">Review Concept of Operations &amp; Production Environment </t>
  </si>
  <si>
    <t>APL Tasks ⇒
APL Primary Deliverables 
                ⇓</t>
  </si>
  <si>
    <t xml:space="preserve">Understand and Communicate Prj Perf </t>
  </si>
  <si>
    <t>Develop Solutions</t>
  </si>
  <si>
    <t xml:space="preserve">Run Developer Tests </t>
  </si>
  <si>
    <t xml:space="preserve">Perform Change Management </t>
  </si>
  <si>
    <t xml:space="preserve">Create Test Cases </t>
  </si>
  <si>
    <t>Implement Tests</t>
  </si>
  <si>
    <t xml:space="preserve">Customer Acceptance Testing </t>
  </si>
  <si>
    <t>Monitor Governance Activities</t>
  </si>
  <si>
    <t>Review and Audit Projects</t>
  </si>
  <si>
    <t>Configuration
Management</t>
  </si>
  <si>
    <t xml:space="preserve">Vision </t>
  </si>
  <si>
    <t>X</t>
  </si>
  <si>
    <t xml:space="preserve">Requirements Model </t>
  </si>
  <si>
    <t xml:space="preserve">System-Wide Requirements (Common Artifact) </t>
  </si>
  <si>
    <t xml:space="preserve">Traceability Matrix (Common Artifact) </t>
  </si>
  <si>
    <t xml:space="preserve">APL Tailoring &amp; Planning Worksheet </t>
  </si>
  <si>
    <t xml:space="preserve">Project Plan </t>
  </si>
  <si>
    <t xml:space="preserve">Configuration Management Plan </t>
  </si>
  <si>
    <t xml:space="preserve">Risk Register (Artifact) </t>
  </si>
  <si>
    <t xml:space="preserve">Work Item List </t>
  </si>
  <si>
    <t xml:space="preserve">Work Breakdown Structure </t>
  </si>
  <si>
    <t xml:space="preserve">Iteration Plan </t>
  </si>
  <si>
    <t xml:space="preserve">Lesson Learned </t>
  </si>
  <si>
    <t xml:space="preserve">Change Request/Problem Reports (Common Artifact) </t>
  </si>
  <si>
    <t xml:space="preserve">Measurements </t>
  </si>
  <si>
    <t xml:space="preserve">Meeting and Review Records </t>
  </si>
  <si>
    <t>Engineering Desing Document</t>
  </si>
  <si>
    <t xml:space="preserve">Decision Log (Common Artifact) </t>
  </si>
  <si>
    <t xml:space="preserve">Baseline Package </t>
  </si>
  <si>
    <t xml:space="preserve">Design </t>
  </si>
  <si>
    <t xml:space="preserve">Developer Test </t>
  </si>
  <si>
    <t xml:space="preserve">Implementation </t>
  </si>
  <si>
    <t xml:space="preserve">Build </t>
  </si>
  <si>
    <t xml:space="preserve">Peer Review Results </t>
  </si>
  <si>
    <t xml:space="preserve">Glossary </t>
  </si>
  <si>
    <t>Baseline Audit Plan &amp; Report</t>
  </si>
  <si>
    <t xml:space="preserve">Governance Audit Plan &amp; Report </t>
  </si>
  <si>
    <t xml:space="preserve">Corrective Action Plans </t>
  </si>
  <si>
    <t>X.X.X.X</t>
  </si>
  <si>
    <t>Click (i) information icon for current version number.</t>
  </si>
  <si>
    <t>APL Compliant Version for this project:</t>
  </si>
  <si>
    <t>APL Compliant</t>
  </si>
  <si>
    <t>Collect comments, defects, and improvement suggestions on the performance of the peer review.  The results of the peer review are recorded in the Peer Review Repository on the HCSD ISE Collaboration Portal.</t>
  </si>
  <si>
    <t>Requirements Standard</t>
  </si>
  <si>
    <t>ETS</t>
  </si>
  <si>
    <t>Data is stored in ETS.
Reports and analysis results are stored in location specified in CI/DI list.</t>
  </si>
  <si>
    <t>Oracle Financials</t>
  </si>
  <si>
    <t>Data is stored in Oracle Financials.  
Reports and analysis results are stored on project SharePoint site (furnish url)</t>
  </si>
  <si>
    <t>https://spspi.gdit.com/opshcsd/ProgramManagement/AIMWiki/AIM_Support/Lists/Peer%20Review%20Measurements/Peer%20Review%20Defect%20Analysis.aspx</t>
  </si>
  <si>
    <t>(furnish defect data repository location)</t>
  </si>
  <si>
    <t>(furnish change request data repository location)</t>
  </si>
  <si>
    <r>
      <t>Data is stored in (furnish data storage location)</t>
    </r>
    <r>
      <rPr>
        <b/>
        <sz val="10"/>
        <rFont val="Arial"/>
        <family val="2"/>
      </rPr>
      <t xml:space="preserve">
</t>
    </r>
    <r>
      <rPr>
        <sz val="10"/>
        <rFont val="Arial"/>
        <family val="2"/>
      </rPr>
      <t xml:space="preserve">
Reports and analysis results are stored in location specified in CI/DI list.</t>
    </r>
  </si>
  <si>
    <t>Data is stored in (furnish data storage location)
Reports and analysis results are stored in location specified in CI/DI list.</t>
  </si>
  <si>
    <t>Schedule Performance</t>
  </si>
  <si>
    <t xml:space="preserve">Provide insight into schedule variation from plan and progress toward achieving milestones.
</t>
  </si>
  <si>
    <r>
      <rPr>
        <b/>
        <sz val="9"/>
        <rFont val="Arial"/>
        <family val="2"/>
      </rPr>
      <t>Schedule Performance is tracked where planned task completion is compared to actual task completion to show schedule variation. This may be accomplished in several ways.</t>
    </r>
    <r>
      <rPr>
        <sz val="9"/>
        <rFont val="Arial"/>
        <family val="2"/>
      </rPr>
      <t xml:space="preserve">
</t>
    </r>
    <r>
      <rPr>
        <b/>
        <sz val="9"/>
        <rFont val="Arial"/>
        <family val="2"/>
      </rPr>
      <t>Schedule Performance if a project has an EVMS in place:</t>
    </r>
    <r>
      <rPr>
        <sz val="9"/>
        <rFont val="Arial"/>
        <family val="2"/>
      </rPr>
      <t xml:space="preserve">
- EVMS Schedule Performance Index definition = Earned Value (EV) / Planned Value (PV) or SPI = EV / PV
- Earned Value - (EV) The value of work performed expressed in terms of approved budget assigned to that work for a schedule activity or WBS component.
- Planned Value - (PV) The authorized budget assigned to the scheduled work to be accomplished for a scheduled activity or WBS component.
</t>
    </r>
    <r>
      <rPr>
        <b/>
        <sz val="9"/>
        <rFont val="Arial"/>
        <family val="2"/>
      </rPr>
      <t>Schedule Performance where MS Project is being used:</t>
    </r>
    <r>
      <rPr>
        <sz val="9"/>
        <rFont val="Arial"/>
        <family val="2"/>
      </rPr>
      <t xml:space="preserve">
- Key Task/Milestone Schedule Performance = (Current Task/Milestone Start or Completion Date) - (Baseline Task/Milestone Start or Completion Date) = +/- XX Days
Intended to be satisfied by MS Project "Slipping Tasks" Report. 
</t>
    </r>
    <r>
      <rPr>
        <b/>
        <sz val="9"/>
        <rFont val="Arial"/>
        <family val="2"/>
      </rPr>
      <t>Schedule Performance for an Agile project management approach:</t>
    </r>
    <r>
      <rPr>
        <sz val="9"/>
        <rFont val="Arial"/>
        <family val="2"/>
      </rPr>
      <t xml:space="preserve">
- Burndown Chart for Sprint or Iteration - For committed work to achieve Sprint (milestone) completion shows how many story points or hours of work the team has completed, how many story points or hours remain, the rate of progress, and the work (story points or hours) assigned to each team member.
</t>
    </r>
  </si>
  <si>
    <t>HCSD Lifecycle Selection</t>
  </si>
  <si>
    <t>APL Tailoring Worksheet</t>
  </si>
  <si>
    <t xml:space="preserve">[Meeting and Review Records] </t>
  </si>
  <si>
    <t xml:space="preserve">Measurement Specifications </t>
  </si>
  <si>
    <t>Measurement Definitions Standard</t>
  </si>
  <si>
    <t>Risk Register</t>
  </si>
  <si>
    <t>Create/complete the Risk Register at start up and add or update risks as they are identified or as the status changes.</t>
  </si>
  <si>
    <t>Project Schedule</t>
  </si>
  <si>
    <t>Risk Management Plan</t>
  </si>
  <si>
    <t>Stakeholder Analysis/Communication Plan</t>
  </si>
  <si>
    <t>Test Plan</t>
  </si>
  <si>
    <t xml:space="preserve">Work Breakdown Structure (WBS) refers to a portion of the project management plan that is used by the project manager to organize a project into manageable objectives and create a blueprint by which the steps leading to the completion of a project are obtained. </t>
  </si>
  <si>
    <t>Action Items and Issues List</t>
  </si>
  <si>
    <t>[Project Plan Components]</t>
  </si>
  <si>
    <t xml:space="preserve">System Security Plan </t>
  </si>
  <si>
    <t>Privacy Act Statement</t>
  </si>
  <si>
    <t>[Measurement Results]</t>
  </si>
  <si>
    <t>A lesson learned is useful project management information gained through experience that your organization should retain for future use and that can be relevant to other organizations.</t>
  </si>
  <si>
    <t>Measurement definitions that are derived from organizational and project information needs and measurement objectives</t>
  </si>
  <si>
    <t>Requirements Traceability is concerned with documenting the relationships between requirements and other development artifacts. Its purpose is to facilitate the understanding of product under development and its artifact,  and enables the ability to manage change.</t>
  </si>
  <si>
    <t>The Privacy Act Statement provides the legal authority and purpose for requesting personal information</t>
  </si>
  <si>
    <t>Documents the system’s security level and describes managerial, technical and operational security controls</t>
  </si>
  <si>
    <t>The purpose of a test plan is to prescribe the scope, approach, resources, and schedule of the testing activities</t>
  </si>
  <si>
    <t>Records and manages issues and assignments which result from meeting discussions</t>
  </si>
  <si>
    <t xml:space="preserve">Lessons Learned </t>
  </si>
  <si>
    <t xml:space="preserve">The measurement results typically includes: 
- Measurement Objectives 
- Measurement Specifications 
- Measurement Review Records 
- Measurement Data and Detailed Analysis Results 
- Measurement Repository </t>
  </si>
  <si>
    <t xml:space="preserve">Measurement Data and Analysis Results </t>
  </si>
  <si>
    <t>The measurement data and the results of the analysis are stored for future reference. If the measurement data can be reconstructed in the future it does not need to be stored.</t>
  </si>
  <si>
    <t>DAR Report</t>
  </si>
  <si>
    <t xml:space="preserve">Used to capture the results of a formal decision. To document an important or critical decision which the project needs to resolve. </t>
  </si>
  <si>
    <t>DAR Record Standard</t>
  </si>
  <si>
    <t>The project plan is a consistent and coherent set of documents that guides both project execution and project control</t>
  </si>
  <si>
    <t>CI and DI List</t>
  </si>
  <si>
    <t>List of the projects Configuration Items (CI) and Data Items (DI)</t>
  </si>
  <si>
    <t>CM Records</t>
  </si>
  <si>
    <t>Baselines</t>
  </si>
  <si>
    <t>Configuration Control Standard</t>
  </si>
  <si>
    <t xml:space="preserve">Baselines </t>
  </si>
  <si>
    <t>Impact Assessment Standard</t>
  </si>
  <si>
    <t xml:space="preserve">Baseline Audit Plan &amp; Report </t>
  </si>
  <si>
    <t>CI/DI List Standard</t>
  </si>
  <si>
    <t>This task describes how to identify and outline the requirements for the system so that the scope of work may be determined.</t>
  </si>
  <si>
    <t>This artifact defines important terms used by the project</t>
  </si>
  <si>
    <t>System Wide Requirements Standard</t>
  </si>
  <si>
    <t>This artifact captures the derived, lower level functional and non-functional requirements.</t>
  </si>
  <si>
    <t>Use Case Standard</t>
  </si>
  <si>
    <t>Create Requirements Specification</t>
  </si>
  <si>
    <t>This task provides the details for the requirements</t>
  </si>
  <si>
    <t>artifact describes the rationale, assumptions, explanation, and implications of the decisions that were made in forming the architecture</t>
  </si>
  <si>
    <t>An artifact used to document the results of a formal decision</t>
  </si>
  <si>
    <t>The Traceability Matrix is used to track traceability on a project</t>
  </si>
  <si>
    <t>[Architecture Review Materials]</t>
  </si>
  <si>
    <t>If the project is a  High Risk Project - Required during the Inception Phase: The team sets up an Architecture Review Board (ARB) in accordance with their business division’s requirements. The ARB validates the proposed architecture with the current understanding of project requirements . . . and validates the assumptions on the engineering infrastructure to be used by the team.</t>
  </si>
  <si>
    <t>Architecture Information</t>
  </si>
  <si>
    <t>Architecture Information Standard</t>
  </si>
  <si>
    <t xml:space="preserve">The purpose of this task is to describe the elements of the system so that they support the required behavior, are of high quality, and fit within the architecture. </t>
  </si>
  <si>
    <t>End User Documentation</t>
  </si>
  <si>
    <t xml:space="preserve">Traceability Matrix
</t>
  </si>
  <si>
    <t xml:space="preserve">To achieve a shared understanding of the specific conditions that the solution must meet. </t>
  </si>
  <si>
    <t xml:space="preserve">Change Request / Problem Report </t>
  </si>
  <si>
    <t>Plan for Formal Peer Reviews (optional)</t>
  </si>
  <si>
    <t>The reviewers are selected and roles are assigned.</t>
  </si>
  <si>
    <t>Peer Review Meeting Package</t>
  </si>
  <si>
    <t>The peer review moderator uses this work product to plan for the peer review and it is used throughout the review</t>
  </si>
  <si>
    <t>Conduct Formal Peer Reviews (optional)</t>
  </si>
  <si>
    <t>To identify the defects in the work product as well as documenting any action items needed</t>
  </si>
  <si>
    <t>Follow-up on Formal Peer Review Results (optional)</t>
  </si>
  <si>
    <t>The Moderator and Author complete activities following the Peer Review meeting. Reports and issues are provided to the Software Project Manager and to the Software Engineering Process Group.</t>
  </si>
  <si>
    <t xml:space="preserve"> Subcontractor Management</t>
  </si>
  <si>
    <t>Subcontractor Evaluation Worksheet</t>
  </si>
  <si>
    <t xml:space="preserve">Subcontractor Management Plan </t>
  </si>
  <si>
    <t xml:space="preserve">Statement Of Work </t>
  </si>
  <si>
    <t>Gathers the information for managing subcontractors or suppliers.</t>
  </si>
  <si>
    <t>To ensure there are no serious issues with the supplier you need to review processes and workproducts for potential risks. Larger projects with multiple suppliers would typically be monitoring development of critical components and key processes. 
This task is only used when suppliers are needed for the project.</t>
  </si>
  <si>
    <t xml:space="preserve">To determine the each candidate supplier’s ability to meet minimum security criteria that must be met in order to be considered for use by GDIT when projects require FISMA or other security requirements. </t>
  </si>
  <si>
    <t xml:space="preserve">The purpose of an Application Service Providers Response is to identify/evaluate minimum security requirements that an supplier (Application Service Provider [ASP]) must meet in order to be considered for use by GDIT as a contractor for the US Government. </t>
  </si>
  <si>
    <t xml:space="preserve">The purpose of the Evaluate Code for Security process is to support the assessment of the system implementation against its requirements and within its modeled operational environment by identifying and eliminating source code vulnerabilities and ensuring that source code conforms to established secure coding standards and applicable secure coding guidelines. </t>
  </si>
  <si>
    <t>Audit Plan and Report</t>
  </si>
  <si>
    <t>Define the process for managing risk on projects.</t>
  </si>
  <si>
    <t>The Baseline is used to document the content (configuration items) and their location for each baseline performed on a project.</t>
  </si>
  <si>
    <t>The Configuration Management (CM) Plan is used to provide an overview of the organization, activities, overall tasks, and objectives of Configuration Management for the project</t>
  </si>
  <si>
    <t>This artifact defines the view of the stakeholders of the technical solution to be developed. This definition is specified in terms of the key needs and features of the stakeholders. The vision contains an outline of the envisioned core requirements for the system.</t>
  </si>
  <si>
    <t>Provide instructions for end-users, system administrators and support staff.</t>
  </si>
  <si>
    <t>Subcontractor Management</t>
  </si>
  <si>
    <t xml:space="preserve">This worksheet is provided to assist in developing and prioritizing the requirements, and then evaluating suppliers against the requirements. </t>
  </si>
  <si>
    <t>Track changes to the project's configuration items and data items and ensure their integrity.</t>
  </si>
  <si>
    <t xml:space="preserve">Establish a cohesive team and identify resources, evaluate risks, and (optionally) establish costs and articulate value. </t>
  </si>
  <si>
    <t xml:space="preserve">To identify the next increment of system capability, and create a fine-grained plan for achieving that capability within a single iteration. </t>
  </si>
  <si>
    <t>Plan Supplier Management</t>
  </si>
  <si>
    <t>Subcontractor Management Plan</t>
  </si>
  <si>
    <t>Subcontract Statements of Work and Supplier Agreements (e.g., Licensing Agreements)</t>
  </si>
  <si>
    <t>Glossary (Optional)</t>
  </si>
  <si>
    <t>Schedule and Deliver Project Training</t>
  </si>
  <si>
    <t xml:space="preserve">Provide training required by the project for individuals to perform their roles effectively according to the Project Plan. 
</t>
  </si>
  <si>
    <t xml:space="preserve">Organizational Detailed Training Plan 
</t>
  </si>
  <si>
    <t xml:space="preserve"> The Organizational Detailed Training Plan provides the framework for creating a detailed employee by employee training plan. </t>
  </si>
  <si>
    <t>Develop plan for subcontractor management.</t>
  </si>
  <si>
    <t xml:space="preserve">Plan for managing subcontractors or suppliers - if SAM does not apply, submit waiver to HCSD ISE Operations Group for review and approval. </t>
  </si>
  <si>
    <t>Identify the security risks and requirements that may lead to architecture and design trade-offs during system development and ensure they are documented appropriately - if Security Requirements do not appear to apply, submit waiver to HCSD ISE Operations Group for review and approval.</t>
  </si>
  <si>
    <t>Set up Project SharePoint site</t>
  </si>
  <si>
    <t>Project Plan Review - approx. 4 hours</t>
  </si>
  <si>
    <t xml:space="preserve">The Stakeholder Analysis/Communication Plan can be integrated into the project plan or be a separate work product depending on the project's business needs.  </t>
  </si>
  <si>
    <t>No suppliers</t>
  </si>
  <si>
    <t>Have a SAM wavier</t>
  </si>
  <si>
    <t>Request to waive SAM plan because there are no suppliers</t>
  </si>
  <si>
    <t>The TFS priority field is used to distinguish priority.  Effort is measured in hours</t>
  </si>
  <si>
    <t>Waived in the project plan</t>
  </si>
</sst>
</file>

<file path=xl/styles.xml><?xml version="1.0" encoding="utf-8"?>
<styleSheet xmlns="http://schemas.openxmlformats.org/spreadsheetml/2006/main" xmlns:mc="http://schemas.openxmlformats.org/markup-compatibility/2006" xmlns:x14ac="http://schemas.microsoft.com/office/spreadsheetml/2009/9/ac" mc:Ignorable="x14ac">
  <fonts count="5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0"/>
      <color indexed="12"/>
      <name val="Arial"/>
      <family val="2"/>
    </font>
    <font>
      <sz val="10"/>
      <color indexed="8"/>
      <name val="Times New Roman"/>
      <family val="1"/>
    </font>
    <font>
      <b/>
      <sz val="10"/>
      <color indexed="8"/>
      <name val="Times New Roman"/>
      <family val="1"/>
    </font>
    <font>
      <sz val="10"/>
      <name val="Times New Roman"/>
      <family val="1"/>
    </font>
    <font>
      <sz val="10"/>
      <name val="Arial"/>
      <family val="2"/>
    </font>
    <font>
      <b/>
      <sz val="18"/>
      <name val="Arial"/>
      <family val="2"/>
    </font>
    <font>
      <b/>
      <sz val="14"/>
      <color indexed="10"/>
      <name val="Calibri"/>
      <family val="2"/>
    </font>
    <font>
      <b/>
      <sz val="12"/>
      <color indexed="10"/>
      <name val="Calibri"/>
      <family val="2"/>
    </font>
    <font>
      <b/>
      <sz val="10"/>
      <color indexed="10"/>
      <name val="Calibri"/>
      <family val="2"/>
    </font>
    <font>
      <sz val="9"/>
      <color indexed="8"/>
      <name val="Times New Roman"/>
      <family val="1"/>
    </font>
    <font>
      <b/>
      <sz val="10"/>
      <name val="Arial"/>
      <family val="2"/>
    </font>
    <font>
      <b/>
      <sz val="12"/>
      <color indexed="8"/>
      <name val="Times New Roman"/>
      <family val="1"/>
    </font>
    <font>
      <u/>
      <sz val="10"/>
      <color indexed="12"/>
      <name val="Times New Roman"/>
      <family val="1"/>
    </font>
    <font>
      <sz val="10"/>
      <color indexed="8"/>
      <name val="Arial"/>
      <family val="2"/>
    </font>
    <font>
      <sz val="9"/>
      <color indexed="8"/>
      <name val="Arial"/>
      <family val="2"/>
    </font>
    <font>
      <sz val="9"/>
      <name val="Arial"/>
      <family val="2"/>
    </font>
    <font>
      <b/>
      <sz val="10"/>
      <color indexed="12"/>
      <name val="Arial"/>
      <family val="2"/>
    </font>
    <font>
      <b/>
      <sz val="11"/>
      <color indexed="12"/>
      <name val="Arial"/>
      <family val="2"/>
    </font>
    <font>
      <b/>
      <sz val="12"/>
      <name val="Arial"/>
      <family val="2"/>
    </font>
    <font>
      <sz val="10"/>
      <name val="MS Mincho"/>
      <family val="3"/>
    </font>
    <font>
      <b/>
      <sz val="10"/>
      <color indexed="8"/>
      <name val="Calibri"/>
      <family val="2"/>
    </font>
    <font>
      <sz val="10"/>
      <color indexed="8"/>
      <name val="Calibri"/>
      <family val="2"/>
    </font>
    <font>
      <sz val="8"/>
      <name val="Arial"/>
      <family val="2"/>
    </font>
    <font>
      <sz val="11"/>
      <name val="Calibri"/>
      <family val="2"/>
    </font>
    <font>
      <sz val="11"/>
      <color indexed="62"/>
      <name val="Calibri"/>
      <family val="2"/>
    </font>
    <font>
      <b/>
      <sz val="10"/>
      <color indexed="10"/>
      <name val="Times New Roman"/>
      <family val="1"/>
    </font>
    <font>
      <b/>
      <sz val="8"/>
      <name val="Arial"/>
      <family val="2"/>
    </font>
    <font>
      <b/>
      <sz val="14"/>
      <name val="Arial"/>
      <family val="2"/>
    </font>
    <font>
      <b/>
      <sz val="9"/>
      <name val="Arial"/>
      <family val="2"/>
    </font>
    <font>
      <b/>
      <sz val="12"/>
      <color indexed="12"/>
      <name val="Arial"/>
      <family val="2"/>
    </font>
    <font>
      <sz val="10"/>
      <color rgb="FF000000"/>
      <name val="Arial"/>
      <family val="2"/>
    </font>
    <font>
      <sz val="10"/>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FFFF99"/>
        <bgColor indexed="64"/>
      </patternFill>
    </fill>
    <fill>
      <patternFill patternType="solid">
        <fgColor rgb="FFFFFFFF"/>
        <bgColor indexed="64"/>
      </patternFill>
    </fill>
    <fill>
      <patternFill patternType="solid">
        <fgColor rgb="FFFFFFCC"/>
        <bgColor indexed="64"/>
      </patternFill>
    </fill>
    <fill>
      <patternFill patternType="solid">
        <fgColor rgb="FFFFFF00"/>
        <bgColor indexed="64"/>
      </patternFill>
    </fill>
    <fill>
      <patternFill patternType="solid">
        <fgColor rgb="FF808080"/>
        <bgColor indexed="64"/>
      </patternFill>
    </fill>
    <fill>
      <patternFill patternType="solid">
        <fgColor rgb="FF92CDDC"/>
        <bgColor indexed="64"/>
      </patternFill>
    </fill>
    <fill>
      <patternFill patternType="solid">
        <fgColor rgb="FFDAEEF3"/>
        <bgColor indexed="64"/>
      </patternFill>
    </fill>
    <fill>
      <patternFill patternType="solid">
        <fgColor rgb="FFBBE0E3"/>
        <bgColor indexed="64"/>
      </patternFill>
    </fill>
    <fill>
      <patternFill patternType="solid">
        <fgColor rgb="FFF3F9FA"/>
        <bgColor indexed="64"/>
      </patternFill>
    </fill>
    <fill>
      <patternFill patternType="solid">
        <fgColor rgb="FFE7F3F4"/>
        <bgColor indexed="64"/>
      </patternFill>
    </fill>
  </fills>
  <borders count="6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bottom style="medium">
        <color auto="1"/>
      </bottom>
      <diagonal/>
    </border>
    <border>
      <left style="thin">
        <color auto="1"/>
      </left>
      <right style="thin">
        <color auto="1"/>
      </right>
      <top style="medium">
        <color auto="1"/>
      </top>
      <bottom/>
      <diagonal/>
    </border>
    <border>
      <left style="medium">
        <color rgb="FFDDDDDD"/>
      </left>
      <right/>
      <top style="medium">
        <color rgb="FFDDDDDD"/>
      </top>
      <bottom/>
      <diagonal/>
    </border>
    <border>
      <left style="dashed">
        <color rgb="FFC00000"/>
      </left>
      <right style="dashed">
        <color auto="1"/>
      </right>
      <top style="medium">
        <color rgb="FFDDDDDD"/>
      </top>
      <bottom style="medium">
        <color rgb="FFC00000"/>
      </bottom>
      <diagonal/>
    </border>
    <border>
      <left style="dashed">
        <color auto="1"/>
      </left>
      <right style="dashed">
        <color auto="1"/>
      </right>
      <top style="medium">
        <color rgb="FFDDDDDD"/>
      </top>
      <bottom style="medium">
        <color rgb="FFC00000"/>
      </bottom>
      <diagonal/>
    </border>
    <border>
      <left style="dashed">
        <color auto="1"/>
      </left>
      <right style="dashed">
        <color rgb="FFC00000"/>
      </right>
      <top style="medium">
        <color rgb="FFDDDDDD"/>
      </top>
      <bottom style="medium">
        <color rgb="FFC00000"/>
      </bottom>
      <diagonal/>
    </border>
    <border>
      <left/>
      <right style="dashed">
        <color auto="1"/>
      </right>
      <top style="medium">
        <color rgb="FFDDDDDD"/>
      </top>
      <bottom/>
      <diagonal/>
    </border>
    <border>
      <left style="dashed">
        <color auto="1"/>
      </left>
      <right style="dashed">
        <color auto="1"/>
      </right>
      <top style="medium">
        <color rgb="FFDDDDDD"/>
      </top>
      <bottom/>
      <diagonal/>
    </border>
    <border>
      <left style="dashed">
        <color auto="1"/>
      </left>
      <right/>
      <top style="medium">
        <color rgb="FFDDDDDD"/>
      </top>
      <bottom/>
      <diagonal/>
    </border>
    <border>
      <left/>
      <right style="dashed">
        <color auto="1"/>
      </right>
      <top style="medium">
        <color rgb="FFDDDDDD"/>
      </top>
      <bottom style="medium">
        <color rgb="FFDDDDDD"/>
      </bottom>
      <diagonal/>
    </border>
    <border>
      <left style="medium">
        <color rgb="FFC00000"/>
      </left>
      <right style="medium">
        <color rgb="FFC00000"/>
      </right>
      <top style="medium">
        <color rgb="FFC00000"/>
      </top>
      <bottom style="medium">
        <color rgb="FFC00000"/>
      </bottom>
      <diagonal/>
    </border>
    <border>
      <left style="medium">
        <color rgb="FFC00000"/>
      </left>
      <right/>
      <top style="medium">
        <color rgb="FFC00000"/>
      </top>
      <bottom style="medium">
        <color rgb="FFC00000"/>
      </bottom>
      <diagonal/>
    </border>
    <border>
      <left/>
      <right style="medium">
        <color rgb="FFC00000"/>
      </right>
      <top style="medium">
        <color rgb="FFC00000"/>
      </top>
      <bottom style="medium">
        <color rgb="FFC00000"/>
      </bottom>
      <diagonal/>
    </border>
    <border>
      <left/>
      <right/>
      <top style="medium">
        <color rgb="FFC00000"/>
      </top>
      <bottom style="medium">
        <color rgb="FFC00000"/>
      </bottom>
      <diagonal/>
    </border>
    <border>
      <left style="medium">
        <color rgb="FFC00000"/>
      </left>
      <right style="medium">
        <color rgb="FFC00000"/>
      </right>
      <top style="medium">
        <color rgb="FFC00000"/>
      </top>
      <bottom style="medium">
        <color rgb="FFDDDDDD"/>
      </bottom>
      <diagonal/>
    </border>
    <border>
      <left style="medium">
        <color rgb="FFC00000"/>
      </left>
      <right style="medium">
        <color rgb="FFDDDDDD"/>
      </right>
      <top style="medium">
        <color rgb="FFC00000"/>
      </top>
      <bottom style="medium">
        <color rgb="FFDDDDDD"/>
      </bottom>
      <diagonal/>
    </border>
    <border>
      <left style="medium">
        <color rgb="FFDDDDDD"/>
      </left>
      <right style="medium">
        <color rgb="FFDDDDDD"/>
      </right>
      <top style="medium">
        <color rgb="FFC00000"/>
      </top>
      <bottom style="medium">
        <color rgb="FFDDDDDD"/>
      </bottom>
      <diagonal/>
    </border>
    <border>
      <left style="medium">
        <color rgb="FFDDDDDD"/>
      </left>
      <right style="medium">
        <color rgb="FFC00000"/>
      </right>
      <top style="medium">
        <color rgb="FFC00000"/>
      </top>
      <bottom style="medium">
        <color rgb="FFDDDDDD"/>
      </bottom>
      <diagonal/>
    </border>
    <border>
      <left/>
      <right style="medium">
        <color rgb="FFDDDDDD"/>
      </right>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style="medium">
        <color rgb="FFC00000"/>
      </left>
      <right style="medium">
        <color rgb="FFC00000"/>
      </right>
      <top style="medium">
        <color rgb="FFDDDDDD"/>
      </top>
      <bottom style="medium">
        <color rgb="FFDDDDDD"/>
      </bottom>
      <diagonal/>
    </border>
    <border>
      <left style="medium">
        <color rgb="FFC00000"/>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C00000"/>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top style="medium">
        <color rgb="FFDDDDDD"/>
      </top>
      <bottom style="medium">
        <color rgb="FFDDDDDD"/>
      </bottom>
      <diagonal/>
    </border>
    <border>
      <left style="medium">
        <color rgb="FFC00000"/>
      </left>
      <right style="medium">
        <color rgb="FFC00000"/>
      </right>
      <top style="thick">
        <color rgb="FFDDDDDD"/>
      </top>
      <bottom style="medium">
        <color rgb="FFDDDDDD"/>
      </bottom>
      <diagonal/>
    </border>
    <border>
      <left style="medium">
        <color rgb="FFC00000"/>
      </left>
      <right style="medium">
        <color rgb="FFDDDDDD"/>
      </right>
      <top style="thick">
        <color rgb="FFDDDDDD"/>
      </top>
      <bottom style="medium">
        <color rgb="FFDDDDDD"/>
      </bottom>
      <diagonal/>
    </border>
    <border>
      <left style="medium">
        <color rgb="FFDDDDDD"/>
      </left>
      <right style="medium">
        <color rgb="FFDDDDDD"/>
      </right>
      <top style="thick">
        <color rgb="FFDDDDDD"/>
      </top>
      <bottom style="medium">
        <color rgb="FFDDDDDD"/>
      </bottom>
      <diagonal/>
    </border>
    <border>
      <left style="medium">
        <color rgb="FFDDDDDD"/>
      </left>
      <right style="medium">
        <color rgb="FFC00000"/>
      </right>
      <top style="thick">
        <color rgb="FFDDDDDD"/>
      </top>
      <bottom style="medium">
        <color rgb="FFDDDDDD"/>
      </bottom>
      <diagonal/>
    </border>
    <border>
      <left/>
      <right style="medium">
        <color rgb="FFDDDDDD"/>
      </right>
      <top style="thick">
        <color rgb="FFDDDDDD"/>
      </top>
      <bottom style="medium">
        <color rgb="FFDDDDDD"/>
      </bottom>
      <diagonal/>
    </border>
    <border>
      <left style="medium">
        <color rgb="FFDDDDDD"/>
      </left>
      <right/>
      <top style="thick">
        <color rgb="FFDDDDDD"/>
      </top>
      <bottom style="medium">
        <color rgb="FFDDDDDD"/>
      </bottom>
      <diagonal/>
    </border>
    <border>
      <left style="medium">
        <color rgb="FFC00000"/>
      </left>
      <right style="medium">
        <color rgb="FFC00000"/>
      </right>
      <top style="medium">
        <color rgb="FFDDDDDD"/>
      </top>
      <bottom style="medium">
        <color rgb="FFC00000"/>
      </bottom>
      <diagonal/>
    </border>
    <border>
      <left style="medium">
        <color rgb="FFC00000"/>
      </left>
      <right style="medium">
        <color rgb="FFDDDDDD"/>
      </right>
      <top style="medium">
        <color rgb="FFDDDDDD"/>
      </top>
      <bottom style="medium">
        <color rgb="FFC00000"/>
      </bottom>
      <diagonal/>
    </border>
    <border>
      <left style="medium">
        <color rgb="FFDDDDDD"/>
      </left>
      <right style="medium">
        <color rgb="FFDDDDDD"/>
      </right>
      <top style="medium">
        <color rgb="FFDDDDDD"/>
      </top>
      <bottom style="medium">
        <color rgb="FFC00000"/>
      </bottom>
      <diagonal/>
    </border>
    <border>
      <left style="medium">
        <color rgb="FFDDDDDD"/>
      </left>
      <right style="medium">
        <color rgb="FFC00000"/>
      </right>
      <top style="medium">
        <color rgb="FFDDDDDD"/>
      </top>
      <bottom style="medium">
        <color rgb="FFC00000"/>
      </bottom>
      <diagonal/>
    </border>
    <border>
      <left/>
      <right/>
      <top style="medium">
        <color auto="1"/>
      </top>
      <bottom/>
      <diagonal/>
    </border>
    <border>
      <left/>
      <right/>
      <top/>
      <bottom style="thin">
        <color auto="1"/>
      </bottom>
      <diagonal/>
    </border>
  </borders>
  <cellStyleXfs count="451">
    <xf numFmtId="0" fontId="0" fillId="0" borderId="0"/>
    <xf numFmtId="9" fontId="26" fillId="0" borderId="0" applyFont="0" applyFill="0" applyBorder="0" applyAlignment="0" applyProtection="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5" fillId="32" borderId="0" applyNumberFormat="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8" fillId="8" borderId="8"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31" fillId="0" borderId="0"/>
    <xf numFmtId="9" fontId="26" fillId="0" borderId="0" applyFont="0" applyFill="0" applyBorder="0" applyAlignment="0" applyProtection="0"/>
    <xf numFmtId="0" fontId="27" fillId="0" borderId="0" applyNumberFormat="0" applyFill="0" applyBorder="0" applyAlignment="0" applyProtection="0">
      <alignment vertical="top"/>
      <protection locked="0"/>
    </xf>
    <xf numFmtId="9" fontId="31" fillId="0" borderId="0" applyFont="0" applyFill="0" applyBorder="0" applyAlignment="0" applyProtection="0"/>
    <xf numFmtId="0" fontId="8" fillId="0" borderId="0"/>
    <xf numFmtId="0" fontId="27" fillId="0" borderId="0" applyNumberFormat="0" applyFill="0" applyBorder="0" applyAlignment="0" applyProtection="0">
      <alignment vertical="top"/>
      <protection locked="0"/>
    </xf>
    <xf numFmtId="9" fontId="31" fillId="0" borderId="0" applyFont="0" applyFill="0" applyBorder="0" applyAlignment="0" applyProtection="0"/>
    <xf numFmtId="0" fontId="26" fillId="0" borderId="0"/>
    <xf numFmtId="0" fontId="7" fillId="8" borderId="8"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7" fillId="0" borderId="0" applyNumberFormat="0" applyFill="0" applyBorder="0" applyAlignment="0" applyProtection="0"/>
    <xf numFmtId="0" fontId="26" fillId="0" borderId="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9" fontId="26" fillId="0" borderId="0" applyFont="0" applyFill="0" applyBorder="0" applyAlignment="0" applyProtection="0"/>
    <xf numFmtId="0" fontId="5" fillId="0" borderId="0"/>
    <xf numFmtId="9" fontId="26" fillId="0" borderId="0" applyFont="0" applyFill="0" applyBorder="0" applyAlignment="0" applyProtection="0"/>
    <xf numFmtId="9" fontId="58" fillId="0" borderId="0" applyFont="0" applyFill="0" applyBorder="0" applyAlignment="0" applyProtection="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9" fontId="58" fillId="0" borderId="0" applyFont="0" applyFill="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9" fontId="26" fillId="0" borderId="0" applyFont="0" applyFill="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9" fontId="26" fillId="0" borderId="0" applyFont="0" applyFill="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27" fillId="0" borderId="0" applyNumberFormat="0" applyFill="0" applyBorder="0" applyAlignment="0" applyProtection="0">
      <alignment vertical="top"/>
      <protection locked="0"/>
    </xf>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9" fontId="26"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9" fontId="26"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372">
    <xf numFmtId="0" fontId="0" fillId="0" borderId="0" xfId="0"/>
    <xf numFmtId="0" fontId="28" fillId="0" borderId="0" xfId="0" applyFont="1" applyAlignment="1">
      <alignment vertical="top"/>
    </xf>
    <xf numFmtId="0" fontId="28" fillId="0" borderId="0" xfId="0" applyFont="1" applyAlignment="1">
      <alignment vertical="top" wrapText="1"/>
    </xf>
    <xf numFmtId="0" fontId="38" fillId="0" borderId="0" xfId="0" applyFont="1" applyAlignment="1">
      <alignment vertical="top"/>
    </xf>
    <xf numFmtId="49" fontId="38" fillId="0" borderId="0" xfId="0" applyNumberFormat="1" applyFont="1" applyAlignment="1">
      <alignment vertical="top"/>
    </xf>
    <xf numFmtId="49" fontId="38" fillId="0" borderId="0" xfId="0" applyNumberFormat="1" applyFont="1" applyAlignment="1">
      <alignment vertical="top" wrapText="1"/>
    </xf>
    <xf numFmtId="0" fontId="29" fillId="0" borderId="0" xfId="0" applyFont="1" applyAlignment="1">
      <alignment vertical="top"/>
    </xf>
    <xf numFmtId="49" fontId="29" fillId="0" borderId="0" xfId="0" applyNumberFormat="1" applyFont="1" applyAlignment="1">
      <alignment vertical="top"/>
    </xf>
    <xf numFmtId="49" fontId="29" fillId="0" borderId="0" xfId="0" applyNumberFormat="1" applyFont="1" applyAlignment="1">
      <alignment vertical="top" wrapText="1"/>
    </xf>
    <xf numFmtId="0" fontId="29" fillId="0" borderId="0" xfId="0" applyNumberFormat="1" applyFont="1" applyAlignment="1">
      <alignment vertical="top"/>
    </xf>
    <xf numFmtId="49" fontId="28" fillId="0" borderId="0" xfId="0" applyNumberFormat="1" applyFont="1" applyAlignment="1">
      <alignment vertical="top" wrapText="1"/>
    </xf>
    <xf numFmtId="0" fontId="0" fillId="0" borderId="0" xfId="0" applyAlignment="1">
      <alignment vertical="top" wrapText="1"/>
    </xf>
    <xf numFmtId="49" fontId="28" fillId="0" borderId="0" xfId="0" applyNumberFormat="1" applyFont="1" applyAlignment="1">
      <alignment horizontal="right" vertical="top"/>
    </xf>
    <xf numFmtId="49" fontId="28" fillId="0" borderId="0" xfId="0" applyNumberFormat="1" applyFont="1" applyAlignment="1">
      <alignment vertical="top"/>
    </xf>
    <xf numFmtId="0" fontId="38" fillId="0" borderId="0" xfId="0" applyFont="1" applyAlignment="1">
      <alignment vertical="top" wrapText="1"/>
    </xf>
    <xf numFmtId="0" fontId="0" fillId="0" borderId="0" xfId="0" applyNumberFormat="1" applyFont="1" applyFill="1" applyBorder="1" applyAlignment="1" applyProtection="1"/>
    <xf numFmtId="0" fontId="50" fillId="0" borderId="0" xfId="0" applyFont="1" applyAlignment="1">
      <alignment vertical="top"/>
    </xf>
    <xf numFmtId="0" fontId="50" fillId="0" borderId="0" xfId="0" applyFont="1" applyAlignment="1">
      <alignment vertical="top" wrapText="1"/>
    </xf>
    <xf numFmtId="0" fontId="28" fillId="0" borderId="0" xfId="0" applyFont="1" applyAlignment="1">
      <alignment vertical="center" wrapText="1"/>
    </xf>
    <xf numFmtId="0" fontId="0" fillId="0" borderId="0" xfId="0" applyAlignment="1">
      <alignment vertical="center" wrapText="1"/>
    </xf>
    <xf numFmtId="0" fontId="51" fillId="0" borderId="0" xfId="0" applyFont="1" applyAlignment="1">
      <alignment vertical="center"/>
    </xf>
    <xf numFmtId="0" fontId="50" fillId="0" borderId="0" xfId="0" applyFont="1" applyAlignment="1">
      <alignment vertical="center"/>
    </xf>
    <xf numFmtId="0" fontId="38" fillId="0" borderId="0" xfId="0" applyFont="1" applyAlignment="1">
      <alignment horizontal="center" vertical="top"/>
    </xf>
    <xf numFmtId="0" fontId="28" fillId="0" borderId="0" xfId="0" applyFont="1" applyBorder="1" applyAlignment="1">
      <alignment vertical="top"/>
    </xf>
    <xf numFmtId="0" fontId="29" fillId="33" borderId="10" xfId="0" applyFont="1" applyFill="1" applyBorder="1" applyAlignment="1">
      <alignment vertical="top"/>
    </xf>
    <xf numFmtId="0" fontId="0" fillId="0" borderId="0" xfId="0" applyBorder="1" applyAlignment="1">
      <alignment vertical="top" wrapText="1"/>
    </xf>
    <xf numFmtId="0" fontId="29" fillId="35" borderId="0" xfId="0" applyFont="1" applyFill="1" applyAlignment="1">
      <alignment vertical="top"/>
    </xf>
    <xf numFmtId="0" fontId="29" fillId="35" borderId="10" xfId="0" applyFont="1" applyFill="1" applyBorder="1" applyAlignment="1">
      <alignment vertical="top"/>
    </xf>
    <xf numFmtId="0" fontId="0" fillId="35" borderId="10" xfId="0" applyFill="1" applyBorder="1" applyAlignment="1">
      <alignment vertical="top"/>
    </xf>
    <xf numFmtId="0" fontId="39" fillId="0" borderId="0" xfId="43" applyFont="1" applyAlignment="1" applyProtection="1">
      <alignment vertical="top"/>
    </xf>
    <xf numFmtId="0" fontId="29" fillId="34" borderId="11" xfId="0" applyFont="1" applyFill="1" applyBorder="1" applyAlignment="1">
      <alignment vertical="top"/>
    </xf>
    <xf numFmtId="0" fontId="29" fillId="34" borderId="12" xfId="0" applyFont="1" applyFill="1" applyBorder="1" applyAlignment="1">
      <alignment vertical="top"/>
    </xf>
    <xf numFmtId="0" fontId="29" fillId="36" borderId="10" xfId="0" applyFont="1" applyFill="1" applyBorder="1" applyAlignment="1">
      <alignment vertical="top" wrapText="1"/>
    </xf>
    <xf numFmtId="0" fontId="0" fillId="0" borderId="0" xfId="0" applyFill="1" applyBorder="1" applyAlignment="1">
      <alignment vertical="top" wrapText="1"/>
    </xf>
    <xf numFmtId="0" fontId="28" fillId="0" borderId="10" xfId="0" applyFont="1" applyBorder="1" applyAlignment="1">
      <alignment horizontal="left" vertical="top"/>
    </xf>
    <xf numFmtId="0" fontId="28" fillId="0" borderId="10" xfId="0" applyFont="1" applyBorder="1" applyAlignment="1">
      <alignment horizontal="left" vertical="top" wrapText="1"/>
    </xf>
    <xf numFmtId="0" fontId="28" fillId="34" borderId="10" xfId="0" applyFont="1" applyFill="1" applyBorder="1" applyAlignment="1">
      <alignment horizontal="left" vertical="top" wrapText="1"/>
    </xf>
    <xf numFmtId="0" fontId="29" fillId="0" borderId="0" xfId="0" applyFont="1" applyFill="1" applyAlignment="1">
      <alignment vertical="top"/>
    </xf>
    <xf numFmtId="0" fontId="28" fillId="0" borderId="11" xfId="0" applyFont="1" applyBorder="1" applyAlignment="1">
      <alignment vertical="top" wrapText="1"/>
    </xf>
    <xf numFmtId="0" fontId="0" fillId="0" borderId="12" xfId="0" applyBorder="1" applyAlignment="1">
      <alignment vertical="top" wrapText="1"/>
    </xf>
    <xf numFmtId="0" fontId="40" fillId="0" borderId="0" xfId="0" applyFont="1" applyFill="1" applyBorder="1" applyAlignment="1">
      <alignment vertical="top" wrapText="1"/>
    </xf>
    <xf numFmtId="0" fontId="29" fillId="34" borderId="12" xfId="0" applyFont="1" applyFill="1" applyBorder="1" applyAlignment="1">
      <alignment vertical="top" wrapText="1"/>
    </xf>
    <xf numFmtId="0" fontId="29" fillId="34" borderId="11" xfId="0" applyFont="1" applyFill="1" applyBorder="1" applyAlignment="1">
      <alignment vertical="top" wrapText="1"/>
    </xf>
    <xf numFmtId="0" fontId="28" fillId="0" borderId="0" xfId="0" applyFont="1" applyBorder="1" applyAlignment="1">
      <alignment horizontal="left" vertical="top"/>
    </xf>
    <xf numFmtId="0" fontId="36" fillId="0" borderId="0" xfId="0" applyFont="1" applyBorder="1" applyAlignment="1">
      <alignment horizontal="left" vertical="top"/>
    </xf>
    <xf numFmtId="0" fontId="36" fillId="0" borderId="0" xfId="0" applyFont="1" applyBorder="1" applyAlignment="1">
      <alignment vertical="top"/>
    </xf>
    <xf numFmtId="0" fontId="28" fillId="0" borderId="0" xfId="0" applyNumberFormat="1" applyFont="1" applyAlignment="1">
      <alignment vertical="top"/>
    </xf>
    <xf numFmtId="0" fontId="37" fillId="33" borderId="10" xfId="0" applyFont="1" applyFill="1" applyBorder="1" applyAlignment="1">
      <alignment wrapText="1"/>
    </xf>
    <xf numFmtId="0" fontId="37" fillId="33" borderId="16" xfId="0" applyFont="1" applyFill="1" applyBorder="1" applyAlignment="1">
      <alignment wrapText="1"/>
    </xf>
    <xf numFmtId="0" fontId="37" fillId="33" borderId="17" xfId="0" applyFont="1" applyFill="1" applyBorder="1" applyAlignment="1">
      <alignment wrapText="1"/>
    </xf>
    <xf numFmtId="0" fontId="37" fillId="33" borderId="17" xfId="0" applyFont="1" applyFill="1" applyBorder="1" applyAlignment="1"/>
    <xf numFmtId="0" fontId="36" fillId="0" borderId="0" xfId="0" applyFont="1" applyFill="1" applyBorder="1" applyAlignment="1">
      <alignment wrapText="1"/>
    </xf>
    <xf numFmtId="0" fontId="36" fillId="0" borderId="0" xfId="0" applyFont="1" applyBorder="1" applyAlignment="1">
      <alignment horizontal="left"/>
    </xf>
    <xf numFmtId="0" fontId="41" fillId="0" borderId="0" xfId="0" applyFont="1" applyFill="1" applyBorder="1" applyAlignment="1">
      <alignment wrapText="1"/>
    </xf>
    <xf numFmtId="0" fontId="41" fillId="0" borderId="0" xfId="0" applyFont="1" applyBorder="1" applyAlignment="1">
      <alignment horizontal="left"/>
    </xf>
    <xf numFmtId="0" fontId="41" fillId="0" borderId="0" xfId="0" applyFont="1" applyBorder="1" applyAlignment="1">
      <alignment horizontal="left" wrapText="1"/>
    </xf>
    <xf numFmtId="0" fontId="41" fillId="0" borderId="0" xfId="0" applyFont="1" applyFill="1" applyBorder="1" applyAlignment="1">
      <alignment horizontal="left"/>
    </xf>
    <xf numFmtId="0" fontId="45" fillId="33" borderId="16" xfId="0" applyFont="1" applyFill="1" applyBorder="1" applyAlignment="1">
      <alignment horizontal="center" wrapText="1"/>
    </xf>
    <xf numFmtId="0" fontId="31" fillId="33" borderId="0" xfId="0" applyFont="1" applyFill="1" applyAlignment="1">
      <alignment horizontal="right"/>
    </xf>
    <xf numFmtId="0" fontId="44" fillId="0" borderId="0" xfId="0" applyFont="1" applyAlignment="1">
      <alignment wrapText="1"/>
    </xf>
    <xf numFmtId="0" fontId="27" fillId="0" borderId="0" xfId="43" applyAlignment="1" applyProtection="1">
      <alignment vertical="top"/>
    </xf>
    <xf numFmtId="0" fontId="27" fillId="0" borderId="0" xfId="43" applyFont="1" applyAlignment="1" applyProtection="1">
      <alignment horizontal="left" vertical="top" indent="1"/>
    </xf>
    <xf numFmtId="0" fontId="41" fillId="37" borderId="0" xfId="0" applyFont="1" applyFill="1" applyBorder="1" applyAlignment="1">
      <alignment wrapText="1"/>
    </xf>
    <xf numFmtId="0" fontId="41" fillId="37" borderId="0" xfId="0" applyFont="1" applyFill="1" applyBorder="1" applyAlignment="1">
      <alignment horizontal="left" wrapText="1"/>
    </xf>
    <xf numFmtId="0" fontId="31" fillId="37" borderId="0" xfId="0" applyFont="1" applyFill="1" applyAlignment="1">
      <alignment horizontal="left" vertical="center" wrapText="1"/>
    </xf>
    <xf numFmtId="0" fontId="27" fillId="0" borderId="0" xfId="43" applyAlignment="1" applyProtection="1">
      <alignment horizontal="right" vertical="center"/>
    </xf>
    <xf numFmtId="0" fontId="31" fillId="0" borderId="0" xfId="0" applyFont="1" applyAlignment="1">
      <alignment horizontal="left" vertical="top" wrapText="1"/>
    </xf>
    <xf numFmtId="0" fontId="27" fillId="0" borderId="0" xfId="43" applyFont="1" applyAlignment="1" applyProtection="1">
      <alignment vertical="top"/>
    </xf>
    <xf numFmtId="0" fontId="31" fillId="0" borderId="0" xfId="0" applyFont="1" applyFill="1" applyAlignment="1">
      <alignment horizontal="left" vertical="top" wrapText="1"/>
    </xf>
    <xf numFmtId="0" fontId="0" fillId="0" borderId="0" xfId="0" applyFill="1"/>
    <xf numFmtId="0" fontId="41" fillId="0" borderId="0" xfId="0" applyFont="1" applyFill="1" applyBorder="1" applyAlignment="1">
      <alignment horizontal="left" wrapText="1"/>
    </xf>
    <xf numFmtId="0" fontId="31" fillId="0" borderId="0" xfId="0" applyFont="1" applyFill="1" applyAlignment="1">
      <alignment vertical="top" wrapText="1"/>
    </xf>
    <xf numFmtId="0" fontId="27" fillId="0" borderId="0" xfId="43" applyAlignment="1" applyProtection="1"/>
    <xf numFmtId="0" fontId="31" fillId="0" borderId="0" xfId="0" applyFont="1"/>
    <xf numFmtId="0" fontId="31" fillId="37" borderId="0" xfId="0" applyNumberFormat="1" applyFont="1" applyFill="1" applyAlignment="1">
      <alignment horizontal="left" vertical="top" wrapText="1"/>
    </xf>
    <xf numFmtId="0" fontId="27" fillId="0" borderId="0" xfId="43" applyFont="1" applyAlignment="1" applyProtection="1">
      <alignment horizontal="left"/>
    </xf>
    <xf numFmtId="0" fontId="31" fillId="0" borderId="0" xfId="0" applyFont="1" applyAlignment="1">
      <alignment wrapText="1"/>
    </xf>
    <xf numFmtId="0" fontId="27" fillId="0" borderId="0" xfId="43" applyAlignment="1" applyProtection="1">
      <alignment horizontal="left"/>
    </xf>
    <xf numFmtId="0" fontId="42" fillId="0" borderId="0" xfId="0" applyFont="1"/>
    <xf numFmtId="0" fontId="31" fillId="0" borderId="0" xfId="0" applyFont="1" applyAlignment="1">
      <alignment vertical="top" wrapText="1"/>
    </xf>
    <xf numFmtId="0" fontId="45" fillId="33" borderId="10" xfId="0" applyFont="1" applyFill="1" applyBorder="1" applyAlignment="1">
      <alignment horizontal="center" wrapText="1"/>
    </xf>
    <xf numFmtId="0" fontId="27" fillId="0" borderId="0" xfId="43" applyFont="1" applyAlignment="1" applyProtection="1"/>
    <xf numFmtId="0" fontId="37" fillId="38" borderId="0" xfId="0" applyFont="1" applyFill="1"/>
    <xf numFmtId="0" fontId="37" fillId="0" borderId="0" xfId="0" applyFont="1"/>
    <xf numFmtId="9" fontId="26" fillId="0" borderId="0" xfId="1" applyFont="1"/>
    <xf numFmtId="0" fontId="0" fillId="0" borderId="0" xfId="0" applyBorder="1"/>
    <xf numFmtId="0" fontId="45" fillId="39" borderId="10" xfId="0" applyFont="1" applyFill="1" applyBorder="1" applyAlignment="1">
      <alignment horizontal="center" vertical="center" wrapText="1"/>
    </xf>
    <xf numFmtId="0" fontId="37" fillId="39" borderId="10" xfId="0" applyFont="1" applyFill="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45" fillId="40" borderId="10" xfId="0" applyFont="1" applyFill="1" applyBorder="1" applyAlignment="1">
      <alignment horizontal="center" vertical="center" wrapText="1"/>
    </xf>
    <xf numFmtId="0" fontId="49" fillId="40" borderId="10" xfId="0" applyFont="1" applyFill="1" applyBorder="1" applyAlignment="1">
      <alignment horizontal="center" vertical="center" wrapText="1"/>
    </xf>
    <xf numFmtId="0" fontId="49" fillId="40" borderId="10" xfId="0" applyFont="1" applyFill="1" applyBorder="1" applyAlignment="1">
      <alignment horizontal="left" vertical="center" wrapText="1"/>
    </xf>
    <xf numFmtId="0" fontId="32" fillId="0" borderId="18" xfId="0" applyFont="1" applyBorder="1"/>
    <xf numFmtId="0" fontId="36" fillId="0" borderId="19" xfId="0" applyFont="1" applyFill="1" applyBorder="1" applyAlignment="1">
      <alignment wrapText="1"/>
    </xf>
    <xf numFmtId="0" fontId="0" fillId="0" borderId="19" xfId="0" applyBorder="1"/>
    <xf numFmtId="0" fontId="0" fillId="0" borderId="20" xfId="0" applyBorder="1"/>
    <xf numFmtId="0" fontId="31" fillId="0" borderId="17" xfId="0" applyFont="1" applyBorder="1" applyAlignment="1">
      <alignment horizontal="left" vertical="top" wrapText="1"/>
    </xf>
    <xf numFmtId="0" fontId="41" fillId="35" borderId="17" xfId="0" applyFont="1" applyFill="1" applyBorder="1" applyAlignment="1">
      <alignment horizontal="left" vertical="top" wrapText="1"/>
    </xf>
    <xf numFmtId="0" fontId="41" fillId="35" borderId="17" xfId="0" applyFont="1" applyFill="1" applyBorder="1" applyAlignment="1">
      <alignment vertical="top" wrapText="1"/>
    </xf>
    <xf numFmtId="0" fontId="41" fillId="0" borderId="17" xfId="0" applyFont="1" applyFill="1" applyBorder="1" applyAlignment="1">
      <alignment vertical="top" wrapText="1"/>
    </xf>
    <xf numFmtId="0" fontId="31" fillId="0" borderId="17" xfId="0" applyFont="1" applyBorder="1" applyAlignment="1">
      <alignment vertical="top" wrapText="1"/>
    </xf>
    <xf numFmtId="0" fontId="31" fillId="0" borderId="17" xfId="0" applyFont="1" applyBorder="1" applyAlignment="1">
      <alignment vertical="top"/>
    </xf>
    <xf numFmtId="0" fontId="0" fillId="0" borderId="17" xfId="0" applyBorder="1" applyAlignment="1">
      <alignment vertical="top"/>
    </xf>
    <xf numFmtId="0" fontId="31" fillId="0" borderId="17" xfId="0" quotePrefix="1" applyFont="1" applyBorder="1" applyAlignment="1">
      <alignment vertical="top" wrapText="1"/>
    </xf>
    <xf numFmtId="0" fontId="0" fillId="0" borderId="21" xfId="0" applyBorder="1"/>
    <xf numFmtId="0" fontId="31" fillId="0" borderId="21" xfId="0" applyFont="1" applyBorder="1" applyAlignment="1">
      <alignment horizontal="left" vertical="top" wrapText="1"/>
    </xf>
    <xf numFmtId="0" fontId="41" fillId="35" borderId="21" xfId="0" applyFont="1" applyFill="1" applyBorder="1" applyAlignment="1">
      <alignment wrapText="1"/>
    </xf>
    <xf numFmtId="0" fontId="0" fillId="35" borderId="21" xfId="0" applyFill="1" applyBorder="1"/>
    <xf numFmtId="0" fontId="0" fillId="0" borderId="10" xfId="0" applyBorder="1"/>
    <xf numFmtId="0" fontId="31" fillId="0" borderId="10" xfId="0" applyFont="1" applyBorder="1" applyAlignment="1">
      <alignment horizontal="left" vertical="top" wrapText="1"/>
    </xf>
    <xf numFmtId="0" fontId="41" fillId="35" borderId="10" xfId="0" applyFont="1" applyFill="1" applyBorder="1" applyAlignment="1">
      <alignment horizontal="left" vertical="top" wrapText="1"/>
    </xf>
    <xf numFmtId="0" fontId="41" fillId="35" borderId="10" xfId="0" applyFont="1" applyFill="1" applyBorder="1" applyAlignment="1">
      <alignment vertical="top" wrapText="1"/>
    </xf>
    <xf numFmtId="0" fontId="41" fillId="0" borderId="10" xfId="0" applyFont="1" applyFill="1" applyBorder="1" applyAlignment="1">
      <alignment vertical="top" wrapText="1"/>
    </xf>
    <xf numFmtId="0" fontId="31" fillId="0" borderId="10" xfId="0" applyFont="1" applyBorder="1" applyAlignment="1">
      <alignment vertical="top" wrapText="1"/>
    </xf>
    <xf numFmtId="0" fontId="31" fillId="0" borderId="10" xfId="0" applyFont="1" applyBorder="1" applyAlignment="1">
      <alignment vertical="top"/>
    </xf>
    <xf numFmtId="0" fontId="0" fillId="0" borderId="17" xfId="0" quotePrefix="1" applyBorder="1" applyAlignment="1">
      <alignment vertical="top" wrapText="1"/>
    </xf>
    <xf numFmtId="0" fontId="36" fillId="35" borderId="22" xfId="0" applyFont="1" applyFill="1" applyBorder="1" applyAlignment="1">
      <alignment wrapText="1"/>
    </xf>
    <xf numFmtId="0" fontId="0" fillId="35" borderId="19" xfId="0" applyFill="1" applyBorder="1"/>
    <xf numFmtId="0" fontId="31" fillId="0" borderId="0" xfId="0" applyFont="1" applyBorder="1" applyAlignment="1">
      <alignment horizontal="left" vertical="top" wrapText="1"/>
    </xf>
    <xf numFmtId="0" fontId="31" fillId="0" borderId="10" xfId="0" applyFont="1" applyBorder="1" applyAlignment="1">
      <alignment horizontal="left" vertical="center" wrapText="1"/>
    </xf>
    <xf numFmtId="0" fontId="40" fillId="0" borderId="10" xfId="0" applyFont="1" applyBorder="1" applyAlignment="1">
      <alignment horizontal="left" vertical="top" wrapText="1"/>
    </xf>
    <xf numFmtId="0" fontId="32" fillId="0" borderId="18" xfId="0" applyFont="1" applyBorder="1" applyAlignment="1">
      <alignment vertical="top"/>
    </xf>
    <xf numFmtId="0" fontId="36" fillId="35" borderId="19" xfId="0" applyFont="1" applyFill="1" applyBorder="1" applyAlignment="1">
      <alignment wrapText="1"/>
    </xf>
    <xf numFmtId="0" fontId="31" fillId="0" borderId="17" xfId="0" applyFont="1" applyBorder="1" applyAlignment="1">
      <alignment wrapText="1"/>
    </xf>
    <xf numFmtId="0" fontId="27" fillId="0" borderId="10" xfId="43" applyBorder="1" applyAlignment="1" applyProtection="1">
      <alignment vertical="top" wrapText="1"/>
    </xf>
    <xf numFmtId="0" fontId="0" fillId="0" borderId="0" xfId="0" applyFill="1" applyBorder="1"/>
    <xf numFmtId="0" fontId="37" fillId="0" borderId="0" xfId="0" applyFont="1" applyFill="1" applyBorder="1" applyAlignment="1">
      <alignment wrapText="1"/>
    </xf>
    <xf numFmtId="9" fontId="26" fillId="0" borderId="0" xfId="45" applyFont="1"/>
    <xf numFmtId="0" fontId="41" fillId="35" borderId="17" xfId="0" applyFont="1" applyFill="1" applyBorder="1" applyAlignment="1">
      <alignment horizontal="left" vertical="center" wrapText="1"/>
    </xf>
    <xf numFmtId="0" fontId="41" fillId="35" borderId="17" xfId="0" applyFont="1" applyFill="1" applyBorder="1" applyAlignment="1">
      <alignment wrapText="1"/>
    </xf>
    <xf numFmtId="0" fontId="41" fillId="0" borderId="17" xfId="0" applyFont="1" applyFill="1" applyBorder="1" applyAlignment="1">
      <alignment vertical="center" wrapText="1"/>
    </xf>
    <xf numFmtId="0" fontId="31" fillId="0" borderId="17" xfId="0" applyFont="1" applyBorder="1"/>
    <xf numFmtId="0" fontId="0" fillId="0" borderId="17" xfId="0" applyBorder="1"/>
    <xf numFmtId="0" fontId="0" fillId="0" borderId="17" xfId="0" applyBorder="1" applyAlignment="1">
      <alignment wrapText="1"/>
    </xf>
    <xf numFmtId="0" fontId="41" fillId="35" borderId="10" xfId="0" applyFont="1" applyFill="1" applyBorder="1" applyAlignment="1">
      <alignment horizontal="left" vertical="center" wrapText="1"/>
    </xf>
    <xf numFmtId="0" fontId="41" fillId="35" borderId="10" xfId="0" applyFont="1" applyFill="1" applyBorder="1" applyAlignment="1">
      <alignment wrapText="1"/>
    </xf>
    <xf numFmtId="0" fontId="41" fillId="0" borderId="10" xfId="0" applyFont="1" applyFill="1" applyBorder="1" applyAlignment="1">
      <alignment vertical="center" wrapText="1"/>
    </xf>
    <xf numFmtId="0" fontId="31" fillId="0" borderId="10" xfId="0" applyFont="1" applyBorder="1" applyAlignment="1">
      <alignment wrapText="1"/>
    </xf>
    <xf numFmtId="0" fontId="31" fillId="0" borderId="10" xfId="0" applyFont="1" applyBorder="1"/>
    <xf numFmtId="0" fontId="46" fillId="0" borderId="0" xfId="0" applyFont="1"/>
    <xf numFmtId="0" fontId="0" fillId="0" borderId="0" xfId="0" quotePrefix="1"/>
    <xf numFmtId="0" fontId="47" fillId="41" borderId="24" xfId="0" applyFont="1" applyFill="1" applyBorder="1" applyAlignment="1">
      <alignment horizontal="left" vertical="center" wrapText="1"/>
    </xf>
    <xf numFmtId="0" fontId="47" fillId="41" borderId="25" xfId="0" applyFont="1" applyFill="1" applyBorder="1" applyAlignment="1">
      <alignment horizontal="center" vertical="top" textRotation="60" wrapText="1" readingOrder="1"/>
    </xf>
    <xf numFmtId="0" fontId="47" fillId="41" borderId="26" xfId="0" applyFont="1" applyFill="1" applyBorder="1" applyAlignment="1">
      <alignment horizontal="center" vertical="top" textRotation="60" wrapText="1" readingOrder="1"/>
    </xf>
    <xf numFmtId="0" fontId="47" fillId="41" borderId="27" xfId="0" applyFont="1" applyFill="1" applyBorder="1" applyAlignment="1">
      <alignment horizontal="center" vertical="top" textRotation="60" wrapText="1" readingOrder="1"/>
    </xf>
    <xf numFmtId="0" fontId="47" fillId="41" borderId="28" xfId="0" applyFont="1" applyFill="1" applyBorder="1" applyAlignment="1">
      <alignment horizontal="center" vertical="top" textRotation="60" wrapText="1" readingOrder="1"/>
    </xf>
    <xf numFmtId="0" fontId="47" fillId="41" borderId="29" xfId="0" applyFont="1" applyFill="1" applyBorder="1" applyAlignment="1">
      <alignment horizontal="center" vertical="top" textRotation="60" wrapText="1" readingOrder="1"/>
    </xf>
    <xf numFmtId="0" fontId="47" fillId="41" borderId="30" xfId="0" applyFont="1" applyFill="1" applyBorder="1" applyAlignment="1">
      <alignment horizontal="center" vertical="top" textRotation="60" wrapText="1" readingOrder="1"/>
    </xf>
    <xf numFmtId="0" fontId="0" fillId="0" borderId="31" xfId="0" applyBorder="1"/>
    <xf numFmtId="0" fontId="33" fillId="41" borderId="32" xfId="0" applyFont="1" applyFill="1" applyBorder="1" applyAlignment="1">
      <alignment horizontal="center" vertical="center" wrapText="1"/>
    </xf>
    <xf numFmtId="0" fontId="47" fillId="42" borderId="36" xfId="0" applyFont="1" applyFill="1" applyBorder="1" applyAlignment="1">
      <alignment horizontal="left" vertical="center" wrapText="1" readingOrder="1"/>
    </xf>
    <xf numFmtId="0" fontId="48" fillId="42" borderId="37" xfId="0" applyFont="1" applyFill="1" applyBorder="1" applyAlignment="1">
      <alignment horizontal="center" vertical="center" wrapText="1" readingOrder="1"/>
    </xf>
    <xf numFmtId="0" fontId="48" fillId="42" borderId="38" xfId="0" applyFont="1" applyFill="1" applyBorder="1" applyAlignment="1">
      <alignment horizontal="center" vertical="center" wrapText="1"/>
    </xf>
    <xf numFmtId="0" fontId="48" fillId="42" borderId="39" xfId="0" applyFont="1" applyFill="1" applyBorder="1" applyAlignment="1">
      <alignment horizontal="center" vertical="center" wrapText="1"/>
    </xf>
    <xf numFmtId="0" fontId="48" fillId="42" borderId="40" xfId="0" applyFont="1" applyFill="1" applyBorder="1" applyAlignment="1">
      <alignment horizontal="center" vertical="center" wrapText="1" readingOrder="1"/>
    </xf>
    <xf numFmtId="0" fontId="48" fillId="42" borderId="41" xfId="0" applyFont="1" applyFill="1" applyBorder="1" applyAlignment="1">
      <alignment horizontal="center" vertical="center" wrapText="1"/>
    </xf>
    <xf numFmtId="0" fontId="48" fillId="42" borderId="42" xfId="0" applyFont="1" applyFill="1" applyBorder="1" applyAlignment="1">
      <alignment horizontal="center" vertical="center" wrapText="1"/>
    </xf>
    <xf numFmtId="0" fontId="48" fillId="42" borderId="37" xfId="0" applyFont="1" applyFill="1" applyBorder="1" applyAlignment="1">
      <alignment horizontal="center" vertical="center" wrapText="1"/>
    </xf>
    <xf numFmtId="0" fontId="47" fillId="43" borderId="43" xfId="0" applyFont="1" applyFill="1" applyBorder="1" applyAlignment="1">
      <alignment horizontal="left" vertical="center" wrapText="1" readingOrder="1"/>
    </xf>
    <xf numFmtId="0" fontId="48" fillId="43" borderId="44" xfId="0" applyFont="1" applyFill="1" applyBorder="1" applyAlignment="1">
      <alignment horizontal="center" vertical="center" wrapText="1"/>
    </xf>
    <xf numFmtId="0" fontId="48" fillId="43" borderId="45" xfId="0" applyFont="1" applyFill="1" applyBorder="1" applyAlignment="1">
      <alignment horizontal="center" vertical="center" wrapText="1" readingOrder="1"/>
    </xf>
    <xf numFmtId="0" fontId="48" fillId="43" borderId="46" xfId="0" applyFont="1" applyFill="1" applyBorder="1" applyAlignment="1">
      <alignment horizontal="center" vertical="center" wrapText="1"/>
    </xf>
    <xf numFmtId="0" fontId="48" fillId="43" borderId="47" xfId="0" applyFont="1" applyFill="1" applyBorder="1" applyAlignment="1">
      <alignment horizontal="center" vertical="center" wrapText="1" readingOrder="1"/>
    </xf>
    <xf numFmtId="0" fontId="48" fillId="43" borderId="45" xfId="0" applyFont="1" applyFill="1" applyBorder="1" applyAlignment="1">
      <alignment horizontal="center" vertical="center" wrapText="1"/>
    </xf>
    <xf numFmtId="0" fontId="48" fillId="43" borderId="48" xfId="0" applyFont="1" applyFill="1" applyBorder="1" applyAlignment="1">
      <alignment horizontal="center" vertical="center" wrapText="1"/>
    </xf>
    <xf numFmtId="0" fontId="48" fillId="43" borderId="46" xfId="0" applyFont="1" applyFill="1" applyBorder="1" applyAlignment="1">
      <alignment horizontal="center" vertical="center" wrapText="1" readingOrder="1"/>
    </xf>
    <xf numFmtId="0" fontId="48" fillId="43" borderId="44" xfId="0" applyFont="1" applyFill="1" applyBorder="1" applyAlignment="1">
      <alignment horizontal="center" vertical="center" wrapText="1" readingOrder="1"/>
    </xf>
    <xf numFmtId="0" fontId="47" fillId="42" borderId="43" xfId="0" applyFont="1" applyFill="1" applyBorder="1" applyAlignment="1">
      <alignment horizontal="left" vertical="center" wrapText="1" readingOrder="1"/>
    </xf>
    <xf numFmtId="0" fontId="48" fillId="42" borderId="44" xfId="0" applyFont="1" applyFill="1" applyBorder="1" applyAlignment="1">
      <alignment horizontal="center" vertical="center" wrapText="1"/>
    </xf>
    <xf numFmtId="0" fontId="48" fillId="42" borderId="45" xfId="0" applyFont="1" applyFill="1" applyBorder="1" applyAlignment="1">
      <alignment horizontal="center" vertical="center" wrapText="1" readingOrder="1"/>
    </xf>
    <xf numFmtId="0" fontId="48" fillId="42" borderId="45" xfId="0" applyFont="1" applyFill="1" applyBorder="1" applyAlignment="1">
      <alignment horizontal="center" vertical="center" wrapText="1"/>
    </xf>
    <xf numFmtId="0" fontId="48" fillId="42" borderId="46" xfId="0" applyFont="1" applyFill="1" applyBorder="1" applyAlignment="1">
      <alignment horizontal="center" vertical="center" wrapText="1" readingOrder="1"/>
    </xf>
    <xf numFmtId="0" fontId="48" fillId="42" borderId="47" xfId="0" applyFont="1" applyFill="1" applyBorder="1" applyAlignment="1">
      <alignment horizontal="center" vertical="center" wrapText="1" readingOrder="1"/>
    </xf>
    <xf numFmtId="0" fontId="48" fillId="42" borderId="48" xfId="0" applyFont="1" applyFill="1" applyBorder="1" applyAlignment="1">
      <alignment horizontal="center" vertical="center" wrapText="1"/>
    </xf>
    <xf numFmtId="0" fontId="48" fillId="42" borderId="46" xfId="0" applyFont="1" applyFill="1" applyBorder="1" applyAlignment="1">
      <alignment horizontal="center" vertical="center" wrapText="1"/>
    </xf>
    <xf numFmtId="0" fontId="48" fillId="42" borderId="48" xfId="0" applyFont="1" applyFill="1" applyBorder="1" applyAlignment="1">
      <alignment horizontal="center" vertical="center" wrapText="1" readingOrder="1"/>
    </xf>
    <xf numFmtId="0" fontId="48" fillId="42" borderId="44" xfId="0" applyFont="1" applyFill="1" applyBorder="1" applyAlignment="1">
      <alignment horizontal="center" vertical="center" wrapText="1" readingOrder="1"/>
    </xf>
    <xf numFmtId="0" fontId="47" fillId="43" borderId="49" xfId="0" applyFont="1" applyFill="1" applyBorder="1" applyAlignment="1">
      <alignment horizontal="left" vertical="center" wrapText="1" readingOrder="1"/>
    </xf>
    <xf numFmtId="0" fontId="47" fillId="43" borderId="50" xfId="0" applyFont="1" applyFill="1" applyBorder="1" applyAlignment="1">
      <alignment horizontal="left" vertical="center" wrapText="1" readingOrder="1"/>
    </xf>
    <xf numFmtId="0" fontId="47" fillId="43" borderId="51" xfId="0" applyFont="1" applyFill="1" applyBorder="1" applyAlignment="1">
      <alignment horizontal="left" vertical="center" wrapText="1" readingOrder="1"/>
    </xf>
    <xf numFmtId="0" fontId="47" fillId="43" borderId="52" xfId="0" applyFont="1" applyFill="1" applyBorder="1" applyAlignment="1">
      <alignment horizontal="left" vertical="center" wrapText="1" readingOrder="1"/>
    </xf>
    <xf numFmtId="0" fontId="48" fillId="43" borderId="53" xfId="0" applyFont="1" applyFill="1" applyBorder="1" applyAlignment="1">
      <alignment horizontal="center" vertical="center" wrapText="1" readingOrder="1"/>
    </xf>
    <xf numFmtId="0" fontId="48" fillId="43" borderId="51" xfId="0" applyFont="1" applyFill="1" applyBorder="1" applyAlignment="1">
      <alignment horizontal="center" vertical="center" wrapText="1"/>
    </xf>
    <xf numFmtId="0" fontId="48" fillId="43" borderId="54" xfId="0" applyFont="1" applyFill="1" applyBorder="1" applyAlignment="1">
      <alignment horizontal="center" vertical="center" wrapText="1"/>
    </xf>
    <xf numFmtId="0" fontId="48" fillId="43" borderId="50" xfId="0" applyFont="1" applyFill="1" applyBorder="1" applyAlignment="1">
      <alignment horizontal="center" vertical="center" wrapText="1"/>
    </xf>
    <xf numFmtId="0" fontId="48" fillId="43" borderId="52" xfId="0" applyFont="1" applyFill="1" applyBorder="1" applyAlignment="1">
      <alignment horizontal="center" vertical="center" wrapText="1"/>
    </xf>
    <xf numFmtId="0" fontId="47" fillId="42" borderId="44" xfId="0" applyFont="1" applyFill="1" applyBorder="1" applyAlignment="1">
      <alignment horizontal="left" vertical="center" wrapText="1" readingOrder="1"/>
    </xf>
    <xf numFmtId="0" fontId="47" fillId="42" borderId="45" xfId="0" applyFont="1" applyFill="1" applyBorder="1" applyAlignment="1">
      <alignment horizontal="left" vertical="center" wrapText="1" readingOrder="1"/>
    </xf>
    <xf numFmtId="0" fontId="47" fillId="42" borderId="46" xfId="0" applyFont="1" applyFill="1" applyBorder="1" applyAlignment="1">
      <alignment horizontal="left" vertical="center" wrapText="1" readingOrder="1"/>
    </xf>
    <xf numFmtId="0" fontId="47" fillId="43" borderId="44" xfId="0" applyFont="1" applyFill="1" applyBorder="1" applyAlignment="1">
      <alignment horizontal="left" vertical="center" wrapText="1" readingOrder="1"/>
    </xf>
    <xf numFmtId="0" fontId="47" fillId="43" borderId="45" xfId="0" applyFont="1" applyFill="1" applyBorder="1" applyAlignment="1">
      <alignment horizontal="left" vertical="center" wrapText="1" readingOrder="1"/>
    </xf>
    <xf numFmtId="0" fontId="47" fillId="43" borderId="46" xfId="0" applyFont="1" applyFill="1" applyBorder="1" applyAlignment="1">
      <alignment horizontal="left" vertical="center" wrapText="1" readingOrder="1"/>
    </xf>
    <xf numFmtId="0" fontId="48" fillId="42" borderId="47" xfId="0" applyFont="1" applyFill="1" applyBorder="1" applyAlignment="1">
      <alignment horizontal="center" vertical="center" wrapText="1"/>
    </xf>
    <xf numFmtId="0" fontId="48" fillId="43" borderId="47" xfId="0" applyFont="1" applyFill="1" applyBorder="1" applyAlignment="1">
      <alignment horizontal="center" vertical="center" wrapText="1"/>
    </xf>
    <xf numFmtId="0" fontId="48" fillId="43" borderId="48" xfId="0" applyFont="1" applyFill="1" applyBorder="1" applyAlignment="1">
      <alignment horizontal="center" vertical="center" wrapText="1" readingOrder="1"/>
    </xf>
    <xf numFmtId="0" fontId="48" fillId="42" borderId="44" xfId="0" applyFont="1" applyFill="1" applyBorder="1" applyAlignment="1">
      <alignment horizontal="left" vertical="center" wrapText="1" readingOrder="1"/>
    </xf>
    <xf numFmtId="0" fontId="48" fillId="42" borderId="45" xfId="0" applyFont="1" applyFill="1" applyBorder="1" applyAlignment="1">
      <alignment horizontal="left" vertical="center" wrapText="1" readingOrder="1"/>
    </xf>
    <xf numFmtId="0" fontId="48" fillId="42" borderId="46" xfId="0" applyFont="1" applyFill="1" applyBorder="1" applyAlignment="1">
      <alignment horizontal="left" vertical="center" wrapText="1" readingOrder="1"/>
    </xf>
    <xf numFmtId="0" fontId="47" fillId="42" borderId="55" xfId="0" applyFont="1" applyFill="1" applyBorder="1" applyAlignment="1">
      <alignment horizontal="left" vertical="center" wrapText="1" readingOrder="1"/>
    </xf>
    <xf numFmtId="0" fontId="47" fillId="42" borderId="56" xfId="0" applyFont="1" applyFill="1" applyBorder="1" applyAlignment="1">
      <alignment horizontal="left" vertical="center" wrapText="1" readingOrder="1"/>
    </xf>
    <xf numFmtId="0" fontId="47" fillId="42" borderId="57" xfId="0" applyFont="1" applyFill="1" applyBorder="1" applyAlignment="1">
      <alignment horizontal="left" vertical="center" wrapText="1" readingOrder="1"/>
    </xf>
    <xf numFmtId="0" fontId="47" fillId="42" borderId="58" xfId="0" applyFont="1" applyFill="1" applyBorder="1" applyAlignment="1">
      <alignment horizontal="left" vertical="center" wrapText="1" readingOrder="1"/>
    </xf>
    <xf numFmtId="0" fontId="48" fillId="42" borderId="56" xfId="0" applyFont="1" applyFill="1" applyBorder="1" applyAlignment="1">
      <alignment horizontal="center" vertical="center" wrapText="1"/>
    </xf>
    <xf numFmtId="0" fontId="48" fillId="42" borderId="57" xfId="0" applyFont="1" applyFill="1" applyBorder="1" applyAlignment="1">
      <alignment horizontal="center" vertical="center" wrapText="1"/>
    </xf>
    <xf numFmtId="0" fontId="48" fillId="42" borderId="57" xfId="0" applyFont="1" applyFill="1" applyBorder="1" applyAlignment="1">
      <alignment horizontal="center" vertical="center" wrapText="1" readingOrder="1"/>
    </xf>
    <xf numFmtId="0" fontId="48" fillId="42" borderId="58" xfId="0" applyFont="1" applyFill="1" applyBorder="1" applyAlignment="1">
      <alignment horizontal="center" vertical="center" wrapText="1" readingOrder="1"/>
    </xf>
    <xf numFmtId="0" fontId="48" fillId="42" borderId="56" xfId="0" applyFont="1" applyFill="1" applyBorder="1" applyAlignment="1">
      <alignment horizontal="center" vertical="center" wrapText="1" readingOrder="1"/>
    </xf>
    <xf numFmtId="0" fontId="48" fillId="42" borderId="58" xfId="0" applyFont="1" applyFill="1" applyBorder="1" applyAlignment="1">
      <alignment horizontal="center" vertical="center" wrapText="1"/>
    </xf>
    <xf numFmtId="0" fontId="0" fillId="0" borderId="0" xfId="0"/>
    <xf numFmtId="0" fontId="31" fillId="0" borderId="0" xfId="0" applyFont="1"/>
    <xf numFmtId="0" fontId="27" fillId="0" borderId="0" xfId="43" applyAlignment="1" applyProtection="1"/>
    <xf numFmtId="0" fontId="27" fillId="0" borderId="0" xfId="65" applyAlignment="1" applyProtection="1"/>
    <xf numFmtId="0" fontId="45" fillId="0" borderId="0" xfId="0" applyFont="1"/>
    <xf numFmtId="0" fontId="54" fillId="0" borderId="0" xfId="0" applyFont="1" applyAlignment="1">
      <alignment wrapText="1"/>
    </xf>
    <xf numFmtId="0" fontId="26" fillId="0" borderId="17" xfId="0" applyFont="1" applyBorder="1" applyAlignment="1">
      <alignment vertical="top" wrapText="1"/>
    </xf>
    <xf numFmtId="0" fontId="0" fillId="0" borderId="10" xfId="0" applyBorder="1" applyAlignment="1">
      <alignment vertical="top" wrapText="1"/>
    </xf>
    <xf numFmtId="0" fontId="31" fillId="0" borderId="23" xfId="0" applyFont="1" applyBorder="1" applyAlignment="1">
      <alignment horizontal="left" vertical="center" wrapText="1"/>
    </xf>
    <xf numFmtId="0" fontId="0" fillId="35" borderId="59" xfId="0" applyFill="1" applyBorder="1"/>
    <xf numFmtId="0" fontId="26" fillId="35" borderId="10" xfId="0" applyFont="1" applyFill="1" applyBorder="1" applyAlignment="1">
      <alignment vertical="center" wrapText="1"/>
    </xf>
    <xf numFmtId="0" fontId="42" fillId="0" borderId="10" xfId="0" applyFont="1" applyFill="1" applyBorder="1" applyAlignment="1">
      <alignment vertical="top" wrapText="1"/>
    </xf>
    <xf numFmtId="0" fontId="27" fillId="0" borderId="0" xfId="43" applyFont="1" applyFill="1" applyAlignment="1" applyProtection="1">
      <alignment horizontal="left" vertical="top" indent="1"/>
    </xf>
    <xf numFmtId="0" fontId="27" fillId="0" borderId="0" xfId="43" applyFill="1" applyAlignment="1" applyProtection="1">
      <alignment vertical="top"/>
    </xf>
    <xf numFmtId="0" fontId="41" fillId="0" borderId="0" xfId="67" applyFont="1" applyFill="1" applyBorder="1" applyAlignment="1">
      <alignment wrapText="1"/>
    </xf>
    <xf numFmtId="0" fontId="41" fillId="0" borderId="0" xfId="67" applyFont="1" applyBorder="1" applyAlignment="1">
      <alignment horizontal="left" wrapText="1"/>
    </xf>
    <xf numFmtId="0" fontId="26" fillId="0" borderId="0" xfId="67" applyFont="1" applyAlignment="1">
      <alignment vertical="top" wrapText="1"/>
    </xf>
    <xf numFmtId="0" fontId="41" fillId="0" borderId="0" xfId="67" applyFont="1" applyBorder="1" applyAlignment="1">
      <alignment horizontal="left"/>
    </xf>
    <xf numFmtId="0" fontId="41" fillId="0" borderId="0" xfId="82" applyFont="1" applyFill="1" applyBorder="1" applyAlignment="1">
      <alignment wrapText="1"/>
    </xf>
    <xf numFmtId="0" fontId="41" fillId="0" borderId="0" xfId="82" applyFont="1" applyBorder="1" applyAlignment="1">
      <alignment horizontal="left" wrapText="1"/>
    </xf>
    <xf numFmtId="0" fontId="41" fillId="0" borderId="0" xfId="82" applyFont="1" applyBorder="1" applyAlignment="1">
      <alignment horizontal="left"/>
    </xf>
    <xf numFmtId="0" fontId="26" fillId="0" borderId="0" xfId="82" applyFont="1" applyAlignment="1">
      <alignment vertical="top"/>
    </xf>
    <xf numFmtId="0" fontId="0" fillId="0" borderId="0" xfId="0"/>
    <xf numFmtId="0" fontId="56" fillId="0" borderId="0" xfId="43" applyFont="1" applyAlignment="1" applyProtection="1">
      <alignment horizontal="left" vertical="top" wrapText="1"/>
    </xf>
    <xf numFmtId="0" fontId="36" fillId="0" borderId="0" xfId="0" applyFont="1" applyBorder="1" applyAlignment="1">
      <alignment horizontal="left"/>
    </xf>
    <xf numFmtId="0" fontId="41" fillId="0" borderId="0" xfId="0" applyFont="1" applyFill="1" applyBorder="1" applyAlignment="1">
      <alignment wrapText="1"/>
    </xf>
    <xf numFmtId="0" fontId="41" fillId="0" borderId="0" xfId="0" applyFont="1" applyBorder="1" applyAlignment="1">
      <alignment horizontal="left" wrapText="1"/>
    </xf>
    <xf numFmtId="0" fontId="26" fillId="0" borderId="0" xfId="0" applyFont="1" applyAlignment="1">
      <alignment vertical="top" wrapText="1"/>
    </xf>
    <xf numFmtId="0" fontId="41" fillId="0" borderId="0" xfId="0" applyFont="1" applyBorder="1" applyAlignment="1">
      <alignment horizontal="left"/>
    </xf>
    <xf numFmtId="0" fontId="26" fillId="0" borderId="0" xfId="0" applyFont="1" applyAlignment="1">
      <alignment horizontal="left" vertical="top" wrapText="1"/>
    </xf>
    <xf numFmtId="0" fontId="41" fillId="0" borderId="0" xfId="0" applyFont="1" applyFill="1" applyBorder="1" applyAlignment="1">
      <alignment horizontal="left" wrapText="1"/>
    </xf>
    <xf numFmtId="0" fontId="36" fillId="0" borderId="0" xfId="0" applyFont="1" applyFill="1" applyBorder="1" applyAlignment="1">
      <alignment horizontal="left"/>
    </xf>
    <xf numFmtId="0" fontId="42" fillId="0" borderId="0" xfId="0" applyFont="1"/>
    <xf numFmtId="0" fontId="42" fillId="0" borderId="0" xfId="0" applyFont="1" applyAlignment="1">
      <alignment wrapText="1"/>
    </xf>
    <xf numFmtId="0" fontId="41" fillId="0" borderId="0" xfId="0" applyFont="1" applyFill="1" applyBorder="1" applyAlignment="1">
      <alignment horizontal="left"/>
    </xf>
    <xf numFmtId="0" fontId="41" fillId="37" borderId="0" xfId="0" applyFont="1" applyFill="1" applyBorder="1" applyAlignment="1">
      <alignment wrapText="1"/>
    </xf>
    <xf numFmtId="0" fontId="26" fillId="0" borderId="0" xfId="0" applyFont="1" applyAlignment="1">
      <alignment vertical="center"/>
    </xf>
    <xf numFmtId="0" fontId="41" fillId="0" borderId="0" xfId="82" applyFont="1" applyFill="1" applyBorder="1" applyAlignment="1">
      <alignment horizontal="left" wrapText="1"/>
    </xf>
    <xf numFmtId="0" fontId="27" fillId="0" borderId="0" xfId="43" applyFill="1" applyAlignment="1" applyProtection="1">
      <alignment horizontal="right" vertical="center"/>
    </xf>
    <xf numFmtId="0" fontId="26" fillId="0" borderId="0" xfId="0" applyFont="1" applyAlignment="1">
      <alignment vertical="center" wrapText="1"/>
    </xf>
    <xf numFmtId="0" fontId="26" fillId="0" borderId="0" xfId="82" applyFill="1"/>
    <xf numFmtId="0" fontId="26" fillId="37" borderId="0" xfId="0" applyFont="1" applyFill="1" applyAlignment="1">
      <alignment horizontal="left" vertical="top" wrapText="1"/>
    </xf>
    <xf numFmtId="0" fontId="56" fillId="0" borderId="0" xfId="43" applyFont="1" applyAlignment="1" applyProtection="1">
      <alignment horizontal="left" vertical="top" wrapText="1"/>
    </xf>
    <xf numFmtId="0" fontId="41" fillId="0" borderId="0" xfId="82" applyFont="1" applyFill="1" applyBorder="1" applyAlignment="1">
      <alignment wrapText="1"/>
    </xf>
    <xf numFmtId="0" fontId="56" fillId="0" borderId="0" xfId="43" applyFont="1" applyAlignment="1" applyProtection="1">
      <alignment horizontal="left" vertical="top" wrapText="1"/>
    </xf>
    <xf numFmtId="0" fontId="27" fillId="0" borderId="0" xfId="43" applyAlignment="1" applyProtection="1">
      <alignment horizontal="left" vertical="top" wrapText="1"/>
    </xf>
    <xf numFmtId="0" fontId="27" fillId="0" borderId="0" xfId="43" applyAlignment="1" applyProtection="1">
      <alignment horizontal="right" vertical="top" wrapText="1"/>
    </xf>
    <xf numFmtId="0" fontId="27" fillId="0" borderId="0" xfId="43" applyAlignment="1" applyProtection="1">
      <alignment horizontal="left" vertical="top"/>
    </xf>
    <xf numFmtId="0" fontId="41" fillId="0" borderId="0" xfId="82" applyFont="1" applyFill="1" applyBorder="1" applyAlignment="1">
      <alignment wrapText="1"/>
    </xf>
    <xf numFmtId="0" fontId="41" fillId="0" borderId="0" xfId="82" applyFont="1" applyBorder="1" applyAlignment="1">
      <alignment horizontal="left"/>
    </xf>
    <xf numFmtId="0" fontId="27" fillId="0" borderId="0" xfId="43" applyAlignment="1" applyProtection="1">
      <alignment horizontal="left" vertical="top"/>
    </xf>
    <xf numFmtId="0" fontId="41" fillId="0" borderId="0" xfId="82" applyFont="1" applyBorder="1" applyAlignment="1">
      <alignment horizontal="left"/>
    </xf>
    <xf numFmtId="0" fontId="26" fillId="0" borderId="0" xfId="82"/>
    <xf numFmtId="0" fontId="41" fillId="0" borderId="0" xfId="82" applyFont="1" applyFill="1" applyBorder="1" applyAlignment="1">
      <alignment wrapText="1"/>
    </xf>
    <xf numFmtId="0" fontId="41" fillId="0" borderId="0" xfId="82" applyFont="1" applyBorder="1" applyAlignment="1">
      <alignment horizontal="left"/>
    </xf>
    <xf numFmtId="0" fontId="56" fillId="0" borderId="0" xfId="43" applyFont="1" applyAlignment="1" applyProtection="1">
      <alignment horizontal="left" vertical="top" wrapText="1"/>
    </xf>
    <xf numFmtId="0" fontId="41" fillId="0" borderId="0" xfId="82" applyFont="1" applyFill="1" applyBorder="1" applyAlignment="1">
      <alignment wrapText="1"/>
    </xf>
    <xf numFmtId="0" fontId="41" fillId="0" borderId="0" xfId="82" applyFont="1" applyBorder="1" applyAlignment="1">
      <alignment horizontal="left" wrapText="1"/>
    </xf>
    <xf numFmtId="0" fontId="41" fillId="0" borderId="0" xfId="82" applyFont="1" applyBorder="1" applyAlignment="1">
      <alignment horizontal="left"/>
    </xf>
    <xf numFmtId="0" fontId="41" fillId="0" borderId="0" xfId="82" applyFont="1" applyBorder="1" applyAlignment="1">
      <alignment horizontal="left" wrapText="1"/>
    </xf>
    <xf numFmtId="0" fontId="27" fillId="0" borderId="0" xfId="43" applyAlignment="1" applyProtection="1">
      <alignment horizontal="left" vertical="top"/>
    </xf>
    <xf numFmtId="0" fontId="41" fillId="0" borderId="0" xfId="82" applyFont="1" applyFill="1" applyBorder="1" applyAlignment="1">
      <alignment wrapText="1"/>
    </xf>
    <xf numFmtId="0" fontId="41" fillId="0" borderId="0" xfId="82" applyFont="1" applyBorder="1" applyAlignment="1">
      <alignment horizontal="left"/>
    </xf>
    <xf numFmtId="0" fontId="26" fillId="0" borderId="0" xfId="82"/>
    <xf numFmtId="0" fontId="41" fillId="0" borderId="0" xfId="82" applyFont="1" applyFill="1" applyBorder="1" applyAlignment="1">
      <alignment wrapText="1"/>
    </xf>
    <xf numFmtId="0" fontId="41" fillId="0" borderId="0" xfId="82" applyFont="1" applyFill="1" applyBorder="1" applyAlignment="1">
      <alignment horizontal="left"/>
    </xf>
    <xf numFmtId="0" fontId="26" fillId="0" borderId="0" xfId="82"/>
    <xf numFmtId="0" fontId="56" fillId="0" borderId="0" xfId="43" applyFont="1" applyAlignment="1" applyProtection="1">
      <alignment horizontal="left" vertical="top" wrapText="1"/>
    </xf>
    <xf numFmtId="0" fontId="27" fillId="0" borderId="0" xfId="43" applyAlignment="1" applyProtection="1">
      <alignment horizontal="left" vertical="top" wrapText="1"/>
    </xf>
    <xf numFmtId="0" fontId="41" fillId="0" borderId="0" xfId="82" applyFont="1" applyFill="1" applyBorder="1" applyAlignment="1">
      <alignment wrapText="1"/>
    </xf>
    <xf numFmtId="0" fontId="26" fillId="0" borderId="0" xfId="82" applyFont="1" applyAlignment="1">
      <alignment vertical="top" wrapText="1"/>
    </xf>
    <xf numFmtId="0" fontId="41" fillId="0" borderId="0" xfId="82" applyFont="1" applyFill="1" applyBorder="1" applyAlignment="1">
      <alignment horizontal="left"/>
    </xf>
    <xf numFmtId="0" fontId="0" fillId="0" borderId="0" xfId="0"/>
    <xf numFmtId="0" fontId="41" fillId="0" borderId="0" xfId="0" applyFont="1" applyFill="1" applyBorder="1" applyAlignment="1">
      <alignment wrapText="1"/>
    </xf>
    <xf numFmtId="0" fontId="41" fillId="0" borderId="0" xfId="0" applyFont="1" applyBorder="1" applyAlignment="1">
      <alignment horizontal="left"/>
    </xf>
    <xf numFmtId="0" fontId="41" fillId="0" borderId="0" xfId="0" applyFont="1" applyBorder="1" applyAlignment="1">
      <alignment horizontal="left" wrapText="1"/>
    </xf>
    <xf numFmtId="0" fontId="26" fillId="0" borderId="0" xfId="0" applyFont="1" applyAlignment="1">
      <alignment vertical="center" wrapText="1"/>
    </xf>
    <xf numFmtId="0" fontId="41" fillId="0" borderId="0" xfId="0" applyFont="1" applyFill="1" applyBorder="1" applyAlignment="1">
      <alignment horizontal="left" wrapText="1"/>
    </xf>
    <xf numFmtId="0" fontId="57" fillId="0" borderId="0" xfId="0" applyFont="1" applyAlignment="1">
      <alignment vertical="top"/>
    </xf>
    <xf numFmtId="0" fontId="0" fillId="0" borderId="0" xfId="0" applyFont="1" applyAlignment="1">
      <alignment vertical="top" wrapText="1"/>
    </xf>
    <xf numFmtId="0" fontId="26" fillId="0" borderId="0" xfId="0" applyFont="1" applyBorder="1" applyAlignment="1">
      <alignment vertical="top" wrapText="1"/>
    </xf>
    <xf numFmtId="0" fontId="41" fillId="0" borderId="0" xfId="0" applyFont="1" applyFill="1" applyBorder="1" applyAlignment="1">
      <alignment wrapText="1"/>
    </xf>
    <xf numFmtId="0" fontId="41" fillId="0" borderId="0" xfId="0" applyFont="1" applyBorder="1" applyAlignment="1">
      <alignment horizontal="left" wrapText="1"/>
    </xf>
    <xf numFmtId="0" fontId="41" fillId="0" borderId="0" xfId="0" applyFont="1" applyFill="1" applyBorder="1" applyAlignment="1">
      <alignment vertical="top" wrapText="1"/>
    </xf>
    <xf numFmtId="0" fontId="31" fillId="0" borderId="0" xfId="0" applyFont="1" applyAlignment="1">
      <alignment vertical="top"/>
    </xf>
    <xf numFmtId="0" fontId="31" fillId="37" borderId="0" xfId="0" applyFont="1" applyFill="1" applyAlignment="1">
      <alignment horizontal="left" vertical="top" wrapText="1"/>
    </xf>
    <xf numFmtId="0" fontId="0" fillId="0" borderId="0" xfId="0"/>
    <xf numFmtId="0" fontId="0" fillId="0" borderId="0" xfId="0" applyAlignment="1">
      <alignment vertical="top" wrapText="1"/>
    </xf>
    <xf numFmtId="0" fontId="41" fillId="0" borderId="0" xfId="0" applyFont="1" applyFill="1" applyBorder="1" applyAlignment="1">
      <alignment wrapText="1"/>
    </xf>
    <xf numFmtId="0" fontId="26" fillId="0" borderId="0" xfId="0" applyFont="1" applyAlignment="1">
      <alignment vertical="top" wrapText="1"/>
    </xf>
    <xf numFmtId="0" fontId="26" fillId="0" borderId="0" xfId="0" applyFont="1" applyAlignment="1">
      <alignment horizontal="left" vertical="top" wrapText="1"/>
    </xf>
    <xf numFmtId="0" fontId="41" fillId="0" borderId="0" xfId="0" applyFont="1" applyBorder="1" applyAlignment="1">
      <alignment horizontal="left" vertical="top" wrapText="1"/>
    </xf>
    <xf numFmtId="0" fontId="26" fillId="0" borderId="0" xfId="0" applyFont="1" applyAlignment="1">
      <alignment vertical="top"/>
    </xf>
    <xf numFmtId="0" fontId="26" fillId="0" borderId="0" xfId="0" applyFont="1" applyFill="1" applyAlignment="1">
      <alignment horizontal="left" vertical="top" wrapText="1"/>
    </xf>
    <xf numFmtId="0" fontId="0" fillId="0" borderId="0" xfId="0" applyAlignment="1">
      <alignment vertical="top"/>
    </xf>
    <xf numFmtId="0" fontId="41" fillId="0" borderId="0" xfId="0" applyFont="1" applyFill="1" applyBorder="1" applyAlignment="1">
      <alignment horizontal="left"/>
    </xf>
    <xf numFmtId="0" fontId="26" fillId="0" borderId="0" xfId="82" applyFont="1" applyFill="1" applyAlignment="1">
      <alignment vertical="top" wrapText="1"/>
    </xf>
    <xf numFmtId="0" fontId="41" fillId="0" borderId="0" xfId="0" applyFont="1" applyFill="1" applyBorder="1" applyAlignment="1">
      <alignment wrapText="1"/>
    </xf>
    <xf numFmtId="0" fontId="26" fillId="0" borderId="0" xfId="0" applyFont="1" applyAlignment="1">
      <alignment horizontal="left" vertical="top" wrapText="1"/>
    </xf>
    <xf numFmtId="0" fontId="41" fillId="0" borderId="0" xfId="0" applyFont="1" applyFill="1" applyBorder="1" applyAlignment="1">
      <alignment wrapText="1"/>
    </xf>
    <xf numFmtId="0" fontId="41" fillId="0" borderId="0" xfId="0" applyFont="1" applyBorder="1" applyAlignment="1">
      <alignment horizontal="left" wrapText="1"/>
    </xf>
    <xf numFmtId="0" fontId="26" fillId="0" borderId="0" xfId="0" applyFont="1" applyAlignment="1">
      <alignment horizontal="left" vertical="top" wrapText="1"/>
    </xf>
    <xf numFmtId="0" fontId="0" fillId="0" borderId="0" xfId="0" applyAlignment="1">
      <alignment wrapText="1"/>
    </xf>
    <xf numFmtId="0" fontId="27" fillId="0" borderId="0" xfId="43" applyAlignment="1" applyProtection="1">
      <alignment horizontal="left" vertical="top" wrapText="1"/>
    </xf>
    <xf numFmtId="0" fontId="41" fillId="0" borderId="0" xfId="0" applyFont="1" applyFill="1" applyBorder="1" applyAlignment="1">
      <alignment wrapText="1"/>
    </xf>
    <xf numFmtId="0" fontId="41" fillId="0" borderId="0" xfId="0" applyFont="1" applyBorder="1" applyAlignment="1">
      <alignment horizontal="left"/>
    </xf>
    <xf numFmtId="0" fontId="26" fillId="0" borderId="0" xfId="0" applyFont="1" applyAlignment="1">
      <alignment horizontal="left" vertical="top" wrapText="1"/>
    </xf>
    <xf numFmtId="0" fontId="41" fillId="0" borderId="0" xfId="0" applyFont="1" applyAlignment="1">
      <alignment horizontal="left" vertical="top" wrapText="1"/>
    </xf>
    <xf numFmtId="0" fontId="26" fillId="0" borderId="0" xfId="0" applyFont="1" applyAlignment="1">
      <alignment wrapText="1"/>
    </xf>
    <xf numFmtId="0" fontId="41" fillId="0" borderId="0" xfId="0" applyFont="1" applyFill="1" applyBorder="1" applyAlignment="1">
      <alignment wrapText="1"/>
    </xf>
    <xf numFmtId="0" fontId="0" fillId="0" borderId="0" xfId="0"/>
    <xf numFmtId="0" fontId="26" fillId="0" borderId="0" xfId="0" applyFont="1"/>
    <xf numFmtId="0" fontId="41" fillId="0" borderId="0" xfId="82" applyFont="1" applyFill="1" applyBorder="1" applyAlignment="1">
      <alignment wrapText="1"/>
    </xf>
    <xf numFmtId="0" fontId="26" fillId="0" borderId="0" xfId="82" applyFont="1" applyAlignment="1">
      <alignment wrapText="1"/>
    </xf>
    <xf numFmtId="0" fontId="41" fillId="0" borderId="0" xfId="82" applyFont="1" applyFill="1" applyBorder="1" applyAlignment="1">
      <alignment wrapText="1"/>
    </xf>
    <xf numFmtId="0" fontId="41" fillId="0" borderId="0" xfId="82" applyFont="1" applyFill="1" applyBorder="1" applyAlignment="1">
      <alignment wrapText="1"/>
    </xf>
    <xf numFmtId="0" fontId="41" fillId="0" borderId="0" xfId="82" applyFont="1" applyFill="1" applyBorder="1" applyAlignment="1">
      <alignment wrapText="1"/>
    </xf>
    <xf numFmtId="0" fontId="28" fillId="0" borderId="0" xfId="0" applyNumberFormat="1" applyFont="1" applyAlignment="1">
      <alignment vertical="top" wrapText="1"/>
    </xf>
    <xf numFmtId="49" fontId="28" fillId="0" borderId="0" xfId="0" applyNumberFormat="1" applyFont="1" applyAlignment="1">
      <alignment vertical="top" wrapText="1"/>
    </xf>
    <xf numFmtId="0" fontId="38" fillId="0" borderId="0" xfId="0" applyFont="1" applyAlignment="1">
      <alignment vertical="center"/>
    </xf>
    <xf numFmtId="0" fontId="50" fillId="0" borderId="0" xfId="0" applyFont="1" applyAlignment="1">
      <alignment vertical="top"/>
    </xf>
    <xf numFmtId="0" fontId="29" fillId="33" borderId="11" xfId="0" applyFont="1" applyFill="1" applyBorder="1" applyAlignment="1">
      <alignment horizontal="center" vertical="top"/>
    </xf>
    <xf numFmtId="0" fontId="29" fillId="33" borderId="12" xfId="0" applyFont="1" applyFill="1" applyBorder="1" applyAlignment="1">
      <alignment horizontal="center" vertical="top"/>
    </xf>
    <xf numFmtId="0" fontId="29" fillId="34" borderId="11" xfId="0" applyFont="1" applyFill="1" applyBorder="1" applyAlignment="1">
      <alignment vertical="top"/>
    </xf>
    <xf numFmtId="0" fontId="29" fillId="34" borderId="12" xfId="0" applyFont="1" applyFill="1" applyBorder="1" applyAlignment="1">
      <alignment vertical="top"/>
    </xf>
    <xf numFmtId="0" fontId="0" fillId="34" borderId="11" xfId="0" applyFill="1" applyBorder="1" applyAlignment="1">
      <alignment vertical="top" wrapText="1"/>
    </xf>
    <xf numFmtId="0" fontId="0" fillId="34" borderId="12" xfId="0" applyFill="1" applyBorder="1" applyAlignment="1">
      <alignment vertical="top" wrapText="1"/>
    </xf>
    <xf numFmtId="0" fontId="0" fillId="35" borderId="11" xfId="0" applyFill="1" applyBorder="1" applyAlignment="1">
      <alignment vertical="top" wrapText="1"/>
    </xf>
    <xf numFmtId="0" fontId="0" fillId="35" borderId="12" xfId="0" applyFill="1" applyBorder="1" applyAlignment="1">
      <alignment vertical="top" wrapText="1"/>
    </xf>
    <xf numFmtId="0" fontId="29" fillId="34" borderId="11" xfId="0" applyFont="1" applyFill="1" applyBorder="1" applyAlignment="1">
      <alignment vertical="top" wrapText="1"/>
    </xf>
    <xf numFmtId="0" fontId="29" fillId="34" borderId="12" xfId="0" applyFont="1" applyFill="1" applyBorder="1" applyAlignment="1">
      <alignment vertical="top" wrapText="1"/>
    </xf>
    <xf numFmtId="0" fontId="30" fillId="34" borderId="11" xfId="0" applyFont="1" applyFill="1" applyBorder="1" applyAlignment="1">
      <alignment vertical="top" wrapText="1"/>
    </xf>
    <xf numFmtId="0" fontId="30" fillId="34" borderId="12" xfId="0" applyFont="1" applyFill="1" applyBorder="1" applyAlignment="1">
      <alignment vertical="top" wrapText="1"/>
    </xf>
    <xf numFmtId="0" fontId="28" fillId="0" borderId="13" xfId="0" applyFont="1" applyBorder="1" applyAlignment="1">
      <alignment vertical="top"/>
    </xf>
    <xf numFmtId="0" fontId="28" fillId="0" borderId="15" xfId="0" applyFont="1" applyBorder="1" applyAlignment="1">
      <alignment vertical="top"/>
    </xf>
    <xf numFmtId="0" fontId="28" fillId="0" borderId="14" xfId="0" applyFont="1" applyBorder="1" applyAlignment="1">
      <alignment vertical="top"/>
    </xf>
    <xf numFmtId="0" fontId="30" fillId="36" borderId="11" xfId="0" applyFont="1" applyFill="1" applyBorder="1" applyAlignment="1">
      <alignment vertical="top" wrapText="1"/>
    </xf>
    <xf numFmtId="0" fontId="30" fillId="36" borderId="12" xfId="0" applyFont="1" applyFill="1" applyBorder="1" applyAlignment="1">
      <alignment vertical="top" wrapText="1"/>
    </xf>
    <xf numFmtId="0" fontId="28" fillId="0" borderId="11" xfId="0" applyFont="1" applyBorder="1" applyAlignment="1">
      <alignment vertical="top" wrapText="1"/>
    </xf>
    <xf numFmtId="0" fontId="28" fillId="0" borderId="12" xfId="0" applyFont="1" applyBorder="1" applyAlignment="1">
      <alignment vertical="top" wrapText="1"/>
    </xf>
    <xf numFmtId="0" fontId="28" fillId="0" borderId="11" xfId="0" applyFont="1" applyBorder="1" applyAlignment="1">
      <alignment horizontal="left" vertical="top" wrapText="1"/>
    </xf>
    <xf numFmtId="0" fontId="28" fillId="0" borderId="12" xfId="0" applyFont="1" applyBorder="1" applyAlignment="1">
      <alignment horizontal="left" vertical="top" wrapText="1"/>
    </xf>
    <xf numFmtId="0" fontId="28" fillId="34" borderId="11" xfId="0" applyFont="1" applyFill="1" applyBorder="1" applyAlignment="1">
      <alignment vertical="top" wrapText="1"/>
    </xf>
    <xf numFmtId="0" fontId="28" fillId="34" borderId="12" xfId="0" applyFont="1" applyFill="1" applyBorder="1" applyAlignment="1">
      <alignment vertical="top" wrapText="1"/>
    </xf>
    <xf numFmtId="49" fontId="28" fillId="36" borderId="11" xfId="0" applyNumberFormat="1" applyFont="1" applyFill="1" applyBorder="1" applyAlignment="1">
      <alignment vertical="top" wrapText="1"/>
    </xf>
    <xf numFmtId="49" fontId="28" fillId="36" borderId="12" xfId="0" applyNumberFormat="1" applyFont="1" applyFill="1" applyBorder="1" applyAlignment="1">
      <alignment vertical="top" wrapText="1"/>
    </xf>
    <xf numFmtId="0" fontId="27" fillId="0" borderId="60" xfId="43" applyBorder="1" applyAlignment="1" applyProtection="1">
      <alignment horizontal="center"/>
    </xf>
    <xf numFmtId="0" fontId="26" fillId="0" borderId="0" xfId="0" applyFont="1" applyAlignment="1">
      <alignment horizontal="left" vertical="center"/>
    </xf>
    <xf numFmtId="0" fontId="26" fillId="0" borderId="0" xfId="0" applyFont="1" applyAlignment="1">
      <alignment horizontal="left" vertical="top" wrapText="1"/>
    </xf>
    <xf numFmtId="0" fontId="26" fillId="0" borderId="0" xfId="0" applyFont="1" applyAlignment="1">
      <alignment horizontal="left" vertical="center" wrapText="1"/>
    </xf>
    <xf numFmtId="0" fontId="32" fillId="0" borderId="18" xfId="0" applyFont="1" applyBorder="1" applyAlignment="1">
      <alignment horizontal="center"/>
    </xf>
    <xf numFmtId="0" fontId="32" fillId="0" borderId="19" xfId="0" applyFont="1" applyBorder="1" applyAlignment="1">
      <alignment horizontal="center"/>
    </xf>
    <xf numFmtId="0" fontId="32" fillId="0" borderId="20" xfId="0" applyFont="1" applyBorder="1" applyAlignment="1">
      <alignment horizontal="center"/>
    </xf>
    <xf numFmtId="0" fontId="33" fillId="41" borderId="33" xfId="0" applyFont="1" applyFill="1" applyBorder="1" applyAlignment="1">
      <alignment horizontal="center" vertical="center" wrapText="1" readingOrder="1"/>
    </xf>
    <xf numFmtId="0" fontId="33" fillId="41" borderId="34" xfId="0" applyFont="1" applyFill="1" applyBorder="1" applyAlignment="1">
      <alignment horizontal="center" vertical="center" wrapText="1" readingOrder="1"/>
    </xf>
    <xf numFmtId="0" fontId="33" fillId="41" borderId="33" xfId="0" applyFont="1" applyFill="1" applyBorder="1" applyAlignment="1">
      <alignment horizontal="center" vertical="center" wrapText="1"/>
    </xf>
    <xf numFmtId="0" fontId="33" fillId="41" borderId="35" xfId="0" applyFont="1" applyFill="1" applyBorder="1" applyAlignment="1">
      <alignment horizontal="center" vertical="center" wrapText="1"/>
    </xf>
    <xf numFmtId="0" fontId="33" fillId="41" borderId="34" xfId="0" applyFont="1" applyFill="1" applyBorder="1" applyAlignment="1">
      <alignment horizontal="center" vertical="center" wrapText="1"/>
    </xf>
    <xf numFmtId="0" fontId="34" fillId="41" borderId="33" xfId="0" applyFont="1" applyFill="1" applyBorder="1" applyAlignment="1">
      <alignment horizontal="center" vertical="center" wrapText="1" readingOrder="1"/>
    </xf>
    <xf numFmtId="0" fontId="34" fillId="41" borderId="34" xfId="0" applyFont="1" applyFill="1" applyBorder="1" applyAlignment="1">
      <alignment horizontal="center" vertical="center" wrapText="1" readingOrder="1"/>
    </xf>
    <xf numFmtId="0" fontId="33" fillId="41" borderId="35" xfId="0" applyFont="1" applyFill="1" applyBorder="1" applyAlignment="1">
      <alignment horizontal="center" vertical="center" wrapText="1" readingOrder="1"/>
    </xf>
    <xf numFmtId="0" fontId="35" fillId="41" borderId="33" xfId="0" applyFont="1" applyFill="1" applyBorder="1" applyAlignment="1">
      <alignment horizontal="center" vertical="top" wrapText="1" readingOrder="1"/>
    </xf>
    <xf numFmtId="0" fontId="35" fillId="41" borderId="34" xfId="0" applyFont="1" applyFill="1" applyBorder="1" applyAlignment="1">
      <alignment horizontal="center" vertical="top" wrapText="1" readingOrder="1"/>
    </xf>
  </cellXfs>
  <cellStyles count="451">
    <cellStyle name="20% - Accent1" xfId="20" builtinId="30" customBuiltin="1"/>
    <cellStyle name="20% - Accent1 2" xfId="48"/>
    <cellStyle name="20% - Accent1 2 2" xfId="110"/>
    <cellStyle name="20% - Accent1 2 2 2" xfId="223"/>
    <cellStyle name="20% - Accent1 2 2 2 2" xfId="425"/>
    <cellStyle name="20% - Accent1 2 2 3" xfId="317"/>
    <cellStyle name="20% - Accent1 2 3" xfId="169"/>
    <cellStyle name="20% - Accent1 2 3 2" xfId="372"/>
    <cellStyle name="20% - Accent1 2 4" xfId="264"/>
    <cellStyle name="20% - Accent1 3" xfId="69"/>
    <cellStyle name="20% - Accent1 3 2" xfId="184"/>
    <cellStyle name="20% - Accent1 3 2 2" xfId="386"/>
    <cellStyle name="20% - Accent1 3 3" xfId="278"/>
    <cellStyle name="20% - Accent1 4" xfId="84"/>
    <cellStyle name="20% - Accent1 4 2" xfId="197"/>
    <cellStyle name="20% - Accent1 4 2 2" xfId="399"/>
    <cellStyle name="20% - Accent1 4 3" xfId="291"/>
    <cellStyle name="20% - Accent1 5" xfId="97"/>
    <cellStyle name="20% - Accent1 5 2" xfId="210"/>
    <cellStyle name="20% - Accent1 5 2 2" xfId="412"/>
    <cellStyle name="20% - Accent1 5 3" xfId="304"/>
    <cellStyle name="20% - Accent1 6" xfId="127"/>
    <cellStyle name="20% - Accent1 6 2" xfId="237"/>
    <cellStyle name="20% - Accent1 6 2 2" xfId="439"/>
    <cellStyle name="20% - Accent1 6 3" xfId="332"/>
    <cellStyle name="20% - Accent1 7" xfId="155"/>
    <cellStyle name="20% - Accent1 7 2" xfId="359"/>
    <cellStyle name="20% - Accent1 8" xfId="141"/>
    <cellStyle name="20% - Accent1 8 2" xfId="346"/>
    <cellStyle name="20% - Accent1 9" xfId="251"/>
    <cellStyle name="20% - Accent2" xfId="24" builtinId="34" customBuiltin="1"/>
    <cellStyle name="20% - Accent2 2" xfId="50"/>
    <cellStyle name="20% - Accent2 2 2" xfId="112"/>
    <cellStyle name="20% - Accent2 2 2 2" xfId="225"/>
    <cellStyle name="20% - Accent2 2 2 2 2" xfId="427"/>
    <cellStyle name="20% - Accent2 2 2 3" xfId="319"/>
    <cellStyle name="20% - Accent2 2 3" xfId="171"/>
    <cellStyle name="20% - Accent2 2 3 2" xfId="374"/>
    <cellStyle name="20% - Accent2 2 4" xfId="266"/>
    <cellStyle name="20% - Accent2 3" xfId="71"/>
    <cellStyle name="20% - Accent2 3 2" xfId="186"/>
    <cellStyle name="20% - Accent2 3 2 2" xfId="388"/>
    <cellStyle name="20% - Accent2 3 3" xfId="280"/>
    <cellStyle name="20% - Accent2 4" xfId="86"/>
    <cellStyle name="20% - Accent2 4 2" xfId="199"/>
    <cellStyle name="20% - Accent2 4 2 2" xfId="401"/>
    <cellStyle name="20% - Accent2 4 3" xfId="293"/>
    <cellStyle name="20% - Accent2 5" xfId="99"/>
    <cellStyle name="20% - Accent2 5 2" xfId="212"/>
    <cellStyle name="20% - Accent2 5 2 2" xfId="414"/>
    <cellStyle name="20% - Accent2 5 3" xfId="306"/>
    <cellStyle name="20% - Accent2 6" xfId="129"/>
    <cellStyle name="20% - Accent2 6 2" xfId="239"/>
    <cellStyle name="20% - Accent2 6 2 2" xfId="441"/>
    <cellStyle name="20% - Accent2 6 3" xfId="334"/>
    <cellStyle name="20% - Accent2 7" xfId="157"/>
    <cellStyle name="20% - Accent2 7 2" xfId="361"/>
    <cellStyle name="20% - Accent2 8" xfId="143"/>
    <cellStyle name="20% - Accent2 8 2" xfId="348"/>
    <cellStyle name="20% - Accent2 9" xfId="253"/>
    <cellStyle name="20% - Accent3" xfId="28" builtinId="38" customBuiltin="1"/>
    <cellStyle name="20% - Accent3 2" xfId="52"/>
    <cellStyle name="20% - Accent3 2 2" xfId="114"/>
    <cellStyle name="20% - Accent3 2 2 2" xfId="227"/>
    <cellStyle name="20% - Accent3 2 2 2 2" xfId="429"/>
    <cellStyle name="20% - Accent3 2 2 3" xfId="321"/>
    <cellStyle name="20% - Accent3 2 3" xfId="173"/>
    <cellStyle name="20% - Accent3 2 3 2" xfId="376"/>
    <cellStyle name="20% - Accent3 2 4" xfId="268"/>
    <cellStyle name="20% - Accent3 3" xfId="73"/>
    <cellStyle name="20% - Accent3 3 2" xfId="188"/>
    <cellStyle name="20% - Accent3 3 2 2" xfId="390"/>
    <cellStyle name="20% - Accent3 3 3" xfId="282"/>
    <cellStyle name="20% - Accent3 4" xfId="88"/>
    <cellStyle name="20% - Accent3 4 2" xfId="201"/>
    <cellStyle name="20% - Accent3 4 2 2" xfId="403"/>
    <cellStyle name="20% - Accent3 4 3" xfId="295"/>
    <cellStyle name="20% - Accent3 5" xfId="101"/>
    <cellStyle name="20% - Accent3 5 2" xfId="214"/>
    <cellStyle name="20% - Accent3 5 2 2" xfId="416"/>
    <cellStyle name="20% - Accent3 5 3" xfId="308"/>
    <cellStyle name="20% - Accent3 6" xfId="131"/>
    <cellStyle name="20% - Accent3 6 2" xfId="241"/>
    <cellStyle name="20% - Accent3 6 2 2" xfId="443"/>
    <cellStyle name="20% - Accent3 6 3" xfId="336"/>
    <cellStyle name="20% - Accent3 7" xfId="159"/>
    <cellStyle name="20% - Accent3 7 2" xfId="363"/>
    <cellStyle name="20% - Accent3 8" xfId="145"/>
    <cellStyle name="20% - Accent3 8 2" xfId="350"/>
    <cellStyle name="20% - Accent3 9" xfId="255"/>
    <cellStyle name="20% - Accent4" xfId="32" builtinId="42" customBuiltin="1"/>
    <cellStyle name="20% - Accent4 2" xfId="54"/>
    <cellStyle name="20% - Accent4 2 2" xfId="116"/>
    <cellStyle name="20% - Accent4 2 2 2" xfId="229"/>
    <cellStyle name="20% - Accent4 2 2 2 2" xfId="431"/>
    <cellStyle name="20% - Accent4 2 2 3" xfId="323"/>
    <cellStyle name="20% - Accent4 2 3" xfId="175"/>
    <cellStyle name="20% - Accent4 2 3 2" xfId="378"/>
    <cellStyle name="20% - Accent4 2 4" xfId="270"/>
    <cellStyle name="20% - Accent4 3" xfId="75"/>
    <cellStyle name="20% - Accent4 3 2" xfId="190"/>
    <cellStyle name="20% - Accent4 3 2 2" xfId="392"/>
    <cellStyle name="20% - Accent4 3 3" xfId="284"/>
    <cellStyle name="20% - Accent4 4" xfId="90"/>
    <cellStyle name="20% - Accent4 4 2" xfId="203"/>
    <cellStyle name="20% - Accent4 4 2 2" xfId="405"/>
    <cellStyle name="20% - Accent4 4 3" xfId="297"/>
    <cellStyle name="20% - Accent4 5" xfId="103"/>
    <cellStyle name="20% - Accent4 5 2" xfId="216"/>
    <cellStyle name="20% - Accent4 5 2 2" xfId="418"/>
    <cellStyle name="20% - Accent4 5 3" xfId="310"/>
    <cellStyle name="20% - Accent4 6" xfId="133"/>
    <cellStyle name="20% - Accent4 6 2" xfId="243"/>
    <cellStyle name="20% - Accent4 6 2 2" xfId="445"/>
    <cellStyle name="20% - Accent4 6 3" xfId="338"/>
    <cellStyle name="20% - Accent4 7" xfId="161"/>
    <cellStyle name="20% - Accent4 7 2" xfId="365"/>
    <cellStyle name="20% - Accent4 8" xfId="147"/>
    <cellStyle name="20% - Accent4 8 2" xfId="352"/>
    <cellStyle name="20% - Accent4 9" xfId="257"/>
    <cellStyle name="20% - Accent5" xfId="36" builtinId="46" customBuiltin="1"/>
    <cellStyle name="20% - Accent5 2" xfId="56"/>
    <cellStyle name="20% - Accent5 2 2" xfId="118"/>
    <cellStyle name="20% - Accent5 2 2 2" xfId="231"/>
    <cellStyle name="20% - Accent5 2 2 2 2" xfId="433"/>
    <cellStyle name="20% - Accent5 2 2 3" xfId="325"/>
    <cellStyle name="20% - Accent5 2 3" xfId="177"/>
    <cellStyle name="20% - Accent5 2 3 2" xfId="380"/>
    <cellStyle name="20% - Accent5 2 4" xfId="272"/>
    <cellStyle name="20% - Accent5 3" xfId="77"/>
    <cellStyle name="20% - Accent5 3 2" xfId="192"/>
    <cellStyle name="20% - Accent5 3 2 2" xfId="394"/>
    <cellStyle name="20% - Accent5 3 3" xfId="286"/>
    <cellStyle name="20% - Accent5 4" xfId="92"/>
    <cellStyle name="20% - Accent5 4 2" xfId="205"/>
    <cellStyle name="20% - Accent5 4 2 2" xfId="407"/>
    <cellStyle name="20% - Accent5 4 3" xfId="299"/>
    <cellStyle name="20% - Accent5 5" xfId="105"/>
    <cellStyle name="20% - Accent5 5 2" xfId="218"/>
    <cellStyle name="20% - Accent5 5 2 2" xfId="420"/>
    <cellStyle name="20% - Accent5 5 3" xfId="312"/>
    <cellStyle name="20% - Accent5 6" xfId="135"/>
    <cellStyle name="20% - Accent5 6 2" xfId="245"/>
    <cellStyle name="20% - Accent5 6 2 2" xfId="447"/>
    <cellStyle name="20% - Accent5 6 3" xfId="340"/>
    <cellStyle name="20% - Accent5 7" xfId="163"/>
    <cellStyle name="20% - Accent5 7 2" xfId="367"/>
    <cellStyle name="20% - Accent5 8" xfId="149"/>
    <cellStyle name="20% - Accent5 8 2" xfId="354"/>
    <cellStyle name="20% - Accent5 9" xfId="259"/>
    <cellStyle name="20% - Accent6" xfId="40" builtinId="50" customBuiltin="1"/>
    <cellStyle name="20% - Accent6 2" xfId="58"/>
    <cellStyle name="20% - Accent6 2 2" xfId="120"/>
    <cellStyle name="20% - Accent6 2 2 2" xfId="233"/>
    <cellStyle name="20% - Accent6 2 2 2 2" xfId="435"/>
    <cellStyle name="20% - Accent6 2 2 3" xfId="327"/>
    <cellStyle name="20% - Accent6 2 3" xfId="179"/>
    <cellStyle name="20% - Accent6 2 3 2" xfId="382"/>
    <cellStyle name="20% - Accent6 2 4" xfId="274"/>
    <cellStyle name="20% - Accent6 3" xfId="79"/>
    <cellStyle name="20% - Accent6 3 2" xfId="194"/>
    <cellStyle name="20% - Accent6 3 2 2" xfId="396"/>
    <cellStyle name="20% - Accent6 3 3" xfId="288"/>
    <cellStyle name="20% - Accent6 4" xfId="94"/>
    <cellStyle name="20% - Accent6 4 2" xfId="207"/>
    <cellStyle name="20% - Accent6 4 2 2" xfId="409"/>
    <cellStyle name="20% - Accent6 4 3" xfId="301"/>
    <cellStyle name="20% - Accent6 5" xfId="107"/>
    <cellStyle name="20% - Accent6 5 2" xfId="220"/>
    <cellStyle name="20% - Accent6 5 2 2" xfId="422"/>
    <cellStyle name="20% - Accent6 5 3" xfId="314"/>
    <cellStyle name="20% - Accent6 6" xfId="137"/>
    <cellStyle name="20% - Accent6 6 2" xfId="247"/>
    <cellStyle name="20% - Accent6 6 2 2" xfId="449"/>
    <cellStyle name="20% - Accent6 6 3" xfId="342"/>
    <cellStyle name="20% - Accent6 7" xfId="165"/>
    <cellStyle name="20% - Accent6 7 2" xfId="369"/>
    <cellStyle name="20% - Accent6 8" xfId="151"/>
    <cellStyle name="20% - Accent6 8 2" xfId="356"/>
    <cellStyle name="20% - Accent6 9" xfId="261"/>
    <cellStyle name="40% - Accent1" xfId="21" builtinId="31" customBuiltin="1"/>
    <cellStyle name="40% - Accent1 2" xfId="49"/>
    <cellStyle name="40% - Accent1 2 2" xfId="111"/>
    <cellStyle name="40% - Accent1 2 2 2" xfId="224"/>
    <cellStyle name="40% - Accent1 2 2 2 2" xfId="426"/>
    <cellStyle name="40% - Accent1 2 2 3" xfId="318"/>
    <cellStyle name="40% - Accent1 2 3" xfId="170"/>
    <cellStyle name="40% - Accent1 2 3 2" xfId="373"/>
    <cellStyle name="40% - Accent1 2 4" xfId="265"/>
    <cellStyle name="40% - Accent1 3" xfId="70"/>
    <cellStyle name="40% - Accent1 3 2" xfId="185"/>
    <cellStyle name="40% - Accent1 3 2 2" xfId="387"/>
    <cellStyle name="40% - Accent1 3 3" xfId="279"/>
    <cellStyle name="40% - Accent1 4" xfId="85"/>
    <cellStyle name="40% - Accent1 4 2" xfId="198"/>
    <cellStyle name="40% - Accent1 4 2 2" xfId="400"/>
    <cellStyle name="40% - Accent1 4 3" xfId="292"/>
    <cellStyle name="40% - Accent1 5" xfId="98"/>
    <cellStyle name="40% - Accent1 5 2" xfId="211"/>
    <cellStyle name="40% - Accent1 5 2 2" xfId="413"/>
    <cellStyle name="40% - Accent1 5 3" xfId="305"/>
    <cellStyle name="40% - Accent1 6" xfId="128"/>
    <cellStyle name="40% - Accent1 6 2" xfId="238"/>
    <cellStyle name="40% - Accent1 6 2 2" xfId="440"/>
    <cellStyle name="40% - Accent1 6 3" xfId="333"/>
    <cellStyle name="40% - Accent1 7" xfId="156"/>
    <cellStyle name="40% - Accent1 7 2" xfId="360"/>
    <cellStyle name="40% - Accent1 8" xfId="142"/>
    <cellStyle name="40% - Accent1 8 2" xfId="347"/>
    <cellStyle name="40% - Accent1 9" xfId="252"/>
    <cellStyle name="40% - Accent2" xfId="25" builtinId="35" customBuiltin="1"/>
    <cellStyle name="40% - Accent2 2" xfId="51"/>
    <cellStyle name="40% - Accent2 2 2" xfId="113"/>
    <cellStyle name="40% - Accent2 2 2 2" xfId="226"/>
    <cellStyle name="40% - Accent2 2 2 2 2" xfId="428"/>
    <cellStyle name="40% - Accent2 2 2 3" xfId="320"/>
    <cellStyle name="40% - Accent2 2 3" xfId="172"/>
    <cellStyle name="40% - Accent2 2 3 2" xfId="375"/>
    <cellStyle name="40% - Accent2 2 4" xfId="267"/>
    <cellStyle name="40% - Accent2 3" xfId="72"/>
    <cellStyle name="40% - Accent2 3 2" xfId="187"/>
    <cellStyle name="40% - Accent2 3 2 2" xfId="389"/>
    <cellStyle name="40% - Accent2 3 3" xfId="281"/>
    <cellStyle name="40% - Accent2 4" xfId="87"/>
    <cellStyle name="40% - Accent2 4 2" xfId="200"/>
    <cellStyle name="40% - Accent2 4 2 2" xfId="402"/>
    <cellStyle name="40% - Accent2 4 3" xfId="294"/>
    <cellStyle name="40% - Accent2 5" xfId="100"/>
    <cellStyle name="40% - Accent2 5 2" xfId="213"/>
    <cellStyle name="40% - Accent2 5 2 2" xfId="415"/>
    <cellStyle name="40% - Accent2 5 3" xfId="307"/>
    <cellStyle name="40% - Accent2 6" xfId="130"/>
    <cellStyle name="40% - Accent2 6 2" xfId="240"/>
    <cellStyle name="40% - Accent2 6 2 2" xfId="442"/>
    <cellStyle name="40% - Accent2 6 3" xfId="335"/>
    <cellStyle name="40% - Accent2 7" xfId="158"/>
    <cellStyle name="40% - Accent2 7 2" xfId="362"/>
    <cellStyle name="40% - Accent2 8" xfId="144"/>
    <cellStyle name="40% - Accent2 8 2" xfId="349"/>
    <cellStyle name="40% - Accent2 9" xfId="254"/>
    <cellStyle name="40% - Accent3" xfId="29" builtinId="39" customBuiltin="1"/>
    <cellStyle name="40% - Accent3 2" xfId="53"/>
    <cellStyle name="40% - Accent3 2 2" xfId="115"/>
    <cellStyle name="40% - Accent3 2 2 2" xfId="228"/>
    <cellStyle name="40% - Accent3 2 2 2 2" xfId="430"/>
    <cellStyle name="40% - Accent3 2 2 3" xfId="322"/>
    <cellStyle name="40% - Accent3 2 3" xfId="174"/>
    <cellStyle name="40% - Accent3 2 3 2" xfId="377"/>
    <cellStyle name="40% - Accent3 2 4" xfId="269"/>
    <cellStyle name="40% - Accent3 3" xfId="74"/>
    <cellStyle name="40% - Accent3 3 2" xfId="189"/>
    <cellStyle name="40% - Accent3 3 2 2" xfId="391"/>
    <cellStyle name="40% - Accent3 3 3" xfId="283"/>
    <cellStyle name="40% - Accent3 4" xfId="89"/>
    <cellStyle name="40% - Accent3 4 2" xfId="202"/>
    <cellStyle name="40% - Accent3 4 2 2" xfId="404"/>
    <cellStyle name="40% - Accent3 4 3" xfId="296"/>
    <cellStyle name="40% - Accent3 5" xfId="102"/>
    <cellStyle name="40% - Accent3 5 2" xfId="215"/>
    <cellStyle name="40% - Accent3 5 2 2" xfId="417"/>
    <cellStyle name="40% - Accent3 5 3" xfId="309"/>
    <cellStyle name="40% - Accent3 6" xfId="132"/>
    <cellStyle name="40% - Accent3 6 2" xfId="242"/>
    <cellStyle name="40% - Accent3 6 2 2" xfId="444"/>
    <cellStyle name="40% - Accent3 6 3" xfId="337"/>
    <cellStyle name="40% - Accent3 7" xfId="160"/>
    <cellStyle name="40% - Accent3 7 2" xfId="364"/>
    <cellStyle name="40% - Accent3 8" xfId="146"/>
    <cellStyle name="40% - Accent3 8 2" xfId="351"/>
    <cellStyle name="40% - Accent3 9" xfId="256"/>
    <cellStyle name="40% - Accent4" xfId="33" builtinId="43" customBuiltin="1"/>
    <cellStyle name="40% - Accent4 2" xfId="55"/>
    <cellStyle name="40% - Accent4 2 2" xfId="117"/>
    <cellStyle name="40% - Accent4 2 2 2" xfId="230"/>
    <cellStyle name="40% - Accent4 2 2 2 2" xfId="432"/>
    <cellStyle name="40% - Accent4 2 2 3" xfId="324"/>
    <cellStyle name="40% - Accent4 2 3" xfId="176"/>
    <cellStyle name="40% - Accent4 2 3 2" xfId="379"/>
    <cellStyle name="40% - Accent4 2 4" xfId="271"/>
    <cellStyle name="40% - Accent4 3" xfId="76"/>
    <cellStyle name="40% - Accent4 3 2" xfId="191"/>
    <cellStyle name="40% - Accent4 3 2 2" xfId="393"/>
    <cellStyle name="40% - Accent4 3 3" xfId="285"/>
    <cellStyle name="40% - Accent4 4" xfId="91"/>
    <cellStyle name="40% - Accent4 4 2" xfId="204"/>
    <cellStyle name="40% - Accent4 4 2 2" xfId="406"/>
    <cellStyle name="40% - Accent4 4 3" xfId="298"/>
    <cellStyle name="40% - Accent4 5" xfId="104"/>
    <cellStyle name="40% - Accent4 5 2" xfId="217"/>
    <cellStyle name="40% - Accent4 5 2 2" xfId="419"/>
    <cellStyle name="40% - Accent4 5 3" xfId="311"/>
    <cellStyle name="40% - Accent4 6" xfId="134"/>
    <cellStyle name="40% - Accent4 6 2" xfId="244"/>
    <cellStyle name="40% - Accent4 6 2 2" xfId="446"/>
    <cellStyle name="40% - Accent4 6 3" xfId="339"/>
    <cellStyle name="40% - Accent4 7" xfId="162"/>
    <cellStyle name="40% - Accent4 7 2" xfId="366"/>
    <cellStyle name="40% - Accent4 8" xfId="148"/>
    <cellStyle name="40% - Accent4 8 2" xfId="353"/>
    <cellStyle name="40% - Accent4 9" xfId="258"/>
    <cellStyle name="40% - Accent5" xfId="37" builtinId="47" customBuiltin="1"/>
    <cellStyle name="40% - Accent5 2" xfId="57"/>
    <cellStyle name="40% - Accent5 2 2" xfId="119"/>
    <cellStyle name="40% - Accent5 2 2 2" xfId="232"/>
    <cellStyle name="40% - Accent5 2 2 2 2" xfId="434"/>
    <cellStyle name="40% - Accent5 2 2 3" xfId="326"/>
    <cellStyle name="40% - Accent5 2 3" xfId="178"/>
    <cellStyle name="40% - Accent5 2 3 2" xfId="381"/>
    <cellStyle name="40% - Accent5 2 4" xfId="273"/>
    <cellStyle name="40% - Accent5 3" xfId="78"/>
    <cellStyle name="40% - Accent5 3 2" xfId="193"/>
    <cellStyle name="40% - Accent5 3 2 2" xfId="395"/>
    <cellStyle name="40% - Accent5 3 3" xfId="287"/>
    <cellStyle name="40% - Accent5 4" xfId="93"/>
    <cellStyle name="40% - Accent5 4 2" xfId="206"/>
    <cellStyle name="40% - Accent5 4 2 2" xfId="408"/>
    <cellStyle name="40% - Accent5 4 3" xfId="300"/>
    <cellStyle name="40% - Accent5 5" xfId="106"/>
    <cellStyle name="40% - Accent5 5 2" xfId="219"/>
    <cellStyle name="40% - Accent5 5 2 2" xfId="421"/>
    <cellStyle name="40% - Accent5 5 3" xfId="313"/>
    <cellStyle name="40% - Accent5 6" xfId="136"/>
    <cellStyle name="40% - Accent5 6 2" xfId="246"/>
    <cellStyle name="40% - Accent5 6 2 2" xfId="448"/>
    <cellStyle name="40% - Accent5 6 3" xfId="341"/>
    <cellStyle name="40% - Accent5 7" xfId="164"/>
    <cellStyle name="40% - Accent5 7 2" xfId="368"/>
    <cellStyle name="40% - Accent5 8" xfId="150"/>
    <cellStyle name="40% - Accent5 8 2" xfId="355"/>
    <cellStyle name="40% - Accent5 9" xfId="260"/>
    <cellStyle name="40% - Accent6" xfId="41" builtinId="51" customBuiltin="1"/>
    <cellStyle name="40% - Accent6 2" xfId="59"/>
    <cellStyle name="40% - Accent6 2 2" xfId="121"/>
    <cellStyle name="40% - Accent6 2 2 2" xfId="234"/>
    <cellStyle name="40% - Accent6 2 2 2 2" xfId="436"/>
    <cellStyle name="40% - Accent6 2 2 3" xfId="328"/>
    <cellStyle name="40% - Accent6 2 3" xfId="180"/>
    <cellStyle name="40% - Accent6 2 3 2" xfId="383"/>
    <cellStyle name="40% - Accent6 2 4" xfId="275"/>
    <cellStyle name="40% - Accent6 3" xfId="80"/>
    <cellStyle name="40% - Accent6 3 2" xfId="195"/>
    <cellStyle name="40% - Accent6 3 2 2" xfId="397"/>
    <cellStyle name="40% - Accent6 3 3" xfId="289"/>
    <cellStyle name="40% - Accent6 4" xfId="95"/>
    <cellStyle name="40% - Accent6 4 2" xfId="208"/>
    <cellStyle name="40% - Accent6 4 2 2" xfId="410"/>
    <cellStyle name="40% - Accent6 4 3" xfId="302"/>
    <cellStyle name="40% - Accent6 5" xfId="108"/>
    <cellStyle name="40% - Accent6 5 2" xfId="221"/>
    <cellStyle name="40% - Accent6 5 2 2" xfId="423"/>
    <cellStyle name="40% - Accent6 5 3" xfId="315"/>
    <cellStyle name="40% - Accent6 6" xfId="138"/>
    <cellStyle name="40% - Accent6 6 2" xfId="248"/>
    <cellStyle name="40% - Accent6 6 2 2" xfId="450"/>
    <cellStyle name="40% - Accent6 6 3" xfId="343"/>
    <cellStyle name="40% - Accent6 7" xfId="166"/>
    <cellStyle name="40% - Accent6 7 2" xfId="370"/>
    <cellStyle name="40% - Accent6 8" xfId="152"/>
    <cellStyle name="40% - Accent6 8 2" xfId="357"/>
    <cellStyle name="40% - Accent6 9" xfId="262"/>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Hyperlink 2" xfId="44"/>
    <cellStyle name="Hyperlink 2 2" xfId="65"/>
    <cellStyle name="Hyperlink 2 2 2" xfId="81"/>
    <cellStyle name="Hyperlink 2 2 3" xfId="182"/>
    <cellStyle name="Hyperlink 3" xfId="62"/>
    <cellStyle name="Input" xfId="10" builtinId="20" customBuiltin="1"/>
    <cellStyle name="Linked Cell" xfId="13" builtinId="24" customBuiltin="1"/>
    <cellStyle name="Neutral" xfId="9" builtinId="28" customBuiltin="1"/>
    <cellStyle name="Normal" xfId="0" builtinId="0" customBuiltin="1"/>
    <cellStyle name="Normal 2" xfId="64"/>
    <cellStyle name="Normal 2 2" xfId="123"/>
    <cellStyle name="Normal 2 2 2" xfId="235"/>
    <cellStyle name="Normal 2 2 2 2" xfId="437"/>
    <cellStyle name="Normal 2 2 3" xfId="329"/>
    <cellStyle name="Normal 2 3" xfId="181"/>
    <cellStyle name="Normal 2 3 2" xfId="384"/>
    <cellStyle name="Normal 2 4" xfId="249"/>
    <cellStyle name="Normal 2 5" xfId="276"/>
    <cellStyle name="Normal 3" xfId="60"/>
    <cellStyle name="Normal 3 2" xfId="82"/>
    <cellStyle name="Normal 4" xfId="67"/>
    <cellStyle name="Note" xfId="16" builtinId="10" customBuiltin="1"/>
    <cellStyle name="Note 2" xfId="47"/>
    <cellStyle name="Note 2 2" xfId="109"/>
    <cellStyle name="Note 2 2 2" xfId="222"/>
    <cellStyle name="Note 2 2 2 2" xfId="424"/>
    <cellStyle name="Note 2 2 3" xfId="316"/>
    <cellStyle name="Note 2 3" xfId="168"/>
    <cellStyle name="Note 2 3 2" xfId="371"/>
    <cellStyle name="Note 2 4" xfId="263"/>
    <cellStyle name="Note 3" xfId="68"/>
    <cellStyle name="Note 3 2" xfId="183"/>
    <cellStyle name="Note 3 2 2" xfId="385"/>
    <cellStyle name="Note 3 3" xfId="277"/>
    <cellStyle name="Note 4" xfId="83"/>
    <cellStyle name="Note 4 2" xfId="196"/>
    <cellStyle name="Note 4 2 2" xfId="398"/>
    <cellStyle name="Note 4 3" xfId="290"/>
    <cellStyle name="Note 5" xfId="96"/>
    <cellStyle name="Note 5 2" xfId="209"/>
    <cellStyle name="Note 5 2 2" xfId="411"/>
    <cellStyle name="Note 5 3" xfId="303"/>
    <cellStyle name="Note 6" xfId="126"/>
    <cellStyle name="Note 6 2" xfId="236"/>
    <cellStyle name="Note 6 2 2" xfId="438"/>
    <cellStyle name="Note 6 3" xfId="331"/>
    <cellStyle name="Note 7" xfId="154"/>
    <cellStyle name="Note 7 2" xfId="358"/>
    <cellStyle name="Note 8" xfId="140"/>
    <cellStyle name="Note 8 2" xfId="345"/>
    <cellStyle name="Note 9" xfId="250"/>
    <cellStyle name="Output" xfId="11" builtinId="21" customBuiltin="1"/>
    <cellStyle name="Percent" xfId="1" builtinId="5" customBuiltin="1"/>
    <cellStyle name="Percent 2" xfId="45"/>
    <cellStyle name="Percent 2 2" xfId="66"/>
    <cellStyle name="Percent 2 2 2" xfId="124"/>
    <cellStyle name="Percent 2 3" xfId="61"/>
    <cellStyle name="Percent 2 4" xfId="139"/>
    <cellStyle name="Percent 2 4 2" xfId="344"/>
    <cellStyle name="Percent 2 5" xfId="167"/>
    <cellStyle name="Percent 3" xfId="63"/>
    <cellStyle name="Percent 3 2" xfId="122"/>
    <cellStyle name="Percent 4" xfId="46"/>
    <cellStyle name="Percent 5" xfId="125"/>
    <cellStyle name="Percent 5 2" xfId="330"/>
    <cellStyle name="Percent 6" xfId="153"/>
    <cellStyle name="Title" xfId="2" builtinId="15" customBuiltin="1"/>
    <cellStyle name="Total" xfId="18" builtinId="25" customBuiltin="1"/>
    <cellStyle name="Warning Text" xfId="15" builtinId="11" customBuiltin="1"/>
  </cellStyles>
  <dxfs count="62">
    <dxf>
      <font>
        <i val="0"/>
        <condense val="0"/>
        <extend val="0"/>
        <color rgb="FF9C0006"/>
      </font>
      <fill>
        <patternFill>
          <bgColor rgb="FFFFC7CE"/>
        </patternFill>
      </fill>
    </dxf>
    <dxf>
      <font>
        <i val="0"/>
        <condense val="0"/>
        <extend val="0"/>
        <color rgb="FF9C0006"/>
      </font>
      <fill>
        <patternFill>
          <bgColor rgb="FFFFC7CE"/>
        </patternFill>
      </fill>
    </dxf>
    <dxf>
      <font>
        <b/>
        <i val="0"/>
        <condense val="0"/>
        <extend val="0"/>
        <color rgb="FFFF0000"/>
      </font>
    </dxf>
    <dxf>
      <font>
        <i val="0"/>
        <condense val="0"/>
        <extend val="0"/>
        <color rgb="FF9C0006"/>
      </font>
      <fill>
        <patternFill>
          <bgColor rgb="FFFFC7CE"/>
        </patternFill>
      </fill>
    </dxf>
    <dxf>
      <font>
        <i val="0"/>
        <condense val="0"/>
        <extend val="0"/>
        <color rgb="FF9C0006"/>
      </font>
      <fill>
        <patternFill>
          <bgColor rgb="FFFFC7CE"/>
        </patternFill>
      </fill>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b/>
        <i val="0"/>
        <condense val="0"/>
        <extend val="0"/>
        <color rgb="FFFF0000"/>
      </font>
    </dxf>
    <dxf>
      <font>
        <b/>
        <i val="0"/>
        <condense val="0"/>
        <extend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hq100-rtnlweb:8080/apl/index.htm" TargetMode="External"/><Relationship Id="rId18" Type="http://schemas.openxmlformats.org/officeDocument/2006/relationships/hyperlink" Target="http://hq100-rtnlweb:8080/apl/index.htm" TargetMode="External"/><Relationship Id="rId26" Type="http://schemas.openxmlformats.org/officeDocument/2006/relationships/hyperlink" Target="http://hq100-rtnlweb:8080/apl/index.htm" TargetMode="External"/><Relationship Id="rId39" Type="http://schemas.openxmlformats.org/officeDocument/2006/relationships/hyperlink" Target="http://hq100-rtnlweb:8080/apl/index.htm" TargetMode="External"/><Relationship Id="rId21" Type="http://schemas.openxmlformats.org/officeDocument/2006/relationships/hyperlink" Target="http://hq100-rtnlweb:8080/apl/index.htm" TargetMode="External"/><Relationship Id="rId34" Type="http://schemas.openxmlformats.org/officeDocument/2006/relationships/hyperlink" Target="http://hq100-rtnlweb:8080/apl/index.htm" TargetMode="External"/><Relationship Id="rId42" Type="http://schemas.openxmlformats.org/officeDocument/2006/relationships/hyperlink" Target="http://hq100-rtnlweb:8080/apl/" TargetMode="External"/><Relationship Id="rId47" Type="http://schemas.openxmlformats.org/officeDocument/2006/relationships/hyperlink" Target="http://hq100-rtnlweb:8080/apl/index.htm" TargetMode="External"/><Relationship Id="rId50" Type="http://schemas.openxmlformats.org/officeDocument/2006/relationships/hyperlink" Target="http://hq100-rtnlweb:8080/apl/index.htm" TargetMode="External"/><Relationship Id="rId55" Type="http://schemas.openxmlformats.org/officeDocument/2006/relationships/hyperlink" Target="http://hq100-rtnlweb:8080/apl/index.htm" TargetMode="External"/><Relationship Id="rId63" Type="http://schemas.openxmlformats.org/officeDocument/2006/relationships/hyperlink" Target="http://hq100-rtnlweb:8080/apl/index.htm" TargetMode="External"/><Relationship Id="rId68" Type="http://schemas.openxmlformats.org/officeDocument/2006/relationships/hyperlink" Target="http://hq100-rtnlweb:8080/apl/index.htm" TargetMode="External"/><Relationship Id="rId76" Type="http://schemas.openxmlformats.org/officeDocument/2006/relationships/hyperlink" Target="http://hq100-rtnlweb:8080/apl/index.htm" TargetMode="External"/><Relationship Id="rId84" Type="http://schemas.openxmlformats.org/officeDocument/2006/relationships/hyperlink" Target="http://hq100-rtnlweb:8080/apl/index.htm" TargetMode="External"/><Relationship Id="rId7" Type="http://schemas.openxmlformats.org/officeDocument/2006/relationships/hyperlink" Target="http://hq100-rtnlweb:8080/apl/index.htm" TargetMode="External"/><Relationship Id="rId71" Type="http://schemas.openxmlformats.org/officeDocument/2006/relationships/hyperlink" Target="http://hq100-rtnlweb:8080/apl/index.htm" TargetMode="External"/><Relationship Id="rId2" Type="http://schemas.openxmlformats.org/officeDocument/2006/relationships/hyperlink" Target="http://hq100-rtnlweb:8080/apl/index.htm" TargetMode="External"/><Relationship Id="rId16" Type="http://schemas.openxmlformats.org/officeDocument/2006/relationships/hyperlink" Target="http://hq100-rtnlweb:8080/apl/index.htm" TargetMode="External"/><Relationship Id="rId29" Type="http://schemas.openxmlformats.org/officeDocument/2006/relationships/hyperlink" Target="http://hq100-rtnlweb:8080/apl/index.htm" TargetMode="External"/><Relationship Id="rId11" Type="http://schemas.openxmlformats.org/officeDocument/2006/relationships/hyperlink" Target="http://hq100-rtnlweb:8080/apl/index.htm" TargetMode="External"/><Relationship Id="rId24" Type="http://schemas.openxmlformats.org/officeDocument/2006/relationships/hyperlink" Target="http://hq100-rtnlweb:8080/apl/index.htm" TargetMode="External"/><Relationship Id="rId32" Type="http://schemas.openxmlformats.org/officeDocument/2006/relationships/hyperlink" Target="http://hq100-rtnlweb:8080/apl/index.htm" TargetMode="External"/><Relationship Id="rId37" Type="http://schemas.openxmlformats.org/officeDocument/2006/relationships/hyperlink" Target="http://hq100-rtnlweb:8080/apl/index.htm" TargetMode="External"/><Relationship Id="rId40" Type="http://schemas.openxmlformats.org/officeDocument/2006/relationships/hyperlink" Target="http://hq100-rtnlweb:8080/apl/index.htm" TargetMode="External"/><Relationship Id="rId45" Type="http://schemas.openxmlformats.org/officeDocument/2006/relationships/hyperlink" Target="http://hq100-rtnlweb:8080/apl/index.htm" TargetMode="External"/><Relationship Id="rId53" Type="http://schemas.openxmlformats.org/officeDocument/2006/relationships/hyperlink" Target="http://goal:8080/apl/" TargetMode="External"/><Relationship Id="rId58" Type="http://schemas.openxmlformats.org/officeDocument/2006/relationships/hyperlink" Target="http://hq100-rtnlweb:8080/apl/index.htm" TargetMode="External"/><Relationship Id="rId66" Type="http://schemas.openxmlformats.org/officeDocument/2006/relationships/hyperlink" Target="http://hq100-rtnlweb:8080/apl/index.htm" TargetMode="External"/><Relationship Id="rId74" Type="http://schemas.openxmlformats.org/officeDocument/2006/relationships/hyperlink" Target="http://hq100-rtnlweb:8080/apl/index.htm" TargetMode="External"/><Relationship Id="rId79" Type="http://schemas.openxmlformats.org/officeDocument/2006/relationships/hyperlink" Target="http://hq100-rtnlweb:8080/apl/index.htm" TargetMode="External"/><Relationship Id="rId5" Type="http://schemas.openxmlformats.org/officeDocument/2006/relationships/hyperlink" Target="http://hq100-rtnlweb:8080/apl/index.htm" TargetMode="External"/><Relationship Id="rId61" Type="http://schemas.openxmlformats.org/officeDocument/2006/relationships/hyperlink" Target="http://hq100-rtnlweb:8080/apl/index.htm" TargetMode="External"/><Relationship Id="rId82" Type="http://schemas.openxmlformats.org/officeDocument/2006/relationships/hyperlink" Target="http://hq100-rtnlweb:8080/apl/index.htm" TargetMode="External"/><Relationship Id="rId19" Type="http://schemas.openxmlformats.org/officeDocument/2006/relationships/hyperlink" Target="http://hq100-rtnlweb:8080/apl/index.htm" TargetMode="External"/><Relationship Id="rId4" Type="http://schemas.openxmlformats.org/officeDocument/2006/relationships/hyperlink" Target="http://hq100-rtnlweb:8080/apl/index.htm" TargetMode="External"/><Relationship Id="rId9" Type="http://schemas.openxmlformats.org/officeDocument/2006/relationships/hyperlink" Target="http://hq100-rtnlweb:8080/apl/index.htm" TargetMode="External"/><Relationship Id="rId14" Type="http://schemas.openxmlformats.org/officeDocument/2006/relationships/hyperlink" Target="http://hq100-rtnlweb:8080/apl/index.htm" TargetMode="External"/><Relationship Id="rId22" Type="http://schemas.openxmlformats.org/officeDocument/2006/relationships/hyperlink" Target="http://hq100-rtnlweb:8080/apl/index.htm" TargetMode="External"/><Relationship Id="rId27" Type="http://schemas.openxmlformats.org/officeDocument/2006/relationships/hyperlink" Target="http://hq100-rtnlweb:8080/apl/index.htm" TargetMode="External"/><Relationship Id="rId30" Type="http://schemas.openxmlformats.org/officeDocument/2006/relationships/hyperlink" Target="http://hq100-rtnlweb:8080/apl/index.htm" TargetMode="External"/><Relationship Id="rId35" Type="http://schemas.openxmlformats.org/officeDocument/2006/relationships/hyperlink" Target="http://hq100-rtnlweb:8080/apl/index.htm" TargetMode="External"/><Relationship Id="rId43" Type="http://schemas.openxmlformats.org/officeDocument/2006/relationships/hyperlink" Target="http://hq100-rtnlweb:8080/apl/index.htm" TargetMode="External"/><Relationship Id="rId48" Type="http://schemas.openxmlformats.org/officeDocument/2006/relationships/hyperlink" Target="http://hq100-rtnlweb:8080/apl/index.htm" TargetMode="External"/><Relationship Id="rId56" Type="http://schemas.openxmlformats.org/officeDocument/2006/relationships/hyperlink" Target="http://hq100-rtnlweb:8080/apl/index.htm" TargetMode="External"/><Relationship Id="rId64" Type="http://schemas.openxmlformats.org/officeDocument/2006/relationships/hyperlink" Target="http://hq100-rtnlweb:8080/apl/index.htm" TargetMode="External"/><Relationship Id="rId69" Type="http://schemas.openxmlformats.org/officeDocument/2006/relationships/hyperlink" Target="http://hq100-rtnlweb:8080/apl/index.htm" TargetMode="External"/><Relationship Id="rId77" Type="http://schemas.openxmlformats.org/officeDocument/2006/relationships/hyperlink" Target="http://hq100-rtnlweb:8080/apl/index.htm" TargetMode="External"/><Relationship Id="rId8" Type="http://schemas.openxmlformats.org/officeDocument/2006/relationships/hyperlink" Target="http://hq100-rtnlweb:8080/apl/index.htm" TargetMode="External"/><Relationship Id="rId51" Type="http://schemas.openxmlformats.org/officeDocument/2006/relationships/hyperlink" Target="http://hq100-rtnlweb:8080/apl/index.htm" TargetMode="External"/><Relationship Id="rId72" Type="http://schemas.openxmlformats.org/officeDocument/2006/relationships/hyperlink" Target="http://hq100-rtnlweb:8080/apl/index.htm" TargetMode="External"/><Relationship Id="rId80" Type="http://schemas.openxmlformats.org/officeDocument/2006/relationships/hyperlink" Target="http://hq100-rtnlweb:8080/apl/index.htm" TargetMode="External"/><Relationship Id="rId85" Type="http://schemas.openxmlformats.org/officeDocument/2006/relationships/printerSettings" Target="../printerSettings/printerSettings2.bin"/><Relationship Id="rId3" Type="http://schemas.openxmlformats.org/officeDocument/2006/relationships/hyperlink" Target="http://hq100-rtnlweb:8080/apl/index.htm" TargetMode="External"/><Relationship Id="rId12" Type="http://schemas.openxmlformats.org/officeDocument/2006/relationships/hyperlink" Target="http://hq100-rtnlweb:8080/apl/index.htm" TargetMode="External"/><Relationship Id="rId17" Type="http://schemas.openxmlformats.org/officeDocument/2006/relationships/hyperlink" Target="http://hq100-rtnlweb:8080/apl/index.htm" TargetMode="External"/><Relationship Id="rId25" Type="http://schemas.openxmlformats.org/officeDocument/2006/relationships/hyperlink" Target="http://hq100-rtnlweb:8080/apl/index.htm" TargetMode="External"/><Relationship Id="rId33" Type="http://schemas.openxmlformats.org/officeDocument/2006/relationships/hyperlink" Target="http://hq100-rtnlweb:8080/apl/index.htm" TargetMode="External"/><Relationship Id="rId38" Type="http://schemas.openxmlformats.org/officeDocument/2006/relationships/hyperlink" Target="http://hq100-rtnlweb:8080/apl/index.htm" TargetMode="External"/><Relationship Id="rId46" Type="http://schemas.openxmlformats.org/officeDocument/2006/relationships/hyperlink" Target="http://hq100-rtnlweb:8080/apl/index.htm" TargetMode="External"/><Relationship Id="rId59" Type="http://schemas.openxmlformats.org/officeDocument/2006/relationships/hyperlink" Target="http://hq100-rtnlweb:8080/apl/index.htm" TargetMode="External"/><Relationship Id="rId67" Type="http://schemas.openxmlformats.org/officeDocument/2006/relationships/hyperlink" Target="http://goal:8080/apl/" TargetMode="External"/><Relationship Id="rId20" Type="http://schemas.openxmlformats.org/officeDocument/2006/relationships/hyperlink" Target="http://hq100-rtnlweb:8080/apl/index.htm" TargetMode="External"/><Relationship Id="rId41" Type="http://schemas.openxmlformats.org/officeDocument/2006/relationships/hyperlink" Target="http://hq100-rtnlweb:8080/apl/index.htm" TargetMode="External"/><Relationship Id="rId54" Type="http://schemas.openxmlformats.org/officeDocument/2006/relationships/hyperlink" Target="http://hq100-rtnlweb:8080/apl/index.htm" TargetMode="External"/><Relationship Id="rId62" Type="http://schemas.openxmlformats.org/officeDocument/2006/relationships/hyperlink" Target="http://hq100-rtnlweb:8080/apl/index.htm" TargetMode="External"/><Relationship Id="rId70" Type="http://schemas.openxmlformats.org/officeDocument/2006/relationships/hyperlink" Target="http://hq100-rtnlweb:8080/apl/index.htm" TargetMode="External"/><Relationship Id="rId75" Type="http://schemas.openxmlformats.org/officeDocument/2006/relationships/hyperlink" Target="http://hq100-rtnlweb:8080/apl/index.htm" TargetMode="External"/><Relationship Id="rId83" Type="http://schemas.openxmlformats.org/officeDocument/2006/relationships/hyperlink" Target="http://hq100-rtnlweb:8080/apl/index.htm" TargetMode="External"/><Relationship Id="rId1" Type="http://schemas.openxmlformats.org/officeDocument/2006/relationships/hyperlink" Target="http://hq100-rtnlweb:8080/apl/index.htm" TargetMode="External"/><Relationship Id="rId6" Type="http://schemas.openxmlformats.org/officeDocument/2006/relationships/hyperlink" Target="http://hq100-rtnlweb:8080/apl/index.htm" TargetMode="External"/><Relationship Id="rId15" Type="http://schemas.openxmlformats.org/officeDocument/2006/relationships/hyperlink" Target="http://hq100-rtnlweb:8080/apl/index.htm" TargetMode="External"/><Relationship Id="rId23" Type="http://schemas.openxmlformats.org/officeDocument/2006/relationships/hyperlink" Target="http://hq100-rtnlweb:8080/apl/index.htm" TargetMode="External"/><Relationship Id="rId28" Type="http://schemas.openxmlformats.org/officeDocument/2006/relationships/hyperlink" Target="http://hq100-rtnlweb:8080/apl/index.htm" TargetMode="External"/><Relationship Id="rId36" Type="http://schemas.openxmlformats.org/officeDocument/2006/relationships/hyperlink" Target="http://hq100-rtnlweb:8080/apl/index.htm" TargetMode="External"/><Relationship Id="rId49" Type="http://schemas.openxmlformats.org/officeDocument/2006/relationships/hyperlink" Target="http://hq100-rtnlweb:8080/apl/index.htm" TargetMode="External"/><Relationship Id="rId57" Type="http://schemas.openxmlformats.org/officeDocument/2006/relationships/hyperlink" Target="http://hq100-rtnlweb:8080/apl/index.htm" TargetMode="External"/><Relationship Id="rId10" Type="http://schemas.openxmlformats.org/officeDocument/2006/relationships/hyperlink" Target="http://hq100-rtnlweb:8080/apl/index.htm" TargetMode="External"/><Relationship Id="rId31" Type="http://schemas.openxmlformats.org/officeDocument/2006/relationships/hyperlink" Target="http://hq100-rtnlweb:8080/apl/index.htm" TargetMode="External"/><Relationship Id="rId44" Type="http://schemas.openxmlformats.org/officeDocument/2006/relationships/hyperlink" Target="http://hq100-rtnlweb:8080/apl/index.htm" TargetMode="External"/><Relationship Id="rId52" Type="http://schemas.openxmlformats.org/officeDocument/2006/relationships/hyperlink" Target="http://hq100-rtnlweb:8080/apl/index.htm" TargetMode="External"/><Relationship Id="rId60" Type="http://schemas.openxmlformats.org/officeDocument/2006/relationships/hyperlink" Target="http://hq100-rtnlweb:8080/apl/index.htm" TargetMode="External"/><Relationship Id="rId65" Type="http://schemas.openxmlformats.org/officeDocument/2006/relationships/hyperlink" Target="http://hq100-rtnlweb:8080/apl/index.htm" TargetMode="External"/><Relationship Id="rId73" Type="http://schemas.openxmlformats.org/officeDocument/2006/relationships/hyperlink" Target="http://hq100-rtnlweb:8080/apl/index.htm" TargetMode="External"/><Relationship Id="rId78" Type="http://schemas.openxmlformats.org/officeDocument/2006/relationships/hyperlink" Target="http://hq100-rtnlweb:8080/apl/index.htm" TargetMode="External"/><Relationship Id="rId81" Type="http://schemas.openxmlformats.org/officeDocument/2006/relationships/hyperlink" Target="http://hq100-rtnlweb:8080/apl/index.ht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pspi.gdit.com/opshcsd/ProgramManagement/AIMWiki/AIM_Support/Lists/Peer%20Review%20Measurements/Peer%20Review%20Defect%20Analysis.aspx" TargetMode="External"/><Relationship Id="rId1" Type="http://schemas.openxmlformats.org/officeDocument/2006/relationships/hyperlink" Target="https://spspi.gdit.com/opshcsd/ProgramManagement/AIMWiki/AIM_Support/Lists/Peer%20Review%20Measurements/Peer%20Review%20Defect%20Analysi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2"/>
  <sheetViews>
    <sheetView topLeftCell="A25" workbookViewId="0"/>
  </sheetViews>
  <sheetFormatPr defaultColWidth="15" defaultRowHeight="12.75" x14ac:dyDescent="0.2"/>
  <cols>
    <col min="1" max="1" width="4.7109375" style="1" customWidth="1"/>
    <col min="2" max="2" width="124.85546875" style="2" customWidth="1"/>
    <col min="3" max="16384" width="15" style="1"/>
  </cols>
  <sheetData>
    <row r="1" spans="1:2" s="3" customFormat="1" ht="15.75" customHeight="1" x14ac:dyDescent="0.2">
      <c r="A1" s="4" t="s">
        <v>0</v>
      </c>
      <c r="B1" s="5"/>
    </row>
    <row r="2" spans="1:2" s="6" customFormat="1" x14ac:dyDescent="0.2">
      <c r="A2" s="7"/>
      <c r="B2" s="8"/>
    </row>
    <row r="3" spans="1:2" s="6" customFormat="1" ht="28.5" customHeight="1" x14ac:dyDescent="0.2">
      <c r="A3" s="326" t="s">
        <v>1</v>
      </c>
      <c r="B3" s="326"/>
    </row>
    <row r="4" spans="1:2" s="6" customFormat="1" x14ac:dyDescent="0.2">
      <c r="A4" s="9"/>
      <c r="B4" s="10"/>
    </row>
    <row r="5" spans="1:2" s="6" customFormat="1" ht="26.25" customHeight="1" x14ac:dyDescent="0.2">
      <c r="A5" s="327" t="s">
        <v>2</v>
      </c>
      <c r="B5" s="327"/>
    </row>
    <row r="6" spans="1:2" s="6" customFormat="1" ht="12.75" customHeight="1" x14ac:dyDescent="0.2">
      <c r="A6" s="10"/>
      <c r="B6" s="11"/>
    </row>
    <row r="7" spans="1:2" s="3" customFormat="1" ht="15.75" customHeight="1" x14ac:dyDescent="0.2">
      <c r="A7" s="4" t="s">
        <v>3</v>
      </c>
      <c r="B7" s="5"/>
    </row>
    <row r="8" spans="1:2" s="3" customFormat="1" ht="15.75" customHeight="1" x14ac:dyDescent="0.2">
      <c r="A8" s="4"/>
      <c r="B8" s="5"/>
    </row>
    <row r="9" spans="1:2" x14ac:dyDescent="0.2">
      <c r="A9" s="12" t="s">
        <v>4</v>
      </c>
      <c r="B9" s="10" t="s">
        <v>5</v>
      </c>
    </row>
    <row r="10" spans="1:2" x14ac:dyDescent="0.2">
      <c r="A10" s="12"/>
      <c r="B10" s="10"/>
    </row>
    <row r="11" spans="1:2" ht="25.5" customHeight="1" x14ac:dyDescent="0.2">
      <c r="A11" s="12" t="s">
        <v>6</v>
      </c>
      <c r="B11" s="8" t="s">
        <v>7</v>
      </c>
    </row>
    <row r="12" spans="1:2" x14ac:dyDescent="0.2">
      <c r="A12" s="12"/>
      <c r="B12" s="8"/>
    </row>
    <row r="13" spans="1:2" ht="25.5" customHeight="1" x14ac:dyDescent="0.2">
      <c r="A13" s="12" t="s">
        <v>8</v>
      </c>
      <c r="B13" s="8" t="s">
        <v>9</v>
      </c>
    </row>
    <row r="14" spans="1:2" x14ac:dyDescent="0.2">
      <c r="A14" s="12"/>
      <c r="B14" s="8"/>
    </row>
    <row r="15" spans="1:2" x14ac:dyDescent="0.2">
      <c r="A15" s="12" t="s">
        <v>10</v>
      </c>
      <c r="B15" s="10" t="s">
        <v>11</v>
      </c>
    </row>
    <row r="16" spans="1:2" x14ac:dyDescent="0.2">
      <c r="A16" s="12"/>
      <c r="B16" s="10"/>
    </row>
    <row r="17" spans="1:2" ht="25.5" customHeight="1" x14ac:dyDescent="0.2">
      <c r="A17" s="12" t="s">
        <v>12</v>
      </c>
      <c r="B17" s="8" t="s">
        <v>13</v>
      </c>
    </row>
    <row r="18" spans="1:2" x14ac:dyDescent="0.2">
      <c r="A18" s="12"/>
      <c r="B18" s="10"/>
    </row>
    <row r="19" spans="1:2" ht="25.5" customHeight="1" x14ac:dyDescent="0.2">
      <c r="A19" s="12" t="s">
        <v>14</v>
      </c>
      <c r="B19" s="10" t="s">
        <v>15</v>
      </c>
    </row>
    <row r="20" spans="1:2" x14ac:dyDescent="0.2">
      <c r="A20" s="13"/>
      <c r="B20" s="10"/>
    </row>
    <row r="21" spans="1:2" s="3" customFormat="1" ht="15.75" customHeight="1" x14ac:dyDescent="0.2">
      <c r="A21" s="3" t="s">
        <v>16</v>
      </c>
      <c r="B21" s="14"/>
    </row>
    <row r="22" spans="1:2" x14ac:dyDescent="0.2">
      <c r="A22" s="13"/>
      <c r="B22" s="10"/>
    </row>
    <row r="23" spans="1:2" ht="25.5" customHeight="1" x14ac:dyDescent="0.2">
      <c r="A23" s="13"/>
      <c r="B23" s="10" t="s">
        <v>17</v>
      </c>
    </row>
    <row r="24" spans="1:2" x14ac:dyDescent="0.2">
      <c r="A24" s="15"/>
      <c r="B24" s="15"/>
    </row>
    <row r="25" spans="1:2" s="3" customFormat="1" ht="15.75" customHeight="1" x14ac:dyDescent="0.2">
      <c r="A25" s="4" t="s">
        <v>18</v>
      </c>
      <c r="B25" s="5"/>
    </row>
    <row r="26" spans="1:2" x14ac:dyDescent="0.2">
      <c r="A26" s="12"/>
      <c r="B26" s="10"/>
    </row>
    <row r="27" spans="1:2" x14ac:dyDescent="0.2">
      <c r="A27" s="12" t="s">
        <v>4</v>
      </c>
      <c r="B27" s="10" t="s">
        <v>19</v>
      </c>
    </row>
    <row r="28" spans="1:2" x14ac:dyDescent="0.2">
      <c r="A28" s="12"/>
      <c r="B28" s="10"/>
    </row>
    <row r="29" spans="1:2" ht="25.5" customHeight="1" x14ac:dyDescent="0.2">
      <c r="A29" s="12" t="s">
        <v>6</v>
      </c>
      <c r="B29" s="10" t="s">
        <v>20</v>
      </c>
    </row>
    <row r="30" spans="1:2" x14ac:dyDescent="0.2">
      <c r="A30" s="12"/>
      <c r="B30" s="10"/>
    </row>
    <row r="31" spans="1:2" x14ac:dyDescent="0.2">
      <c r="A31" s="12" t="s">
        <v>8</v>
      </c>
      <c r="B31" s="2" t="s">
        <v>21</v>
      </c>
    </row>
    <row r="33" spans="1:2" ht="38.25" customHeight="1" x14ac:dyDescent="0.2">
      <c r="A33" s="1">
        <v>4</v>
      </c>
      <c r="B33" s="2" t="s">
        <v>22</v>
      </c>
    </row>
    <row r="36" spans="1:2" ht="15.75" customHeight="1" x14ac:dyDescent="0.2">
      <c r="A36" s="328" t="s">
        <v>23</v>
      </c>
      <c r="B36" s="328"/>
    </row>
    <row r="37" spans="1:2" ht="15" customHeight="1" x14ac:dyDescent="0.2">
      <c r="A37" s="16"/>
      <c r="B37" s="17"/>
    </row>
    <row r="38" spans="1:2" ht="25.5" customHeight="1" x14ac:dyDescent="0.2">
      <c r="A38" s="16"/>
      <c r="B38" s="18" t="s">
        <v>24</v>
      </c>
    </row>
    <row r="39" spans="1:2" ht="15" customHeight="1" x14ac:dyDescent="0.2">
      <c r="A39" s="16"/>
      <c r="B39" s="17"/>
    </row>
    <row r="40" spans="1:2" x14ac:dyDescent="0.2">
      <c r="A40" s="329"/>
      <c r="B40" s="18" t="s">
        <v>25</v>
      </c>
    </row>
    <row r="41" spans="1:2" x14ac:dyDescent="0.2">
      <c r="A41" s="329"/>
      <c r="B41" s="19"/>
    </row>
    <row r="42" spans="1:2" x14ac:dyDescent="0.2">
      <c r="A42" s="329"/>
      <c r="B42" s="18" t="s">
        <v>26</v>
      </c>
    </row>
    <row r="43" spans="1:2" x14ac:dyDescent="0.2">
      <c r="A43" s="329"/>
      <c r="B43" s="18" t="s">
        <v>27</v>
      </c>
    </row>
    <row r="44" spans="1:2" x14ac:dyDescent="0.2">
      <c r="A44" s="329"/>
      <c r="B44" s="18" t="s">
        <v>28</v>
      </c>
    </row>
    <row r="45" spans="1:2" ht="15" customHeight="1" x14ac:dyDescent="0.2">
      <c r="A45" s="16"/>
      <c r="B45" s="17"/>
    </row>
    <row r="46" spans="1:2" ht="25.5" customHeight="1" x14ac:dyDescent="0.2">
      <c r="A46" s="16"/>
      <c r="B46" s="18" t="s">
        <v>29</v>
      </c>
    </row>
    <row r="47" spans="1:2" ht="15" customHeight="1" x14ac:dyDescent="0.2">
      <c r="A47" s="16"/>
      <c r="B47" s="17"/>
    </row>
    <row r="48" spans="1:2" ht="38.25" customHeight="1" x14ac:dyDescent="0.2">
      <c r="A48" s="16"/>
      <c r="B48" s="18" t="s">
        <v>30</v>
      </c>
    </row>
    <row r="49" spans="1:2" ht="15" customHeight="1" x14ac:dyDescent="0.2">
      <c r="A49" s="16"/>
      <c r="B49" s="17"/>
    </row>
    <row r="50" spans="1:2" ht="15" customHeight="1" x14ac:dyDescent="0.2">
      <c r="A50" s="16"/>
      <c r="B50" s="18" t="s">
        <v>31</v>
      </c>
    </row>
    <row r="51" spans="1:2" ht="15" customHeight="1" x14ac:dyDescent="0.2">
      <c r="A51" s="20"/>
      <c r="B51" s="15"/>
    </row>
    <row r="52" spans="1:2" ht="15" customHeight="1" x14ac:dyDescent="0.2">
      <c r="A52" s="21"/>
      <c r="B52" s="15"/>
    </row>
  </sheetData>
  <mergeCells count="4">
    <mergeCell ref="A3:B3"/>
    <mergeCell ref="A5:B5"/>
    <mergeCell ref="A36:B36"/>
    <mergeCell ref="A40:A44"/>
  </mergeCells>
  <printOptions gridLines="1"/>
  <pageMargins left="0.75" right="0.75" top="1" bottom="1" header="0.5" footer="0.5"/>
  <pageSetup scale="95" fitToHeight="6" orientation="landscape" horizontalDpi="4294967293" verticalDpi="300" r:id="rId1"/>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4"/>
  <sheetViews>
    <sheetView workbookViewId="0"/>
  </sheetViews>
  <sheetFormatPr defaultColWidth="15" defaultRowHeight="12.75" x14ac:dyDescent="0.2"/>
  <cols>
    <col min="1" max="1" width="13.42578125" style="1" customWidth="1"/>
    <col min="2" max="2" width="14.42578125" style="1" customWidth="1"/>
    <col min="3" max="3" width="18.28515625" style="1" customWidth="1"/>
    <col min="4" max="4" width="61" style="2" customWidth="1"/>
    <col min="5" max="16384" width="15" style="1"/>
  </cols>
  <sheetData>
    <row r="1" spans="1:11" s="3" customFormat="1" ht="15.75" customHeight="1" x14ac:dyDescent="0.2">
      <c r="A1" s="3" t="s">
        <v>32</v>
      </c>
      <c r="C1" s="22"/>
      <c r="D1" s="14"/>
    </row>
    <row r="2" spans="1:11" x14ac:dyDescent="0.2">
      <c r="B2" s="23"/>
    </row>
    <row r="3" spans="1:11" s="6" customFormat="1" x14ac:dyDescent="0.2">
      <c r="A3" s="24" t="s">
        <v>33</v>
      </c>
      <c r="B3" s="24" t="s">
        <v>34</v>
      </c>
      <c r="C3" s="330" t="s">
        <v>35</v>
      </c>
      <c r="D3" s="331"/>
    </row>
    <row r="4" spans="1:11" s="6" customFormat="1" ht="25.5" customHeight="1" x14ac:dyDescent="0.2">
      <c r="A4" s="332" t="s">
        <v>36</v>
      </c>
      <c r="B4" s="333"/>
      <c r="C4" s="334" t="s">
        <v>37</v>
      </c>
      <c r="D4" s="335"/>
      <c r="E4" s="25"/>
      <c r="F4" s="25"/>
    </row>
    <row r="5" spans="1:11" s="26" customFormat="1" ht="25.5" customHeight="1" x14ac:dyDescent="0.2">
      <c r="A5" s="27"/>
      <c r="B5" s="28" t="s">
        <v>38</v>
      </c>
      <c r="C5" s="336" t="s">
        <v>39</v>
      </c>
      <c r="D5" s="337"/>
      <c r="E5" s="1"/>
      <c r="F5" s="1"/>
      <c r="G5" s="1"/>
      <c r="H5" s="1"/>
      <c r="I5" s="1"/>
      <c r="J5" s="1"/>
      <c r="K5" s="1"/>
    </row>
    <row r="6" spans="1:11" s="6" customFormat="1" ht="39.75" customHeight="1" x14ac:dyDescent="0.2">
      <c r="A6" s="338" t="s">
        <v>40</v>
      </c>
      <c r="B6" s="339"/>
      <c r="C6" s="340" t="s">
        <v>41</v>
      </c>
      <c r="D6" s="341"/>
      <c r="G6" s="29"/>
    </row>
    <row r="7" spans="1:11" x14ac:dyDescent="0.2">
      <c r="A7" s="30" t="s">
        <v>42</v>
      </c>
      <c r="B7" s="31"/>
      <c r="C7" s="340" t="s">
        <v>43</v>
      </c>
      <c r="D7" s="341"/>
      <c r="E7" s="25"/>
    </row>
    <row r="8" spans="1:11" ht="25.5" customHeight="1" x14ac:dyDescent="0.2">
      <c r="A8" s="342"/>
      <c r="B8" s="32" t="s">
        <v>44</v>
      </c>
      <c r="C8" s="345" t="s">
        <v>45</v>
      </c>
      <c r="D8" s="346"/>
      <c r="E8" s="33"/>
    </row>
    <row r="9" spans="1:11" ht="27.75" customHeight="1" x14ac:dyDescent="0.2">
      <c r="A9" s="343"/>
      <c r="B9" s="34" t="s">
        <v>46</v>
      </c>
      <c r="C9" s="347" t="s">
        <v>47</v>
      </c>
      <c r="D9" s="348"/>
    </row>
    <row r="10" spans="1:11" x14ac:dyDescent="0.2">
      <c r="A10" s="343"/>
      <c r="B10" s="34" t="s">
        <v>48</v>
      </c>
      <c r="C10" s="347" t="s">
        <v>49</v>
      </c>
      <c r="D10" s="348"/>
    </row>
    <row r="11" spans="1:11" x14ac:dyDescent="0.2">
      <c r="A11" s="343"/>
      <c r="B11" s="34" t="s">
        <v>50</v>
      </c>
      <c r="C11" s="347" t="s">
        <v>51</v>
      </c>
      <c r="D11" s="348"/>
    </row>
    <row r="12" spans="1:11" ht="42.75" customHeight="1" x14ac:dyDescent="0.2">
      <c r="A12" s="343"/>
      <c r="B12" s="34" t="s">
        <v>52</v>
      </c>
      <c r="C12" s="349" t="s">
        <v>53</v>
      </c>
      <c r="D12" s="350"/>
    </row>
    <row r="13" spans="1:11" s="6" customFormat="1" ht="24.75" customHeight="1" x14ac:dyDescent="0.2">
      <c r="A13" s="343"/>
      <c r="B13" s="34" t="s">
        <v>54</v>
      </c>
      <c r="C13" s="347" t="s">
        <v>55</v>
      </c>
      <c r="D13" s="348"/>
      <c r="E13" s="1"/>
      <c r="F13" s="25"/>
    </row>
    <row r="14" spans="1:11" s="6" customFormat="1" ht="24.75" customHeight="1" x14ac:dyDescent="0.2">
      <c r="A14" s="343"/>
      <c r="B14" s="36" t="s">
        <v>56</v>
      </c>
      <c r="C14" s="351"/>
      <c r="D14" s="352"/>
      <c r="E14" s="1"/>
      <c r="F14" s="25"/>
    </row>
    <row r="15" spans="1:11" s="6" customFormat="1" ht="24.75" customHeight="1" x14ac:dyDescent="0.2">
      <c r="A15" s="343"/>
      <c r="B15" s="35" t="s">
        <v>57</v>
      </c>
      <c r="C15" s="347" t="s">
        <v>58</v>
      </c>
      <c r="D15" s="348"/>
      <c r="E15" s="1"/>
      <c r="F15" s="25"/>
    </row>
    <row r="16" spans="1:11" s="6" customFormat="1" ht="24.75" customHeight="1" x14ac:dyDescent="0.2">
      <c r="A16" s="343"/>
      <c r="B16" s="35" t="s">
        <v>59</v>
      </c>
      <c r="C16" s="347" t="s">
        <v>60</v>
      </c>
      <c r="D16" s="348"/>
      <c r="E16" s="1"/>
      <c r="F16" s="25"/>
    </row>
    <row r="17" spans="1:6" s="6" customFormat="1" ht="24.75" customHeight="1" x14ac:dyDescent="0.2">
      <c r="A17" s="343"/>
      <c r="B17" s="35" t="s">
        <v>61</v>
      </c>
      <c r="C17" s="347" t="s">
        <v>62</v>
      </c>
      <c r="D17" s="348"/>
      <c r="E17" s="1"/>
      <c r="F17" s="25"/>
    </row>
    <row r="18" spans="1:6" s="6" customFormat="1" ht="24.75" customHeight="1" x14ac:dyDescent="0.2">
      <c r="A18" s="343"/>
      <c r="B18" s="35" t="s">
        <v>63</v>
      </c>
      <c r="C18" s="347" t="s">
        <v>64</v>
      </c>
      <c r="D18" s="348"/>
      <c r="E18" s="1"/>
      <c r="F18" s="25"/>
    </row>
    <row r="19" spans="1:6" s="37" customFormat="1" ht="24.75" customHeight="1" x14ac:dyDescent="0.2">
      <c r="A19" s="343"/>
      <c r="B19" s="32" t="s">
        <v>65</v>
      </c>
      <c r="C19" s="345" t="s">
        <v>66</v>
      </c>
      <c r="D19" s="346"/>
      <c r="F19" s="33"/>
    </row>
    <row r="20" spans="1:6" ht="12.75" customHeight="1" x14ac:dyDescent="0.2">
      <c r="A20" s="343"/>
      <c r="B20" s="34" t="s">
        <v>67</v>
      </c>
      <c r="C20" s="347" t="s">
        <v>68</v>
      </c>
      <c r="D20" s="348"/>
    </row>
    <row r="21" spans="1:6" ht="27.75" customHeight="1" x14ac:dyDescent="0.2">
      <c r="A21" s="343"/>
      <c r="B21" s="34" t="s">
        <v>69</v>
      </c>
      <c r="C21" s="349" t="s">
        <v>70</v>
      </c>
      <c r="D21" s="350"/>
    </row>
    <row r="22" spans="1:6" ht="40.5" customHeight="1" x14ac:dyDescent="0.2">
      <c r="A22" s="343"/>
      <c r="B22" s="34" t="s">
        <v>71</v>
      </c>
      <c r="C22" s="347" t="s">
        <v>72</v>
      </c>
      <c r="D22" s="348"/>
    </row>
    <row r="23" spans="1:6" ht="18" customHeight="1" x14ac:dyDescent="0.2">
      <c r="A23" s="343"/>
      <c r="B23" s="34" t="s">
        <v>73</v>
      </c>
      <c r="C23" s="38" t="s">
        <v>74</v>
      </c>
      <c r="D23" s="39"/>
    </row>
    <row r="24" spans="1:6" ht="25.5" customHeight="1" x14ac:dyDescent="0.2">
      <c r="A24" s="343"/>
      <c r="B24" s="32" t="s">
        <v>75</v>
      </c>
      <c r="C24" s="353" t="s">
        <v>76</v>
      </c>
      <c r="D24" s="354"/>
    </row>
    <row r="25" spans="1:6" s="37" customFormat="1" ht="54" customHeight="1" x14ac:dyDescent="0.2">
      <c r="A25" s="343"/>
      <c r="B25" s="34"/>
      <c r="C25" s="347" t="s">
        <v>77</v>
      </c>
      <c r="D25" s="348"/>
      <c r="E25" s="40"/>
    </row>
    <row r="26" spans="1:6" ht="26.25" customHeight="1" x14ac:dyDescent="0.2">
      <c r="A26" s="343"/>
      <c r="B26" s="41" t="s">
        <v>78</v>
      </c>
      <c r="C26" s="353" t="s">
        <v>79</v>
      </c>
      <c r="D26" s="354"/>
    </row>
    <row r="27" spans="1:6" ht="24.75" customHeight="1" x14ac:dyDescent="0.2">
      <c r="A27" s="343"/>
      <c r="B27" s="35" t="s">
        <v>80</v>
      </c>
      <c r="C27" s="349" t="s">
        <v>81</v>
      </c>
      <c r="D27" s="350"/>
    </row>
    <row r="28" spans="1:6" ht="24.75" customHeight="1" x14ac:dyDescent="0.2">
      <c r="A28" s="343"/>
      <c r="B28" s="35" t="s">
        <v>82</v>
      </c>
      <c r="C28" s="347" t="s">
        <v>83</v>
      </c>
      <c r="D28" s="348"/>
    </row>
    <row r="29" spans="1:6" s="37" customFormat="1" ht="26.25" customHeight="1" x14ac:dyDescent="0.2">
      <c r="A29" s="344"/>
      <c r="B29" s="35" t="s">
        <v>84</v>
      </c>
      <c r="C29" s="347" t="s">
        <v>85</v>
      </c>
      <c r="D29" s="348"/>
      <c r="E29" s="1"/>
    </row>
    <row r="30" spans="1:6" ht="26.25" customHeight="1" x14ac:dyDescent="0.2">
      <c r="B30" s="35" t="s">
        <v>86</v>
      </c>
      <c r="C30" s="347" t="s">
        <v>87</v>
      </c>
      <c r="D30" s="348"/>
    </row>
    <row r="31" spans="1:6" ht="24.75" customHeight="1" x14ac:dyDescent="0.2">
      <c r="B31" s="35" t="s">
        <v>88</v>
      </c>
      <c r="C31" s="347" t="s">
        <v>89</v>
      </c>
      <c r="D31" s="348"/>
    </row>
    <row r="32" spans="1:6" ht="41.25" customHeight="1" x14ac:dyDescent="0.2">
      <c r="B32" s="35" t="s">
        <v>90</v>
      </c>
      <c r="C32" s="347" t="s">
        <v>91</v>
      </c>
      <c r="D32" s="348"/>
    </row>
    <row r="33" spans="1:6" ht="24.75" customHeight="1" x14ac:dyDescent="0.2">
      <c r="B33" s="35" t="s">
        <v>92</v>
      </c>
      <c r="C33" s="347" t="s">
        <v>93</v>
      </c>
      <c r="D33" s="348"/>
    </row>
    <row r="34" spans="1:6" ht="26.25" customHeight="1" x14ac:dyDescent="0.2">
      <c r="B34" s="35" t="s">
        <v>94</v>
      </c>
      <c r="C34" s="347" t="s">
        <v>95</v>
      </c>
      <c r="D34" s="348"/>
    </row>
    <row r="35" spans="1:6" s="6" customFormat="1" ht="41.25" customHeight="1" x14ac:dyDescent="0.2">
      <c r="A35" s="1"/>
      <c r="B35" s="42" t="s">
        <v>96</v>
      </c>
      <c r="C35" s="340" t="s">
        <v>97</v>
      </c>
      <c r="D35" s="341"/>
      <c r="E35" s="1"/>
      <c r="F35" s="25"/>
    </row>
    <row r="36" spans="1:6" x14ac:dyDescent="0.2">
      <c r="B36" s="23"/>
    </row>
    <row r="37" spans="1:6" x14ac:dyDescent="0.2">
      <c r="B37" s="43"/>
    </row>
    <row r="38" spans="1:6" x14ac:dyDescent="0.2">
      <c r="B38" s="43"/>
    </row>
    <row r="39" spans="1:6" x14ac:dyDescent="0.2">
      <c r="B39" s="23"/>
    </row>
    <row r="40" spans="1:6" x14ac:dyDescent="0.2">
      <c r="B40" s="44"/>
    </row>
    <row r="41" spans="1:6" x14ac:dyDescent="0.2">
      <c r="B41" s="44"/>
    </row>
    <row r="42" spans="1:6" x14ac:dyDescent="0.2">
      <c r="B42" s="44"/>
    </row>
    <row r="43" spans="1:6" x14ac:dyDescent="0.2">
      <c r="B43" s="44"/>
    </row>
    <row r="44" spans="1:6" x14ac:dyDescent="0.2">
      <c r="B44" s="23"/>
    </row>
    <row r="45" spans="1:6" x14ac:dyDescent="0.2">
      <c r="B45" s="23"/>
    </row>
    <row r="46" spans="1:6" x14ac:dyDescent="0.2">
      <c r="B46" s="23"/>
    </row>
    <row r="47" spans="1:6" x14ac:dyDescent="0.2">
      <c r="B47" s="23"/>
    </row>
    <row r="48" spans="1:6" x14ac:dyDescent="0.2">
      <c r="B48" s="23"/>
    </row>
    <row r="49" spans="2:2" x14ac:dyDescent="0.2">
      <c r="B49" s="23"/>
    </row>
    <row r="50" spans="2:2" x14ac:dyDescent="0.2">
      <c r="B50" s="23"/>
    </row>
    <row r="51" spans="2:2" x14ac:dyDescent="0.2">
      <c r="B51" s="23"/>
    </row>
    <row r="52" spans="2:2" x14ac:dyDescent="0.2">
      <c r="B52" s="23"/>
    </row>
    <row r="53" spans="2:2" x14ac:dyDescent="0.2">
      <c r="B53" s="23"/>
    </row>
    <row r="54" spans="2:2" x14ac:dyDescent="0.2">
      <c r="B54" s="23"/>
    </row>
    <row r="55" spans="2:2" x14ac:dyDescent="0.2">
      <c r="B55" s="23"/>
    </row>
    <row r="56" spans="2:2" x14ac:dyDescent="0.2">
      <c r="B56" s="23"/>
    </row>
    <row r="57" spans="2:2" x14ac:dyDescent="0.2">
      <c r="B57" s="44"/>
    </row>
    <row r="58" spans="2:2" x14ac:dyDescent="0.2">
      <c r="B58" s="44"/>
    </row>
    <row r="59" spans="2:2" x14ac:dyDescent="0.2">
      <c r="B59" s="44"/>
    </row>
    <row r="60" spans="2:2" x14ac:dyDescent="0.2">
      <c r="B60" s="44"/>
    </row>
    <row r="61" spans="2:2" x14ac:dyDescent="0.2">
      <c r="B61" s="44"/>
    </row>
    <row r="62" spans="2:2" x14ac:dyDescent="0.2">
      <c r="B62" s="44"/>
    </row>
    <row r="63" spans="2:2" x14ac:dyDescent="0.2">
      <c r="B63" s="44"/>
    </row>
    <row r="64" spans="2:2" x14ac:dyDescent="0.2">
      <c r="B64" s="44"/>
    </row>
    <row r="65" spans="2:2" x14ac:dyDescent="0.2">
      <c r="B65" s="44"/>
    </row>
    <row r="66" spans="2:2" x14ac:dyDescent="0.2">
      <c r="B66" s="45"/>
    </row>
    <row r="67" spans="2:2" x14ac:dyDescent="0.2">
      <c r="B67" s="44"/>
    </row>
    <row r="68" spans="2:2" x14ac:dyDescent="0.2">
      <c r="B68" s="44"/>
    </row>
    <row r="69" spans="2:2" x14ac:dyDescent="0.2">
      <c r="B69" s="44"/>
    </row>
    <row r="70" spans="2:2" x14ac:dyDescent="0.2">
      <c r="B70" s="44"/>
    </row>
    <row r="71" spans="2:2" x14ac:dyDescent="0.2">
      <c r="B71" s="44"/>
    </row>
    <row r="72" spans="2:2" x14ac:dyDescent="0.2">
      <c r="B72" s="44"/>
    </row>
    <row r="73" spans="2:2" x14ac:dyDescent="0.2">
      <c r="B73" s="44"/>
    </row>
    <row r="74" spans="2:2" x14ac:dyDescent="0.2">
      <c r="B74" s="44"/>
    </row>
    <row r="75" spans="2:2" x14ac:dyDescent="0.2">
      <c r="B75" s="44"/>
    </row>
    <row r="76" spans="2:2" x14ac:dyDescent="0.2">
      <c r="B76" s="44"/>
    </row>
    <row r="77" spans="2:2" x14ac:dyDescent="0.2">
      <c r="B77" s="23"/>
    </row>
    <row r="78" spans="2:2" x14ac:dyDescent="0.2">
      <c r="B78" s="23"/>
    </row>
    <row r="79" spans="2:2" x14ac:dyDescent="0.2">
      <c r="B79" s="23"/>
    </row>
    <row r="80" spans="2:2" x14ac:dyDescent="0.2">
      <c r="B80" s="23"/>
    </row>
    <row r="81" spans="2:2" x14ac:dyDescent="0.2">
      <c r="B81" s="23"/>
    </row>
    <row r="82" spans="2:2" x14ac:dyDescent="0.2">
      <c r="B82" s="23"/>
    </row>
    <row r="83" spans="2:2" x14ac:dyDescent="0.2">
      <c r="B83" s="43"/>
    </row>
    <row r="84" spans="2:2" x14ac:dyDescent="0.2">
      <c r="B84" s="44"/>
    </row>
    <row r="85" spans="2:2" x14ac:dyDescent="0.2">
      <c r="B85" s="44"/>
    </row>
    <row r="86" spans="2:2" x14ac:dyDescent="0.2">
      <c r="B86" s="44"/>
    </row>
    <row r="87" spans="2:2" x14ac:dyDescent="0.2">
      <c r="B87" s="44"/>
    </row>
    <row r="88" spans="2:2" x14ac:dyDescent="0.2">
      <c r="B88" s="44"/>
    </row>
    <row r="89" spans="2:2" x14ac:dyDescent="0.2">
      <c r="B89" s="44"/>
    </row>
    <row r="90" spans="2:2" x14ac:dyDescent="0.2">
      <c r="B90" s="43"/>
    </row>
    <row r="91" spans="2:2" x14ac:dyDescent="0.2">
      <c r="B91" s="23"/>
    </row>
    <row r="92" spans="2:2" x14ac:dyDescent="0.2">
      <c r="B92" s="23"/>
    </row>
    <row r="93" spans="2:2" x14ac:dyDescent="0.2">
      <c r="B93" s="23"/>
    </row>
    <row r="103" spans="2:2" x14ac:dyDescent="0.2">
      <c r="B103" s="46"/>
    </row>
    <row r="104" spans="2:2" x14ac:dyDescent="0.2">
      <c r="B104" s="46"/>
    </row>
  </sheetData>
  <mergeCells count="35">
    <mergeCell ref="C27:D27"/>
    <mergeCell ref="C35:D35"/>
    <mergeCell ref="C29:D29"/>
    <mergeCell ref="C30:D30"/>
    <mergeCell ref="C31:D31"/>
    <mergeCell ref="C32:D32"/>
    <mergeCell ref="C33:D33"/>
    <mergeCell ref="C34:D34"/>
    <mergeCell ref="C21:D21"/>
    <mergeCell ref="C22:D22"/>
    <mergeCell ref="C24:D24"/>
    <mergeCell ref="C25:D25"/>
    <mergeCell ref="C26:D26"/>
    <mergeCell ref="C7:D7"/>
    <mergeCell ref="A8:A29"/>
    <mergeCell ref="C8:D8"/>
    <mergeCell ref="C9:D9"/>
    <mergeCell ref="C10:D10"/>
    <mergeCell ref="C11:D11"/>
    <mergeCell ref="C12:D12"/>
    <mergeCell ref="C13:D13"/>
    <mergeCell ref="C14:D14"/>
    <mergeCell ref="C15:D15"/>
    <mergeCell ref="C28:D28"/>
    <mergeCell ref="C16:D16"/>
    <mergeCell ref="C17:D17"/>
    <mergeCell ref="C18:D18"/>
    <mergeCell ref="C19:D19"/>
    <mergeCell ref="C20:D20"/>
    <mergeCell ref="C3:D3"/>
    <mergeCell ref="A4:B4"/>
    <mergeCell ref="C4:D4"/>
    <mergeCell ref="C5:D5"/>
    <mergeCell ref="A6:B6"/>
    <mergeCell ref="C6:D6"/>
  </mergeCells>
  <printOptions gridLines="1"/>
  <pageMargins left="0.75" right="0.75" top="1" bottom="1" header="0.5" footer="0.5"/>
  <pageSetup fitToHeight="6" orientation="landscape" horizontalDpi="4294967293" verticalDpi="300"/>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4"/>
  <sheetViews>
    <sheetView tabSelected="1" workbookViewId="0">
      <pane ySplit="3" topLeftCell="A169" activePane="bottomLeft" state="frozen"/>
      <selection activeCell="B33" sqref="B33"/>
      <selection pane="bottomLeft" activeCell="D174" sqref="D174"/>
    </sheetView>
  </sheetViews>
  <sheetFormatPr defaultRowHeight="12.75" x14ac:dyDescent="0.2"/>
  <cols>
    <col min="1" max="1" width="45.7109375" customWidth="1"/>
    <col min="2" max="2" width="23.42578125" customWidth="1"/>
    <col min="3" max="3" width="7.28515625" customWidth="1"/>
    <col min="4" max="4" width="7.85546875" customWidth="1"/>
    <col min="5" max="5" width="6.140625" customWidth="1"/>
    <col min="6" max="6" width="13.140625" customWidth="1"/>
    <col min="7" max="7" width="12.7109375" customWidth="1"/>
    <col min="8" max="8" width="54.28515625" customWidth="1"/>
  </cols>
  <sheetData>
    <row r="1" spans="1:31" ht="36" x14ac:dyDescent="0.25">
      <c r="A1" s="214" t="s">
        <v>398</v>
      </c>
      <c r="B1" s="213" t="s">
        <v>396</v>
      </c>
      <c r="C1" s="355" t="s">
        <v>399</v>
      </c>
      <c r="D1" s="355"/>
      <c r="E1" s="210" t="s">
        <v>397</v>
      </c>
      <c r="F1" s="212"/>
      <c r="G1" s="209"/>
      <c r="H1" s="209"/>
      <c r="AA1" t="s">
        <v>67</v>
      </c>
      <c r="AB1" t="s">
        <v>102</v>
      </c>
      <c r="AC1" t="s">
        <v>71</v>
      </c>
      <c r="AD1" t="s">
        <v>73</v>
      </c>
      <c r="AE1" t="s">
        <v>103</v>
      </c>
    </row>
    <row r="2" spans="1:31" ht="115.5" customHeight="1" x14ac:dyDescent="0.25">
      <c r="A2" s="57" t="s">
        <v>104</v>
      </c>
      <c r="B2" s="48" t="s">
        <v>105</v>
      </c>
      <c r="C2" s="48" t="s">
        <v>106</v>
      </c>
      <c r="D2" s="48" t="s">
        <v>107</v>
      </c>
      <c r="E2" s="48" t="s">
        <v>65</v>
      </c>
      <c r="F2" s="48" t="s">
        <v>108</v>
      </c>
      <c r="G2" s="48" t="s">
        <v>78</v>
      </c>
      <c r="H2" s="48" t="s">
        <v>96</v>
      </c>
    </row>
    <row r="3" spans="1:31" x14ac:dyDescent="0.2">
      <c r="A3" s="58" t="s">
        <v>109</v>
      </c>
      <c r="B3" s="49"/>
      <c r="C3" s="49"/>
      <c r="D3" s="49"/>
      <c r="E3" s="49"/>
      <c r="F3" s="50"/>
      <c r="G3" s="50"/>
      <c r="H3" s="50"/>
      <c r="AA3">
        <v>1</v>
      </c>
      <c r="AB3">
        <v>2</v>
      </c>
      <c r="AC3">
        <v>3</v>
      </c>
      <c r="AD3">
        <v>4</v>
      </c>
    </row>
    <row r="4" spans="1:31" ht="15" customHeight="1" x14ac:dyDescent="0.25">
      <c r="A4" s="59"/>
      <c r="B4" s="245"/>
      <c r="C4" s="51"/>
      <c r="D4" s="51"/>
      <c r="E4" s="51"/>
      <c r="F4" s="52"/>
      <c r="G4" s="52"/>
      <c r="H4" s="52"/>
      <c r="AA4">
        <f t="shared" ref="AA4:AA67" si="0">IF($E4="Yes",1,0)</f>
        <v>0</v>
      </c>
      <c r="AB4">
        <f t="shared" ref="AB4:AB67" si="1">IF($E4="Mod",1,0)</f>
        <v>0</v>
      </c>
      <c r="AC4">
        <f t="shared" ref="AC4:AC67" si="2">IF($E4="No",1,0)</f>
        <v>0</v>
      </c>
      <c r="AD4">
        <f t="shared" ref="AD4:AD67" si="3">IF($E4="??",1,0)</f>
        <v>0</v>
      </c>
      <c r="AE4">
        <f t="shared" ref="AE4:AE67" si="4">IF($E4="n/a",1,0)</f>
        <v>0</v>
      </c>
    </row>
    <row r="5" spans="1:31" ht="15" customHeight="1" x14ac:dyDescent="0.2">
      <c r="A5" s="232" t="s">
        <v>110</v>
      </c>
      <c r="B5" s="245"/>
      <c r="C5" s="51"/>
      <c r="D5" s="51">
        <v>1</v>
      </c>
      <c r="E5" s="51"/>
      <c r="F5" s="52"/>
      <c r="G5" s="52"/>
      <c r="H5" s="52"/>
      <c r="AA5" s="319">
        <f t="shared" si="0"/>
        <v>0</v>
      </c>
      <c r="AB5" s="319">
        <f t="shared" si="1"/>
        <v>0</v>
      </c>
      <c r="AC5" s="319">
        <f t="shared" si="2"/>
        <v>0</v>
      </c>
      <c r="AD5" s="319">
        <f t="shared" si="3"/>
        <v>0</v>
      </c>
      <c r="AE5" s="319">
        <f t="shared" si="4"/>
        <v>0</v>
      </c>
    </row>
    <row r="6" spans="1:31" ht="25.5" x14ac:dyDescent="0.2">
      <c r="A6" s="60" t="s">
        <v>111</v>
      </c>
      <c r="B6" s="245"/>
      <c r="C6" s="53" t="s">
        <v>46</v>
      </c>
      <c r="D6" s="53">
        <v>1</v>
      </c>
      <c r="E6" s="53" t="s">
        <v>67</v>
      </c>
      <c r="F6" s="52"/>
      <c r="G6" s="52"/>
      <c r="H6" s="299" t="s">
        <v>500</v>
      </c>
      <c r="AA6" s="319">
        <f t="shared" si="0"/>
        <v>1</v>
      </c>
      <c r="AB6" s="319">
        <f t="shared" si="1"/>
        <v>0</v>
      </c>
      <c r="AC6" s="319">
        <f t="shared" si="2"/>
        <v>0</v>
      </c>
      <c r="AD6" s="319">
        <f t="shared" si="3"/>
        <v>0</v>
      </c>
      <c r="AE6" s="319">
        <f t="shared" si="4"/>
        <v>0</v>
      </c>
    </row>
    <row r="7" spans="1:31" s="69" customFormat="1" ht="51" x14ac:dyDescent="0.2">
      <c r="A7" s="221"/>
      <c r="B7" s="248" t="s">
        <v>416</v>
      </c>
      <c r="C7" s="53" t="s">
        <v>46</v>
      </c>
      <c r="D7" s="53">
        <v>3</v>
      </c>
      <c r="E7" s="53" t="s">
        <v>67</v>
      </c>
      <c r="F7" s="70"/>
      <c r="G7" s="55" t="s">
        <v>110</v>
      </c>
      <c r="H7" s="66" t="s">
        <v>136</v>
      </c>
      <c r="AA7" s="319">
        <f t="shared" si="0"/>
        <v>1</v>
      </c>
      <c r="AB7" s="319">
        <f t="shared" si="1"/>
        <v>0</v>
      </c>
      <c r="AC7" s="319">
        <f t="shared" si="2"/>
        <v>0</v>
      </c>
      <c r="AD7" s="319">
        <f t="shared" si="3"/>
        <v>0</v>
      </c>
      <c r="AE7" s="319">
        <f t="shared" si="4"/>
        <v>0</v>
      </c>
    </row>
    <row r="8" spans="1:31" ht="38.25" x14ac:dyDescent="0.2">
      <c r="A8" s="61"/>
      <c r="B8" s="245" t="s">
        <v>415</v>
      </c>
      <c r="C8" s="53" t="s">
        <v>46</v>
      </c>
      <c r="D8" s="53">
        <v>1</v>
      </c>
      <c r="E8" s="53" t="s">
        <v>67</v>
      </c>
      <c r="F8" s="54"/>
      <c r="G8" s="55" t="s">
        <v>110</v>
      </c>
      <c r="H8" s="66" t="s">
        <v>113</v>
      </c>
      <c r="AA8" s="319">
        <f t="shared" si="0"/>
        <v>1</v>
      </c>
      <c r="AB8" s="319">
        <f t="shared" si="1"/>
        <v>0</v>
      </c>
      <c r="AC8" s="319">
        <f t="shared" si="2"/>
        <v>0</v>
      </c>
      <c r="AD8" s="319">
        <f t="shared" si="3"/>
        <v>0</v>
      </c>
      <c r="AE8" s="319">
        <f t="shared" si="4"/>
        <v>0</v>
      </c>
    </row>
    <row r="9" spans="1:31" ht="51" customHeight="1" x14ac:dyDescent="0.2">
      <c r="A9" s="60"/>
      <c r="B9" s="245" t="s">
        <v>414</v>
      </c>
      <c r="C9" s="53" t="s">
        <v>46</v>
      </c>
      <c r="D9" s="53">
        <v>3</v>
      </c>
      <c r="E9" s="53" t="s">
        <v>67</v>
      </c>
      <c r="F9" s="52"/>
      <c r="G9" s="55" t="s">
        <v>110</v>
      </c>
      <c r="H9" s="66" t="s">
        <v>112</v>
      </c>
      <c r="AA9" s="319">
        <f t="shared" si="0"/>
        <v>1</v>
      </c>
      <c r="AB9" s="319">
        <f t="shared" si="1"/>
        <v>0</v>
      </c>
      <c r="AC9" s="319">
        <f t="shared" si="2"/>
        <v>0</v>
      </c>
      <c r="AD9" s="319">
        <f t="shared" si="3"/>
        <v>0</v>
      </c>
      <c r="AE9" s="319">
        <f t="shared" si="4"/>
        <v>0</v>
      </c>
    </row>
    <row r="10" spans="1:31" s="69" customFormat="1" ht="38.25" x14ac:dyDescent="0.2">
      <c r="A10" s="221"/>
      <c r="B10" s="245" t="s">
        <v>128</v>
      </c>
      <c r="C10" s="53" t="s">
        <v>46</v>
      </c>
      <c r="D10" s="53">
        <v>3</v>
      </c>
      <c r="E10" s="53" t="s">
        <v>67</v>
      </c>
      <c r="F10" s="70"/>
      <c r="G10" s="55" t="s">
        <v>110</v>
      </c>
      <c r="H10" s="298" t="s">
        <v>431</v>
      </c>
      <c r="AA10" s="319">
        <f t="shared" si="0"/>
        <v>1</v>
      </c>
      <c r="AB10" s="319">
        <f t="shared" si="1"/>
        <v>0</v>
      </c>
      <c r="AC10" s="319">
        <f t="shared" si="2"/>
        <v>0</v>
      </c>
      <c r="AD10" s="319">
        <f t="shared" si="3"/>
        <v>0</v>
      </c>
      <c r="AE10" s="319">
        <f t="shared" si="4"/>
        <v>0</v>
      </c>
    </row>
    <row r="11" spans="1:31" s="69" customFormat="1" ht="25.5" x14ac:dyDescent="0.2">
      <c r="A11" s="65" t="s">
        <v>418</v>
      </c>
      <c r="B11" s="245" t="s">
        <v>417</v>
      </c>
      <c r="C11" s="53" t="s">
        <v>46</v>
      </c>
      <c r="D11" s="53">
        <v>3</v>
      </c>
      <c r="E11" s="53" t="s">
        <v>67</v>
      </c>
      <c r="F11" s="70"/>
      <c r="G11" s="55" t="s">
        <v>110</v>
      </c>
      <c r="H11" s="298" t="s">
        <v>432</v>
      </c>
      <c r="AA11" s="319">
        <f t="shared" si="0"/>
        <v>1</v>
      </c>
      <c r="AB11" s="319">
        <f t="shared" si="1"/>
        <v>0</v>
      </c>
      <c r="AC11" s="319">
        <f t="shared" si="2"/>
        <v>0</v>
      </c>
      <c r="AD11" s="319">
        <f t="shared" si="3"/>
        <v>0</v>
      </c>
      <c r="AE11" s="319">
        <f t="shared" si="4"/>
        <v>0</v>
      </c>
    </row>
    <row r="12" spans="1:31" ht="38.25" customHeight="1" x14ac:dyDescent="0.2">
      <c r="A12" s="61"/>
      <c r="B12" s="245" t="s">
        <v>123</v>
      </c>
      <c r="C12" s="53" t="s">
        <v>50</v>
      </c>
      <c r="D12" s="53">
        <v>1</v>
      </c>
      <c r="E12" s="53" t="s">
        <v>67</v>
      </c>
      <c r="F12" s="314" t="s">
        <v>518</v>
      </c>
      <c r="G12" s="55" t="s">
        <v>110</v>
      </c>
      <c r="H12" s="66" t="s">
        <v>124</v>
      </c>
      <c r="AA12" s="319">
        <f t="shared" si="0"/>
        <v>1</v>
      </c>
      <c r="AB12" s="319">
        <f t="shared" si="1"/>
        <v>0</v>
      </c>
      <c r="AC12" s="319">
        <f t="shared" si="2"/>
        <v>0</v>
      </c>
      <c r="AD12" s="319">
        <f t="shared" si="3"/>
        <v>0</v>
      </c>
      <c r="AE12" s="319">
        <f t="shared" si="4"/>
        <v>0</v>
      </c>
    </row>
    <row r="13" spans="1:31" ht="51" x14ac:dyDescent="0.2">
      <c r="A13" s="65" t="s">
        <v>116</v>
      </c>
      <c r="B13" s="245" t="s">
        <v>117</v>
      </c>
      <c r="C13" s="53" t="s">
        <v>46</v>
      </c>
      <c r="D13" s="53">
        <v>1</v>
      </c>
      <c r="E13" s="53" t="s">
        <v>67</v>
      </c>
      <c r="G13" s="55" t="s">
        <v>110</v>
      </c>
      <c r="H13" s="79" t="s">
        <v>118</v>
      </c>
      <c r="AA13" s="319">
        <f t="shared" si="0"/>
        <v>1</v>
      </c>
      <c r="AB13" s="319">
        <f t="shared" si="1"/>
        <v>0</v>
      </c>
      <c r="AC13" s="319">
        <f t="shared" si="2"/>
        <v>0</v>
      </c>
      <c r="AD13" s="319">
        <f t="shared" si="3"/>
        <v>0</v>
      </c>
      <c r="AE13" s="319">
        <f t="shared" si="4"/>
        <v>0</v>
      </c>
    </row>
    <row r="14" spans="1:31" s="209" customFormat="1" ht="24" x14ac:dyDescent="0.2">
      <c r="A14" s="65"/>
      <c r="B14" s="245" t="s">
        <v>421</v>
      </c>
      <c r="C14" s="234" t="s">
        <v>46</v>
      </c>
      <c r="D14" s="234">
        <v>1</v>
      </c>
      <c r="E14" s="234" t="s">
        <v>67</v>
      </c>
      <c r="F14" s="237"/>
      <c r="G14" s="235" t="s">
        <v>110</v>
      </c>
      <c r="H14" s="287"/>
      <c r="AA14" s="319">
        <f t="shared" si="0"/>
        <v>1</v>
      </c>
      <c r="AB14" s="319">
        <f t="shared" si="1"/>
        <v>0</v>
      </c>
      <c r="AC14" s="319">
        <f t="shared" si="2"/>
        <v>0</v>
      </c>
      <c r="AD14" s="319">
        <f t="shared" si="3"/>
        <v>0</v>
      </c>
      <c r="AE14" s="319">
        <f t="shared" si="4"/>
        <v>0</v>
      </c>
    </row>
    <row r="15" spans="1:31" s="69" customFormat="1" ht="24" x14ac:dyDescent="0.2">
      <c r="A15" s="221"/>
      <c r="B15" s="245" t="s">
        <v>422</v>
      </c>
      <c r="C15" s="234" t="s">
        <v>46</v>
      </c>
      <c r="D15" s="234">
        <v>3</v>
      </c>
      <c r="E15" s="234" t="s">
        <v>67</v>
      </c>
      <c r="F15" s="237"/>
      <c r="G15" s="235" t="s">
        <v>110</v>
      </c>
      <c r="H15" s="299" t="s">
        <v>492</v>
      </c>
      <c r="AA15" s="319">
        <f t="shared" si="0"/>
        <v>1</v>
      </c>
      <c r="AB15" s="319">
        <f t="shared" si="1"/>
        <v>0</v>
      </c>
      <c r="AC15" s="319">
        <f t="shared" si="2"/>
        <v>0</v>
      </c>
      <c r="AD15" s="319">
        <f t="shared" si="3"/>
        <v>0</v>
      </c>
      <c r="AE15" s="319">
        <f t="shared" si="4"/>
        <v>0</v>
      </c>
    </row>
    <row r="16" spans="1:31" ht="25.5" customHeight="1" x14ac:dyDescent="0.2">
      <c r="A16" s="65" t="s">
        <v>119</v>
      </c>
      <c r="B16" s="245" t="s">
        <v>419</v>
      </c>
      <c r="C16" s="53" t="s">
        <v>46</v>
      </c>
      <c r="D16" s="53">
        <v>2</v>
      </c>
      <c r="E16" s="53" t="s">
        <v>67</v>
      </c>
      <c r="F16" s="54"/>
      <c r="G16" s="55" t="s">
        <v>110</v>
      </c>
      <c r="H16" s="299" t="s">
        <v>420</v>
      </c>
      <c r="AA16" s="319">
        <f t="shared" si="0"/>
        <v>1</v>
      </c>
      <c r="AB16" s="319">
        <f t="shared" si="1"/>
        <v>0</v>
      </c>
      <c r="AC16" s="319">
        <f t="shared" si="2"/>
        <v>0</v>
      </c>
      <c r="AD16" s="319">
        <f t="shared" si="3"/>
        <v>0</v>
      </c>
      <c r="AE16" s="319">
        <f t="shared" si="4"/>
        <v>0</v>
      </c>
    </row>
    <row r="17" spans="1:31" s="209" customFormat="1" ht="38.25" x14ac:dyDescent="0.2">
      <c r="A17" s="65"/>
      <c r="B17" s="285" t="s">
        <v>423</v>
      </c>
      <c r="C17" s="53" t="s">
        <v>46</v>
      </c>
      <c r="D17" s="53">
        <v>3</v>
      </c>
      <c r="E17" s="53" t="s">
        <v>67</v>
      </c>
      <c r="F17" s="54"/>
      <c r="G17" s="55" t="s">
        <v>110</v>
      </c>
      <c r="H17" s="296" t="s">
        <v>515</v>
      </c>
      <c r="AA17" s="319">
        <f t="shared" si="0"/>
        <v>1</v>
      </c>
      <c r="AB17" s="319">
        <f t="shared" si="1"/>
        <v>0</v>
      </c>
      <c r="AC17" s="319">
        <f t="shared" si="2"/>
        <v>0</v>
      </c>
      <c r="AD17" s="319">
        <f t="shared" si="3"/>
        <v>0</v>
      </c>
      <c r="AE17" s="319">
        <f t="shared" si="4"/>
        <v>0</v>
      </c>
    </row>
    <row r="18" spans="1:31" s="209" customFormat="1" ht="74.25" customHeight="1" x14ac:dyDescent="0.2">
      <c r="A18" s="65"/>
      <c r="B18" s="245" t="s">
        <v>139</v>
      </c>
      <c r="C18" s="53" t="s">
        <v>46</v>
      </c>
      <c r="D18" s="53">
        <v>3</v>
      </c>
      <c r="E18" s="53" t="s">
        <v>67</v>
      </c>
      <c r="F18" s="54"/>
      <c r="G18" s="55" t="s">
        <v>110</v>
      </c>
      <c r="H18" s="302" t="s">
        <v>433</v>
      </c>
      <c r="AA18" s="319">
        <f t="shared" si="0"/>
        <v>1</v>
      </c>
      <c r="AB18" s="319">
        <f t="shared" si="1"/>
        <v>0</v>
      </c>
      <c r="AC18" s="319">
        <f t="shared" si="2"/>
        <v>0</v>
      </c>
      <c r="AD18" s="319">
        <f t="shared" si="3"/>
        <v>0</v>
      </c>
      <c r="AE18" s="319">
        <f t="shared" si="4"/>
        <v>0</v>
      </c>
    </row>
    <row r="19" spans="1:31" ht="24" customHeight="1" x14ac:dyDescent="0.2">
      <c r="A19" s="61"/>
      <c r="B19" s="245" t="s">
        <v>122</v>
      </c>
      <c r="C19" s="53" t="s">
        <v>46</v>
      </c>
      <c r="D19" s="53">
        <v>1</v>
      </c>
      <c r="E19" s="53" t="s">
        <v>67</v>
      </c>
      <c r="F19" s="54"/>
      <c r="G19" s="55" t="s">
        <v>110</v>
      </c>
      <c r="H19" s="299" t="s">
        <v>425</v>
      </c>
      <c r="AA19" s="319">
        <f t="shared" si="0"/>
        <v>1</v>
      </c>
      <c r="AB19" s="319">
        <f t="shared" si="1"/>
        <v>0</v>
      </c>
      <c r="AC19" s="319">
        <f t="shared" si="2"/>
        <v>0</v>
      </c>
      <c r="AD19" s="319">
        <f t="shared" si="3"/>
        <v>0</v>
      </c>
      <c r="AE19" s="319">
        <f t="shared" si="4"/>
        <v>0</v>
      </c>
    </row>
    <row r="20" spans="1:31" ht="84.75" customHeight="1" x14ac:dyDescent="0.2">
      <c r="A20" s="65" t="s">
        <v>120</v>
      </c>
      <c r="B20" s="245" t="s">
        <v>121</v>
      </c>
      <c r="C20" s="53" t="s">
        <v>46</v>
      </c>
      <c r="D20" s="53">
        <v>1</v>
      </c>
      <c r="E20" s="53" t="s">
        <v>67</v>
      </c>
      <c r="F20" s="309" t="s">
        <v>519</v>
      </c>
      <c r="G20" s="55" t="s">
        <v>110</v>
      </c>
      <c r="H20" s="66" t="s">
        <v>101</v>
      </c>
      <c r="AA20" s="319">
        <f t="shared" si="0"/>
        <v>1</v>
      </c>
      <c r="AB20" s="319">
        <f t="shared" si="1"/>
        <v>0</v>
      </c>
      <c r="AC20" s="319">
        <f t="shared" si="2"/>
        <v>0</v>
      </c>
      <c r="AD20" s="319">
        <f t="shared" si="3"/>
        <v>0</v>
      </c>
      <c r="AE20" s="319">
        <f t="shared" si="4"/>
        <v>0</v>
      </c>
    </row>
    <row r="21" spans="1:31" ht="38.25" customHeight="1" x14ac:dyDescent="0.2">
      <c r="A21" s="61"/>
      <c r="B21" s="245"/>
      <c r="C21" s="62" t="s">
        <v>50</v>
      </c>
      <c r="D21" s="62">
        <v>4</v>
      </c>
      <c r="E21" s="62" t="s">
        <v>71</v>
      </c>
      <c r="F21" s="63" t="s">
        <v>114</v>
      </c>
      <c r="G21" s="63" t="s">
        <v>110</v>
      </c>
      <c r="H21" s="294" t="s">
        <v>115</v>
      </c>
      <c r="AA21" s="319">
        <f t="shared" si="0"/>
        <v>0</v>
      </c>
      <c r="AB21" s="319">
        <f t="shared" si="1"/>
        <v>0</v>
      </c>
      <c r="AC21" s="319">
        <f t="shared" si="2"/>
        <v>1</v>
      </c>
      <c r="AD21" s="319">
        <f t="shared" si="3"/>
        <v>0</v>
      </c>
      <c r="AE21" s="319">
        <f t="shared" si="4"/>
        <v>0</v>
      </c>
    </row>
    <row r="22" spans="1:31" s="209" customFormat="1" ht="76.5" x14ac:dyDescent="0.2">
      <c r="A22" s="60" t="s">
        <v>206</v>
      </c>
      <c r="B22" s="245"/>
      <c r="C22" s="53" t="s">
        <v>46</v>
      </c>
      <c r="D22" s="53">
        <v>1</v>
      </c>
      <c r="E22" s="53" t="s">
        <v>67</v>
      </c>
      <c r="G22" s="55" t="s">
        <v>110</v>
      </c>
      <c r="H22" s="66" t="s">
        <v>207</v>
      </c>
      <c r="AA22" s="319">
        <f t="shared" si="0"/>
        <v>1</v>
      </c>
      <c r="AB22" s="319">
        <f t="shared" si="1"/>
        <v>0</v>
      </c>
      <c r="AC22" s="319">
        <f t="shared" si="2"/>
        <v>0</v>
      </c>
      <c r="AD22" s="319">
        <f t="shared" si="3"/>
        <v>0</v>
      </c>
      <c r="AE22" s="319">
        <f t="shared" si="4"/>
        <v>0</v>
      </c>
    </row>
    <row r="23" spans="1:31" s="209" customFormat="1" ht="25.5" customHeight="1" x14ac:dyDescent="0.2">
      <c r="A23" s="211"/>
      <c r="B23" s="245" t="s">
        <v>429</v>
      </c>
      <c r="C23" s="53" t="s">
        <v>46</v>
      </c>
      <c r="D23" s="53">
        <v>3</v>
      </c>
      <c r="E23" s="53" t="s">
        <v>67</v>
      </c>
      <c r="F23" s="54"/>
      <c r="G23" s="55" t="s">
        <v>110</v>
      </c>
      <c r="H23" s="298" t="s">
        <v>434</v>
      </c>
      <c r="AA23" s="319">
        <f t="shared" si="0"/>
        <v>1</v>
      </c>
      <c r="AB23" s="319">
        <f t="shared" si="1"/>
        <v>0</v>
      </c>
      <c r="AC23" s="319">
        <f t="shared" si="2"/>
        <v>0</v>
      </c>
      <c r="AD23" s="319">
        <f t="shared" si="3"/>
        <v>0</v>
      </c>
      <c r="AE23" s="319">
        <f t="shared" si="4"/>
        <v>0</v>
      </c>
    </row>
    <row r="24" spans="1:31" s="209" customFormat="1" ht="25.5" customHeight="1" x14ac:dyDescent="0.2">
      <c r="A24" s="211"/>
      <c r="B24" s="245" t="s">
        <v>428</v>
      </c>
      <c r="C24" s="53" t="s">
        <v>46</v>
      </c>
      <c r="D24" s="53">
        <v>3</v>
      </c>
      <c r="E24" s="53" t="s">
        <v>67</v>
      </c>
      <c r="F24" s="54"/>
      <c r="G24" s="55" t="s">
        <v>110</v>
      </c>
      <c r="H24" s="298" t="s">
        <v>435</v>
      </c>
      <c r="AA24" s="319">
        <f t="shared" si="0"/>
        <v>1</v>
      </c>
      <c r="AB24" s="319">
        <f t="shared" si="1"/>
        <v>0</v>
      </c>
      <c r="AC24" s="319">
        <f t="shared" si="2"/>
        <v>0</v>
      </c>
      <c r="AD24" s="319">
        <f t="shared" si="3"/>
        <v>0</v>
      </c>
      <c r="AE24" s="319">
        <f t="shared" si="4"/>
        <v>0</v>
      </c>
    </row>
    <row r="25" spans="1:31" ht="38.25" x14ac:dyDescent="0.2">
      <c r="A25" s="60" t="s">
        <v>125</v>
      </c>
      <c r="B25" s="245"/>
      <c r="C25" s="53" t="s">
        <v>46</v>
      </c>
      <c r="D25" s="53">
        <v>1</v>
      </c>
      <c r="E25" s="53" t="s">
        <v>67</v>
      </c>
      <c r="F25" s="52"/>
      <c r="G25" s="52"/>
      <c r="H25" s="299" t="s">
        <v>501</v>
      </c>
      <c r="AA25" s="319">
        <f t="shared" si="0"/>
        <v>1</v>
      </c>
      <c r="AB25" s="319">
        <f t="shared" si="1"/>
        <v>0</v>
      </c>
      <c r="AC25" s="319">
        <f t="shared" si="2"/>
        <v>0</v>
      </c>
      <c r="AD25" s="319">
        <f t="shared" si="3"/>
        <v>0</v>
      </c>
      <c r="AE25" s="319">
        <f t="shared" si="4"/>
        <v>0</v>
      </c>
    </row>
    <row r="26" spans="1:31" s="69" customFormat="1" ht="38.25" customHeight="1" x14ac:dyDescent="0.2">
      <c r="A26" s="221"/>
      <c r="B26" s="245" t="s">
        <v>416</v>
      </c>
      <c r="C26" s="53" t="s">
        <v>46</v>
      </c>
      <c r="D26" s="53">
        <v>3</v>
      </c>
      <c r="E26" s="53" t="s">
        <v>67</v>
      </c>
      <c r="F26" s="70"/>
      <c r="G26" s="55" t="s">
        <v>110</v>
      </c>
      <c r="H26" s="66" t="s">
        <v>136</v>
      </c>
      <c r="AA26" s="319">
        <f t="shared" si="0"/>
        <v>1</v>
      </c>
      <c r="AB26" s="319">
        <f t="shared" si="1"/>
        <v>0</v>
      </c>
      <c r="AC26" s="319">
        <f t="shared" si="2"/>
        <v>0</v>
      </c>
      <c r="AD26" s="319">
        <f t="shared" si="3"/>
        <v>0</v>
      </c>
      <c r="AE26" s="319">
        <f t="shared" si="4"/>
        <v>0</v>
      </c>
    </row>
    <row r="27" spans="1:31" ht="25.5" customHeight="1" x14ac:dyDescent="0.2">
      <c r="A27" s="60"/>
      <c r="B27" s="245" t="s">
        <v>126</v>
      </c>
      <c r="C27" s="53" t="s">
        <v>46</v>
      </c>
      <c r="D27" s="53">
        <v>1</v>
      </c>
      <c r="E27" s="53" t="s">
        <v>67</v>
      </c>
      <c r="F27" s="52"/>
      <c r="G27" s="55" t="s">
        <v>110</v>
      </c>
      <c r="H27" s="66" t="s">
        <v>127</v>
      </c>
      <c r="AA27" s="319">
        <f t="shared" si="0"/>
        <v>1</v>
      </c>
      <c r="AB27" s="319">
        <f t="shared" si="1"/>
        <v>0</v>
      </c>
      <c r="AC27" s="319">
        <f t="shared" si="2"/>
        <v>0</v>
      </c>
      <c r="AD27" s="319">
        <f t="shared" si="3"/>
        <v>0</v>
      </c>
      <c r="AE27" s="319">
        <f t="shared" si="4"/>
        <v>0</v>
      </c>
    </row>
    <row r="28" spans="1:31" ht="25.5" customHeight="1" x14ac:dyDescent="0.2">
      <c r="A28" s="65" t="s">
        <v>119</v>
      </c>
      <c r="B28" s="245" t="s">
        <v>419</v>
      </c>
      <c r="C28" s="53" t="s">
        <v>46</v>
      </c>
      <c r="D28" s="53">
        <v>2</v>
      </c>
      <c r="E28" s="53" t="s">
        <v>67</v>
      </c>
      <c r="F28" s="54"/>
      <c r="G28" s="55" t="s">
        <v>110</v>
      </c>
      <c r="H28" s="299" t="s">
        <v>420</v>
      </c>
      <c r="AA28" s="319">
        <f t="shared" si="0"/>
        <v>1</v>
      </c>
      <c r="AB28" s="319">
        <f t="shared" si="1"/>
        <v>0</v>
      </c>
      <c r="AC28" s="319">
        <f t="shared" si="2"/>
        <v>0</v>
      </c>
      <c r="AD28" s="319">
        <f t="shared" si="3"/>
        <v>0</v>
      </c>
      <c r="AE28" s="319">
        <f t="shared" si="4"/>
        <v>0</v>
      </c>
    </row>
    <row r="29" spans="1:31" s="209" customFormat="1" ht="25.5" customHeight="1" x14ac:dyDescent="0.2">
      <c r="A29" s="65"/>
      <c r="B29" s="245" t="s">
        <v>424</v>
      </c>
      <c r="C29" s="53" t="s">
        <v>46</v>
      </c>
      <c r="D29" s="53">
        <v>1</v>
      </c>
      <c r="E29" s="53" t="s">
        <v>67</v>
      </c>
      <c r="F29" s="54"/>
      <c r="G29" s="55" t="s">
        <v>110</v>
      </c>
      <c r="H29" s="299" t="s">
        <v>436</v>
      </c>
      <c r="AA29" s="319">
        <f t="shared" si="0"/>
        <v>1</v>
      </c>
      <c r="AB29" s="319">
        <f t="shared" si="1"/>
        <v>0</v>
      </c>
      <c r="AC29" s="319">
        <f t="shared" si="2"/>
        <v>0</v>
      </c>
      <c r="AD29" s="319">
        <f t="shared" si="3"/>
        <v>0</v>
      </c>
      <c r="AE29" s="319">
        <f t="shared" si="4"/>
        <v>0</v>
      </c>
    </row>
    <row r="30" spans="1:31" s="209" customFormat="1" ht="24" customHeight="1" x14ac:dyDescent="0.2">
      <c r="A30" s="61"/>
      <c r="B30" s="245" t="s">
        <v>122</v>
      </c>
      <c r="C30" s="53" t="s">
        <v>46</v>
      </c>
      <c r="D30" s="53">
        <v>1</v>
      </c>
      <c r="E30" s="53" t="s">
        <v>67</v>
      </c>
      <c r="F30" s="54"/>
      <c r="G30" s="55" t="s">
        <v>110</v>
      </c>
      <c r="H30" s="299" t="s">
        <v>425</v>
      </c>
      <c r="AA30" s="319">
        <f t="shared" si="0"/>
        <v>1</v>
      </c>
      <c r="AB30" s="319">
        <f t="shared" si="1"/>
        <v>0</v>
      </c>
      <c r="AC30" s="319">
        <f t="shared" si="2"/>
        <v>0</v>
      </c>
      <c r="AD30" s="319">
        <f t="shared" si="3"/>
        <v>0</v>
      </c>
      <c r="AE30" s="319">
        <f t="shared" si="4"/>
        <v>0</v>
      </c>
    </row>
    <row r="31" spans="1:31" ht="38.25" customHeight="1" x14ac:dyDescent="0.2">
      <c r="A31" s="65" t="s">
        <v>120</v>
      </c>
      <c r="B31" s="245" t="s">
        <v>121</v>
      </c>
      <c r="C31" s="53" t="s">
        <v>46</v>
      </c>
      <c r="D31" s="53">
        <v>1</v>
      </c>
      <c r="E31" s="53" t="s">
        <v>67</v>
      </c>
      <c r="F31" s="54"/>
      <c r="G31" s="55" t="s">
        <v>110</v>
      </c>
      <c r="H31" s="66" t="s">
        <v>101</v>
      </c>
      <c r="AA31" s="319">
        <f t="shared" si="0"/>
        <v>1</v>
      </c>
      <c r="AB31" s="319">
        <f t="shared" si="1"/>
        <v>0</v>
      </c>
      <c r="AC31" s="319">
        <f t="shared" si="2"/>
        <v>0</v>
      </c>
      <c r="AD31" s="319">
        <f t="shared" si="3"/>
        <v>0</v>
      </c>
      <c r="AE31" s="319">
        <f t="shared" si="4"/>
        <v>0</v>
      </c>
    </row>
    <row r="32" spans="1:31" ht="51" x14ac:dyDescent="0.2">
      <c r="A32" s="60" t="s">
        <v>130</v>
      </c>
      <c r="B32" s="245"/>
      <c r="C32" s="53" t="s">
        <v>46</v>
      </c>
      <c r="D32" s="53">
        <v>1</v>
      </c>
      <c r="E32" s="53" t="s">
        <v>67</v>
      </c>
      <c r="F32" s="52"/>
      <c r="G32" s="52"/>
      <c r="H32" s="299" t="s">
        <v>131</v>
      </c>
      <c r="AA32" s="319">
        <f t="shared" si="0"/>
        <v>1</v>
      </c>
      <c r="AB32" s="319">
        <f t="shared" si="1"/>
        <v>0</v>
      </c>
      <c r="AC32" s="319">
        <f t="shared" si="2"/>
        <v>0</v>
      </c>
      <c r="AD32" s="319">
        <f t="shared" si="3"/>
        <v>0</v>
      </c>
      <c r="AE32" s="319">
        <f t="shared" si="4"/>
        <v>0</v>
      </c>
    </row>
    <row r="33" spans="1:31" s="69" customFormat="1" ht="38.25" customHeight="1" x14ac:dyDescent="0.2">
      <c r="A33" s="221"/>
      <c r="B33" s="245" t="s">
        <v>416</v>
      </c>
      <c r="C33" s="53" t="s">
        <v>46</v>
      </c>
      <c r="D33" s="53">
        <v>3</v>
      </c>
      <c r="E33" s="53" t="s">
        <v>67</v>
      </c>
      <c r="F33" s="70"/>
      <c r="G33" s="55" t="s">
        <v>110</v>
      </c>
      <c r="H33" s="66" t="s">
        <v>136</v>
      </c>
      <c r="AA33" s="319">
        <f t="shared" si="0"/>
        <v>1</v>
      </c>
      <c r="AB33" s="319">
        <f t="shared" si="1"/>
        <v>0</v>
      </c>
      <c r="AC33" s="319">
        <f t="shared" si="2"/>
        <v>0</v>
      </c>
      <c r="AD33" s="319">
        <f t="shared" si="3"/>
        <v>0</v>
      </c>
      <c r="AE33" s="319">
        <f t="shared" si="4"/>
        <v>0</v>
      </c>
    </row>
    <row r="34" spans="1:31" s="69" customFormat="1" ht="25.5" x14ac:dyDescent="0.2">
      <c r="A34" s="221"/>
      <c r="B34" s="245" t="s">
        <v>426</v>
      </c>
      <c r="C34" s="53" t="s">
        <v>46</v>
      </c>
      <c r="D34" s="53">
        <v>3</v>
      </c>
      <c r="E34" s="53" t="s">
        <v>67</v>
      </c>
      <c r="F34" s="70"/>
      <c r="G34" s="70" t="s">
        <v>110</v>
      </c>
      <c r="H34" s="298" t="s">
        <v>437</v>
      </c>
      <c r="AA34" s="319">
        <f t="shared" si="0"/>
        <v>1</v>
      </c>
      <c r="AB34" s="319">
        <f t="shared" si="1"/>
        <v>0</v>
      </c>
      <c r="AC34" s="319">
        <f t="shared" si="2"/>
        <v>0</v>
      </c>
      <c r="AD34" s="319">
        <f t="shared" si="3"/>
        <v>0</v>
      </c>
      <c r="AE34" s="319">
        <f t="shared" si="4"/>
        <v>0</v>
      </c>
    </row>
    <row r="35" spans="1:31" ht="38.25" x14ac:dyDescent="0.2">
      <c r="A35" s="60"/>
      <c r="B35" s="245" t="s">
        <v>128</v>
      </c>
      <c r="C35" s="53" t="s">
        <v>46</v>
      </c>
      <c r="D35" s="53">
        <v>3</v>
      </c>
      <c r="E35" s="53" t="s">
        <v>67</v>
      </c>
      <c r="F35" s="70"/>
      <c r="G35" s="55" t="s">
        <v>110</v>
      </c>
      <c r="H35" s="298" t="s">
        <v>431</v>
      </c>
      <c r="AA35" s="319">
        <f t="shared" si="0"/>
        <v>1</v>
      </c>
      <c r="AB35" s="319">
        <f t="shared" si="1"/>
        <v>0</v>
      </c>
      <c r="AC35" s="319">
        <f t="shared" si="2"/>
        <v>0</v>
      </c>
      <c r="AD35" s="319">
        <f t="shared" si="3"/>
        <v>0</v>
      </c>
      <c r="AE35" s="319">
        <f t="shared" si="4"/>
        <v>0</v>
      </c>
    </row>
    <row r="36" spans="1:31" ht="25.5" customHeight="1" x14ac:dyDescent="0.2">
      <c r="A36" s="65" t="s">
        <v>119</v>
      </c>
      <c r="B36" s="245" t="s">
        <v>419</v>
      </c>
      <c r="C36" s="53" t="s">
        <v>46</v>
      </c>
      <c r="D36" s="53">
        <v>2</v>
      </c>
      <c r="E36" s="53" t="s">
        <v>67</v>
      </c>
      <c r="F36" s="54"/>
      <c r="G36" s="55" t="s">
        <v>110</v>
      </c>
      <c r="H36" s="299" t="s">
        <v>420</v>
      </c>
      <c r="AA36" s="319">
        <f t="shared" si="0"/>
        <v>1</v>
      </c>
      <c r="AB36" s="319">
        <f t="shared" si="1"/>
        <v>0</v>
      </c>
      <c r="AC36" s="319">
        <f t="shared" si="2"/>
        <v>0</v>
      </c>
      <c r="AD36" s="319">
        <f t="shared" si="3"/>
        <v>0</v>
      </c>
      <c r="AE36" s="319">
        <f t="shared" si="4"/>
        <v>0</v>
      </c>
    </row>
    <row r="37" spans="1:31" s="209" customFormat="1" ht="25.5" customHeight="1" x14ac:dyDescent="0.2">
      <c r="A37" s="65"/>
      <c r="B37" s="245" t="s">
        <v>424</v>
      </c>
      <c r="C37" s="53" t="s">
        <v>46</v>
      </c>
      <c r="D37" s="53">
        <v>1</v>
      </c>
      <c r="E37" s="53" t="s">
        <v>67</v>
      </c>
      <c r="F37" s="54"/>
      <c r="G37" s="55" t="s">
        <v>110</v>
      </c>
      <c r="H37" s="299" t="s">
        <v>436</v>
      </c>
      <c r="AA37" s="319">
        <f t="shared" si="0"/>
        <v>1</v>
      </c>
      <c r="AB37" s="319">
        <f t="shared" si="1"/>
        <v>0</v>
      </c>
      <c r="AC37" s="319">
        <f t="shared" si="2"/>
        <v>0</v>
      </c>
      <c r="AD37" s="319">
        <f t="shared" si="3"/>
        <v>0</v>
      </c>
      <c r="AE37" s="319">
        <f t="shared" si="4"/>
        <v>0</v>
      </c>
    </row>
    <row r="38" spans="1:31" s="69" customFormat="1" ht="25.5" customHeight="1" x14ac:dyDescent="0.2">
      <c r="A38" s="222" t="s">
        <v>133</v>
      </c>
      <c r="B38" s="245"/>
      <c r="C38" s="53" t="s">
        <v>46</v>
      </c>
      <c r="D38" s="53">
        <v>2</v>
      </c>
      <c r="E38" s="53" t="s">
        <v>67</v>
      </c>
      <c r="F38" s="56"/>
      <c r="G38" s="70" t="s">
        <v>110</v>
      </c>
      <c r="H38" s="68" t="s">
        <v>134</v>
      </c>
      <c r="AA38" s="319">
        <f t="shared" si="0"/>
        <v>1</v>
      </c>
      <c r="AB38" s="319">
        <f t="shared" si="1"/>
        <v>0</v>
      </c>
      <c r="AC38" s="319">
        <f t="shared" si="2"/>
        <v>0</v>
      </c>
      <c r="AD38" s="319">
        <f t="shared" si="3"/>
        <v>0</v>
      </c>
      <c r="AE38" s="319">
        <f t="shared" si="4"/>
        <v>0</v>
      </c>
    </row>
    <row r="39" spans="1:31" ht="76.5" x14ac:dyDescent="0.2">
      <c r="A39" s="60"/>
      <c r="B39" s="245" t="s">
        <v>430</v>
      </c>
      <c r="C39" s="53" t="s">
        <v>46</v>
      </c>
      <c r="D39" s="53">
        <v>1</v>
      </c>
      <c r="E39" s="53" t="s">
        <v>67</v>
      </c>
      <c r="F39" s="54"/>
      <c r="G39" s="55" t="s">
        <v>110</v>
      </c>
      <c r="H39" s="299" t="s">
        <v>439</v>
      </c>
      <c r="AA39" s="319">
        <f t="shared" si="0"/>
        <v>1</v>
      </c>
      <c r="AB39" s="319">
        <f t="shared" si="1"/>
        <v>0</v>
      </c>
      <c r="AC39" s="319">
        <f t="shared" si="2"/>
        <v>0</v>
      </c>
      <c r="AD39" s="319">
        <f t="shared" si="3"/>
        <v>0</v>
      </c>
      <c r="AE39" s="319">
        <f t="shared" si="4"/>
        <v>0</v>
      </c>
    </row>
    <row r="40" spans="1:31" ht="51" customHeight="1" x14ac:dyDescent="0.2">
      <c r="A40" s="60"/>
      <c r="B40" s="285" t="s">
        <v>135</v>
      </c>
      <c r="C40" s="53" t="s">
        <v>46</v>
      </c>
      <c r="D40" s="53">
        <v>3</v>
      </c>
      <c r="E40" s="53" t="s">
        <v>67</v>
      </c>
      <c r="F40" s="54"/>
      <c r="G40" s="55" t="s">
        <v>110</v>
      </c>
      <c r="H40" s="66" t="s">
        <v>136</v>
      </c>
      <c r="AA40" s="319">
        <f t="shared" si="0"/>
        <v>1</v>
      </c>
      <c r="AB40" s="319">
        <f t="shared" si="1"/>
        <v>0</v>
      </c>
      <c r="AC40" s="319">
        <f t="shared" si="2"/>
        <v>0</v>
      </c>
      <c r="AD40" s="319">
        <f t="shared" si="3"/>
        <v>0</v>
      </c>
      <c r="AE40" s="319">
        <f t="shared" si="4"/>
        <v>0</v>
      </c>
    </row>
    <row r="41" spans="1:31" s="209" customFormat="1" ht="38.25" x14ac:dyDescent="0.2">
      <c r="A41" s="60"/>
      <c r="B41" s="245" t="s">
        <v>438</v>
      </c>
      <c r="C41" s="53" t="s">
        <v>46</v>
      </c>
      <c r="D41" s="53">
        <v>3</v>
      </c>
      <c r="E41" s="53" t="s">
        <v>67</v>
      </c>
      <c r="F41" s="70"/>
      <c r="G41" s="55" t="s">
        <v>110</v>
      </c>
      <c r="H41" s="298" t="s">
        <v>431</v>
      </c>
      <c r="AA41" s="319">
        <f t="shared" si="0"/>
        <v>1</v>
      </c>
      <c r="AB41" s="319">
        <f t="shared" si="1"/>
        <v>0</v>
      </c>
      <c r="AC41" s="319">
        <f t="shared" si="2"/>
        <v>0</v>
      </c>
      <c r="AD41" s="319">
        <f t="shared" si="3"/>
        <v>0</v>
      </c>
      <c r="AE41" s="319">
        <f t="shared" si="4"/>
        <v>0</v>
      </c>
    </row>
    <row r="42" spans="1:31" s="209" customFormat="1" ht="38.25" x14ac:dyDescent="0.2">
      <c r="A42" s="60"/>
      <c r="B42" s="285" t="s">
        <v>440</v>
      </c>
      <c r="C42" s="53" t="s">
        <v>46</v>
      </c>
      <c r="D42" s="53">
        <v>3</v>
      </c>
      <c r="E42" s="53" t="s">
        <v>67</v>
      </c>
      <c r="F42" s="54"/>
      <c r="G42" s="55" t="s">
        <v>110</v>
      </c>
      <c r="H42" s="298" t="s">
        <v>441</v>
      </c>
      <c r="AA42" s="319">
        <f t="shared" si="0"/>
        <v>1</v>
      </c>
      <c r="AB42" s="319">
        <f t="shared" si="1"/>
        <v>0</v>
      </c>
      <c r="AC42" s="319">
        <f t="shared" si="2"/>
        <v>0</v>
      </c>
      <c r="AD42" s="319">
        <f t="shared" si="3"/>
        <v>0</v>
      </c>
      <c r="AE42" s="319">
        <f t="shared" si="4"/>
        <v>0</v>
      </c>
    </row>
    <row r="43" spans="1:31" ht="25.5" customHeight="1" x14ac:dyDescent="0.2">
      <c r="A43" s="65" t="s">
        <v>119</v>
      </c>
      <c r="B43" s="245" t="s">
        <v>419</v>
      </c>
      <c r="C43" s="53" t="s">
        <v>46</v>
      </c>
      <c r="D43" s="53">
        <v>3</v>
      </c>
      <c r="E43" s="53" t="s">
        <v>67</v>
      </c>
      <c r="F43" s="54"/>
      <c r="G43" s="55" t="s">
        <v>110</v>
      </c>
      <c r="H43" s="299" t="s">
        <v>420</v>
      </c>
      <c r="AA43" s="319">
        <f t="shared" si="0"/>
        <v>1</v>
      </c>
      <c r="AB43" s="319">
        <f t="shared" si="1"/>
        <v>0</v>
      </c>
      <c r="AC43" s="319">
        <f t="shared" si="2"/>
        <v>0</v>
      </c>
      <c r="AD43" s="319">
        <f t="shared" si="3"/>
        <v>0</v>
      </c>
      <c r="AE43" s="319">
        <f t="shared" si="4"/>
        <v>0</v>
      </c>
    </row>
    <row r="44" spans="1:31" ht="51" x14ac:dyDescent="0.2">
      <c r="A44" s="222" t="s">
        <v>146</v>
      </c>
      <c r="B44" s="245"/>
      <c r="C44" s="53" t="s">
        <v>46</v>
      </c>
      <c r="D44" s="53">
        <v>3</v>
      </c>
      <c r="E44" s="53" t="s">
        <v>67</v>
      </c>
      <c r="H44" s="66" t="s">
        <v>147</v>
      </c>
      <c r="AA44" s="319">
        <f t="shared" si="0"/>
        <v>1</v>
      </c>
      <c r="AB44" s="319">
        <f t="shared" si="1"/>
        <v>0</v>
      </c>
      <c r="AC44" s="319">
        <f t="shared" si="2"/>
        <v>0</v>
      </c>
      <c r="AD44" s="319">
        <f t="shared" si="3"/>
        <v>0</v>
      </c>
      <c r="AE44" s="319">
        <f t="shared" si="4"/>
        <v>0</v>
      </c>
    </row>
    <row r="45" spans="1:31" ht="28.15" customHeight="1" x14ac:dyDescent="0.2">
      <c r="A45" s="65" t="s">
        <v>444</v>
      </c>
      <c r="B45" s="245" t="s">
        <v>442</v>
      </c>
      <c r="C45" s="53" t="s">
        <v>46</v>
      </c>
      <c r="D45" s="53">
        <v>3</v>
      </c>
      <c r="E45" s="53" t="s">
        <v>67</v>
      </c>
      <c r="G45" s="55" t="s">
        <v>110</v>
      </c>
      <c r="H45" s="299" t="s">
        <v>443</v>
      </c>
      <c r="AA45" s="319">
        <f t="shared" si="0"/>
        <v>1</v>
      </c>
      <c r="AB45" s="319">
        <f t="shared" si="1"/>
        <v>0</v>
      </c>
      <c r="AC45" s="319">
        <f t="shared" si="2"/>
        <v>0</v>
      </c>
      <c r="AD45" s="319">
        <f t="shared" si="3"/>
        <v>0</v>
      </c>
      <c r="AE45" s="319">
        <f t="shared" si="4"/>
        <v>0</v>
      </c>
    </row>
    <row r="46" spans="1:31" ht="38.25" customHeight="1" x14ac:dyDescent="0.2">
      <c r="A46" s="60" t="s">
        <v>137</v>
      </c>
      <c r="B46" s="245"/>
      <c r="C46" s="53" t="s">
        <v>46</v>
      </c>
      <c r="D46" s="53">
        <v>3</v>
      </c>
      <c r="E46" s="53" t="s">
        <v>67</v>
      </c>
      <c r="F46" s="52"/>
      <c r="G46" s="52"/>
      <c r="H46" s="66" t="s">
        <v>138</v>
      </c>
      <c r="AA46" s="319">
        <f t="shared" si="0"/>
        <v>1</v>
      </c>
      <c r="AB46" s="319">
        <f t="shared" si="1"/>
        <v>0</v>
      </c>
      <c r="AC46" s="319">
        <f t="shared" si="2"/>
        <v>0</v>
      </c>
      <c r="AD46" s="319">
        <f t="shared" si="3"/>
        <v>0</v>
      </c>
      <c r="AE46" s="319">
        <f t="shared" si="4"/>
        <v>0</v>
      </c>
    </row>
    <row r="47" spans="1:31" ht="25.5" customHeight="1" x14ac:dyDescent="0.2">
      <c r="A47" s="61"/>
      <c r="B47" s="245" t="s">
        <v>126</v>
      </c>
      <c r="C47" s="53" t="s">
        <v>46</v>
      </c>
      <c r="D47" s="53">
        <v>3</v>
      </c>
      <c r="E47" s="53" t="s">
        <v>67</v>
      </c>
      <c r="G47" s="55" t="s">
        <v>110</v>
      </c>
      <c r="H47" s="296" t="s">
        <v>132</v>
      </c>
      <c r="AA47" s="319">
        <f t="shared" si="0"/>
        <v>1</v>
      </c>
      <c r="AB47" s="319">
        <f t="shared" si="1"/>
        <v>0</v>
      </c>
      <c r="AC47" s="319">
        <f t="shared" si="2"/>
        <v>0</v>
      </c>
      <c r="AD47" s="319">
        <f t="shared" si="3"/>
        <v>0</v>
      </c>
      <c r="AE47" s="319">
        <f t="shared" si="4"/>
        <v>0</v>
      </c>
    </row>
    <row r="48" spans="1:31" ht="24" customHeight="1" x14ac:dyDescent="0.2">
      <c r="A48" s="60"/>
      <c r="B48" s="245" t="s">
        <v>128</v>
      </c>
      <c r="C48" s="53" t="s">
        <v>46</v>
      </c>
      <c r="D48" s="53">
        <v>3</v>
      </c>
      <c r="E48" s="53" t="s">
        <v>67</v>
      </c>
      <c r="F48" s="52"/>
      <c r="G48" s="55" t="s">
        <v>110</v>
      </c>
      <c r="H48" s="66" t="s">
        <v>129</v>
      </c>
      <c r="AA48" s="319">
        <f t="shared" si="0"/>
        <v>1</v>
      </c>
      <c r="AB48" s="319">
        <f t="shared" si="1"/>
        <v>0</v>
      </c>
      <c r="AC48" s="319">
        <f t="shared" si="2"/>
        <v>0</v>
      </c>
      <c r="AD48" s="319">
        <f t="shared" si="3"/>
        <v>0</v>
      </c>
      <c r="AE48" s="319">
        <f t="shared" si="4"/>
        <v>0</v>
      </c>
    </row>
    <row r="49" spans="1:31" ht="63.75" x14ac:dyDescent="0.2">
      <c r="A49" s="67"/>
      <c r="B49" s="245" t="s">
        <v>139</v>
      </c>
      <c r="C49" s="53" t="s">
        <v>46</v>
      </c>
      <c r="D49" s="53">
        <v>3</v>
      </c>
      <c r="E49" s="53" t="s">
        <v>67</v>
      </c>
      <c r="F49" s="54"/>
      <c r="G49" s="55" t="s">
        <v>110</v>
      </c>
      <c r="H49" s="302" t="s">
        <v>433</v>
      </c>
      <c r="AA49" s="319">
        <f t="shared" si="0"/>
        <v>1</v>
      </c>
      <c r="AB49" s="319">
        <f t="shared" si="1"/>
        <v>0</v>
      </c>
      <c r="AC49" s="319">
        <f t="shared" si="2"/>
        <v>0</v>
      </c>
      <c r="AD49" s="319">
        <f t="shared" si="3"/>
        <v>0</v>
      </c>
      <c r="AE49" s="319">
        <f t="shared" si="4"/>
        <v>0</v>
      </c>
    </row>
    <row r="50" spans="1:31" s="209" customFormat="1" ht="38.25" customHeight="1" x14ac:dyDescent="0.2">
      <c r="A50" s="65" t="s">
        <v>120</v>
      </c>
      <c r="B50" s="245" t="s">
        <v>121</v>
      </c>
      <c r="C50" s="53" t="s">
        <v>46</v>
      </c>
      <c r="D50" s="53">
        <v>1</v>
      </c>
      <c r="E50" s="53" t="s">
        <v>67</v>
      </c>
      <c r="F50" s="54"/>
      <c r="G50" s="55" t="s">
        <v>110</v>
      </c>
      <c r="H50" s="66" t="s">
        <v>101</v>
      </c>
      <c r="AA50" s="319">
        <f t="shared" si="0"/>
        <v>1</v>
      </c>
      <c r="AB50" s="319">
        <f t="shared" si="1"/>
        <v>0</v>
      </c>
      <c r="AC50" s="319">
        <f t="shared" si="2"/>
        <v>0</v>
      </c>
      <c r="AD50" s="319">
        <f t="shared" si="3"/>
        <v>0</v>
      </c>
      <c r="AE50" s="319">
        <f t="shared" si="4"/>
        <v>0</v>
      </c>
    </row>
    <row r="51" spans="1:31" s="295" customFormat="1" ht="38.25" customHeight="1" x14ac:dyDescent="0.2">
      <c r="A51" s="312" t="s">
        <v>506</v>
      </c>
      <c r="B51" s="316"/>
      <c r="C51" s="313" t="s">
        <v>46</v>
      </c>
      <c r="D51" s="313">
        <v>1</v>
      </c>
      <c r="E51" s="313" t="s">
        <v>67</v>
      </c>
      <c r="F51" s="314"/>
      <c r="G51" s="317" t="s">
        <v>110</v>
      </c>
      <c r="H51" s="315" t="s">
        <v>507</v>
      </c>
      <c r="AA51" s="319">
        <f t="shared" si="0"/>
        <v>1</v>
      </c>
      <c r="AB51" s="319">
        <f t="shared" si="1"/>
        <v>0</v>
      </c>
      <c r="AC51" s="319">
        <f t="shared" si="2"/>
        <v>0</v>
      </c>
      <c r="AD51" s="319">
        <f t="shared" si="3"/>
        <v>0</v>
      </c>
      <c r="AE51" s="319">
        <f t="shared" si="4"/>
        <v>0</v>
      </c>
    </row>
    <row r="52" spans="1:31" s="295" customFormat="1" ht="38.25" customHeight="1" x14ac:dyDescent="0.2">
      <c r="A52" s="312"/>
      <c r="B52" s="311" t="s">
        <v>508</v>
      </c>
      <c r="C52" s="313" t="s">
        <v>46</v>
      </c>
      <c r="D52" s="313">
        <v>1</v>
      </c>
      <c r="E52" s="313" t="s">
        <v>67</v>
      </c>
      <c r="F52" s="314"/>
      <c r="G52" s="317" t="s">
        <v>110</v>
      </c>
      <c r="H52" s="315" t="s">
        <v>509</v>
      </c>
      <c r="AA52" s="319">
        <f t="shared" si="0"/>
        <v>1</v>
      </c>
      <c r="AB52" s="319">
        <f t="shared" si="1"/>
        <v>0</v>
      </c>
      <c r="AC52" s="319">
        <f t="shared" si="2"/>
        <v>0</v>
      </c>
      <c r="AD52" s="319">
        <f t="shared" si="3"/>
        <v>0</v>
      </c>
      <c r="AE52" s="319">
        <f t="shared" si="4"/>
        <v>0</v>
      </c>
    </row>
    <row r="53" spans="1:31" ht="15.75" x14ac:dyDescent="0.2">
      <c r="A53" s="232" t="s">
        <v>82</v>
      </c>
      <c r="B53" s="245"/>
      <c r="C53" s="53"/>
      <c r="D53" s="53">
        <v>1</v>
      </c>
      <c r="E53" s="53"/>
      <c r="G53" s="55"/>
      <c r="H53" s="300"/>
      <c r="AA53" s="319">
        <f t="shared" si="0"/>
        <v>0</v>
      </c>
      <c r="AB53" s="319">
        <f t="shared" si="1"/>
        <v>0</v>
      </c>
      <c r="AC53" s="319">
        <f t="shared" si="2"/>
        <v>0</v>
      </c>
      <c r="AD53" s="319">
        <f t="shared" si="3"/>
        <v>0</v>
      </c>
      <c r="AE53" s="319">
        <f t="shared" si="4"/>
        <v>0</v>
      </c>
    </row>
    <row r="54" spans="1:31" ht="38.25" customHeight="1" x14ac:dyDescent="0.2">
      <c r="A54" s="60" t="s">
        <v>140</v>
      </c>
      <c r="B54" s="245"/>
      <c r="C54" s="53" t="s">
        <v>46</v>
      </c>
      <c r="D54" s="53">
        <v>1</v>
      </c>
      <c r="E54" s="53" t="s">
        <v>67</v>
      </c>
      <c r="F54" s="52"/>
      <c r="G54" s="228" t="s">
        <v>82</v>
      </c>
      <c r="H54" s="66" t="s">
        <v>141</v>
      </c>
      <c r="AA54" s="319">
        <f t="shared" si="0"/>
        <v>1</v>
      </c>
      <c r="AB54" s="319">
        <f t="shared" si="1"/>
        <v>0</v>
      </c>
      <c r="AC54" s="319">
        <f t="shared" si="2"/>
        <v>0</v>
      </c>
      <c r="AD54" s="319">
        <f t="shared" si="3"/>
        <v>0</v>
      </c>
      <c r="AE54" s="319">
        <f t="shared" si="4"/>
        <v>0</v>
      </c>
    </row>
    <row r="55" spans="1:31" s="209" customFormat="1" ht="38.25" customHeight="1" x14ac:dyDescent="0.2">
      <c r="A55" s="60"/>
      <c r="B55" s="245" t="s">
        <v>427</v>
      </c>
      <c r="C55" s="223" t="s">
        <v>46</v>
      </c>
      <c r="D55" s="223">
        <v>1</v>
      </c>
      <c r="E55" s="223" t="s">
        <v>67</v>
      </c>
      <c r="F55" s="226"/>
      <c r="G55" s="224" t="s">
        <v>110</v>
      </c>
      <c r="H55" s="225" t="s">
        <v>445</v>
      </c>
      <c r="AA55" s="319">
        <f t="shared" si="0"/>
        <v>1</v>
      </c>
      <c r="AB55" s="319">
        <f t="shared" si="1"/>
        <v>0</v>
      </c>
      <c r="AC55" s="319">
        <f t="shared" si="2"/>
        <v>0</v>
      </c>
      <c r="AD55" s="319">
        <f t="shared" si="3"/>
        <v>0</v>
      </c>
      <c r="AE55" s="319">
        <f t="shared" si="4"/>
        <v>0</v>
      </c>
    </row>
    <row r="56" spans="1:31" s="209" customFormat="1" ht="24" x14ac:dyDescent="0.2">
      <c r="A56" s="65" t="s">
        <v>454</v>
      </c>
      <c r="B56" s="245" t="s">
        <v>446</v>
      </c>
      <c r="C56" s="227" t="s">
        <v>46</v>
      </c>
      <c r="D56" s="227">
        <v>3</v>
      </c>
      <c r="E56" s="227" t="s">
        <v>67</v>
      </c>
      <c r="F56" s="229"/>
      <c r="G56" s="228" t="s">
        <v>82</v>
      </c>
      <c r="H56" s="230" t="s">
        <v>447</v>
      </c>
      <c r="AA56" s="319">
        <f t="shared" si="0"/>
        <v>1</v>
      </c>
      <c r="AB56" s="319">
        <f t="shared" si="1"/>
        <v>0</v>
      </c>
      <c r="AC56" s="319">
        <f t="shared" si="2"/>
        <v>0</v>
      </c>
      <c r="AD56" s="319">
        <f t="shared" si="3"/>
        <v>0</v>
      </c>
      <c r="AE56" s="319">
        <f t="shared" si="4"/>
        <v>0</v>
      </c>
    </row>
    <row r="57" spans="1:31" ht="25.5" customHeight="1" x14ac:dyDescent="0.2">
      <c r="A57" s="65" t="s">
        <v>142</v>
      </c>
      <c r="B57" s="285" t="s">
        <v>143</v>
      </c>
      <c r="C57" s="53" t="s">
        <v>46</v>
      </c>
      <c r="D57" s="53">
        <v>1</v>
      </c>
      <c r="E57" s="53" t="s">
        <v>67</v>
      </c>
      <c r="F57" s="69"/>
      <c r="G57" s="239" t="s">
        <v>82</v>
      </c>
      <c r="H57" s="71" t="s">
        <v>144</v>
      </c>
      <c r="AA57" s="319">
        <f t="shared" si="0"/>
        <v>1</v>
      </c>
      <c r="AB57" s="319">
        <f t="shared" si="1"/>
        <v>0</v>
      </c>
      <c r="AC57" s="319">
        <f t="shared" si="2"/>
        <v>0</v>
      </c>
      <c r="AD57" s="319">
        <f t="shared" si="3"/>
        <v>0</v>
      </c>
      <c r="AE57" s="319">
        <f t="shared" si="4"/>
        <v>0</v>
      </c>
    </row>
    <row r="58" spans="1:31" ht="38.25" customHeight="1" x14ac:dyDescent="0.2">
      <c r="A58" s="67"/>
      <c r="B58" s="245"/>
      <c r="C58" s="62" t="s">
        <v>50</v>
      </c>
      <c r="D58" s="62">
        <v>4</v>
      </c>
      <c r="E58" s="62" t="s">
        <v>71</v>
      </c>
      <c r="F58" s="63" t="s">
        <v>114</v>
      </c>
      <c r="G58" s="63" t="s">
        <v>82</v>
      </c>
      <c r="H58" s="294" t="s">
        <v>145</v>
      </c>
      <c r="AA58" s="319">
        <f t="shared" si="0"/>
        <v>0</v>
      </c>
      <c r="AB58" s="319">
        <f t="shared" si="1"/>
        <v>0</v>
      </c>
      <c r="AC58" s="319">
        <f t="shared" si="2"/>
        <v>1</v>
      </c>
      <c r="AD58" s="319">
        <f t="shared" si="3"/>
        <v>0</v>
      </c>
      <c r="AE58" s="319">
        <f t="shared" si="4"/>
        <v>0</v>
      </c>
    </row>
    <row r="59" spans="1:31" s="69" customFormat="1" ht="25.5" x14ac:dyDescent="0.2">
      <c r="A59" s="222" t="s">
        <v>148</v>
      </c>
      <c r="B59" s="245"/>
      <c r="C59" s="234" t="s">
        <v>46</v>
      </c>
      <c r="D59" s="234">
        <v>1</v>
      </c>
      <c r="E59" s="234" t="s">
        <v>67</v>
      </c>
      <c r="F59" s="240"/>
      <c r="G59" s="246" t="s">
        <v>82</v>
      </c>
      <c r="H59" s="289" t="s">
        <v>499</v>
      </c>
      <c r="AA59" s="319">
        <f t="shared" si="0"/>
        <v>1</v>
      </c>
      <c r="AB59" s="319">
        <f t="shared" si="1"/>
        <v>0</v>
      </c>
      <c r="AC59" s="319">
        <f t="shared" si="2"/>
        <v>0</v>
      </c>
      <c r="AD59" s="319">
        <f t="shared" si="3"/>
        <v>0</v>
      </c>
      <c r="AE59" s="319">
        <f t="shared" si="4"/>
        <v>0</v>
      </c>
    </row>
    <row r="60" spans="1:31" s="69" customFormat="1" ht="25.5" x14ac:dyDescent="0.2">
      <c r="A60" s="222"/>
      <c r="B60" s="285" t="s">
        <v>393</v>
      </c>
      <c r="C60" s="297" t="s">
        <v>46</v>
      </c>
      <c r="D60" s="297">
        <v>1</v>
      </c>
      <c r="E60" s="297" t="s">
        <v>67</v>
      </c>
      <c r="F60" s="240"/>
      <c r="G60" s="239" t="s">
        <v>82</v>
      </c>
      <c r="H60" s="289"/>
      <c r="AA60" s="319">
        <f t="shared" si="0"/>
        <v>1</v>
      </c>
      <c r="AB60" s="319">
        <f t="shared" si="1"/>
        <v>0</v>
      </c>
      <c r="AC60" s="319">
        <f t="shared" si="2"/>
        <v>0</v>
      </c>
      <c r="AD60" s="319">
        <f t="shared" si="3"/>
        <v>0</v>
      </c>
      <c r="AE60" s="319">
        <f t="shared" si="4"/>
        <v>0</v>
      </c>
    </row>
    <row r="61" spans="1:31" s="69" customFormat="1" ht="38.25" x14ac:dyDescent="0.2">
      <c r="A61" s="247" t="s">
        <v>151</v>
      </c>
      <c r="B61" s="245" t="s">
        <v>451</v>
      </c>
      <c r="C61" s="234" t="s">
        <v>46</v>
      </c>
      <c r="D61" s="234">
        <v>1</v>
      </c>
      <c r="E61" s="234" t="s">
        <v>67</v>
      </c>
      <c r="F61" s="240"/>
      <c r="G61" s="235" t="s">
        <v>82</v>
      </c>
      <c r="H61" s="289" t="s">
        <v>493</v>
      </c>
      <c r="AA61" s="319">
        <f t="shared" si="0"/>
        <v>1</v>
      </c>
      <c r="AB61" s="319">
        <f t="shared" si="1"/>
        <v>0</v>
      </c>
      <c r="AC61" s="319">
        <f t="shared" si="2"/>
        <v>0</v>
      </c>
      <c r="AD61" s="319">
        <f t="shared" si="3"/>
        <v>0</v>
      </c>
      <c r="AE61" s="319">
        <f t="shared" si="4"/>
        <v>0</v>
      </c>
    </row>
    <row r="62" spans="1:31" s="69" customFormat="1" ht="24" x14ac:dyDescent="0.2">
      <c r="A62" s="247" t="s">
        <v>450</v>
      </c>
      <c r="B62" s="245" t="s">
        <v>448</v>
      </c>
      <c r="C62" s="252" t="s">
        <v>46</v>
      </c>
      <c r="D62" s="252">
        <v>3</v>
      </c>
      <c r="E62" s="252" t="s">
        <v>67</v>
      </c>
      <c r="F62" s="240"/>
      <c r="G62" s="239" t="s">
        <v>82</v>
      </c>
      <c r="H62" s="289"/>
      <c r="AA62" s="319">
        <f t="shared" si="0"/>
        <v>1</v>
      </c>
      <c r="AB62" s="319">
        <f t="shared" si="1"/>
        <v>0</v>
      </c>
      <c r="AC62" s="319">
        <f t="shared" si="2"/>
        <v>0</v>
      </c>
      <c r="AD62" s="319">
        <f t="shared" si="3"/>
        <v>0</v>
      </c>
      <c r="AE62" s="319">
        <f t="shared" si="4"/>
        <v>0</v>
      </c>
    </row>
    <row r="63" spans="1:31" s="69" customFormat="1" ht="38.25" x14ac:dyDescent="0.2">
      <c r="A63" s="247" t="s">
        <v>452</v>
      </c>
      <c r="B63" s="248" t="s">
        <v>143</v>
      </c>
      <c r="C63" s="234" t="s">
        <v>46</v>
      </c>
      <c r="D63" s="234">
        <v>1</v>
      </c>
      <c r="E63" s="234" t="s">
        <v>67</v>
      </c>
      <c r="F63" s="237"/>
      <c r="G63" s="235" t="s">
        <v>82</v>
      </c>
      <c r="H63" s="298" t="s">
        <v>494</v>
      </c>
      <c r="AA63" s="319">
        <f t="shared" si="0"/>
        <v>1</v>
      </c>
      <c r="AB63" s="319">
        <f t="shared" si="1"/>
        <v>0</v>
      </c>
      <c r="AC63" s="319">
        <f t="shared" si="2"/>
        <v>0</v>
      </c>
      <c r="AD63" s="319">
        <f t="shared" si="3"/>
        <v>0</v>
      </c>
      <c r="AE63" s="319">
        <f t="shared" si="4"/>
        <v>0</v>
      </c>
    </row>
    <row r="64" spans="1:31" ht="38.25" customHeight="1" x14ac:dyDescent="0.2">
      <c r="A64" s="60" t="s">
        <v>149</v>
      </c>
      <c r="B64" s="245"/>
      <c r="C64" s="53" t="s">
        <v>46</v>
      </c>
      <c r="D64" s="53">
        <v>1</v>
      </c>
      <c r="E64" s="53" t="s">
        <v>67</v>
      </c>
      <c r="F64" s="52"/>
      <c r="G64" s="239" t="s">
        <v>82</v>
      </c>
      <c r="H64" s="66" t="s">
        <v>150</v>
      </c>
      <c r="AA64" s="319">
        <f t="shared" si="0"/>
        <v>1</v>
      </c>
      <c r="AB64" s="319">
        <f t="shared" si="1"/>
        <v>0</v>
      </c>
      <c r="AC64" s="319">
        <f t="shared" si="2"/>
        <v>0</v>
      </c>
      <c r="AD64" s="319">
        <f t="shared" si="3"/>
        <v>0</v>
      </c>
      <c r="AE64" s="319">
        <f t="shared" si="4"/>
        <v>0</v>
      </c>
    </row>
    <row r="65" spans="1:31" s="69" customFormat="1" ht="24" customHeight="1" x14ac:dyDescent="0.2">
      <c r="B65" s="248" t="s">
        <v>453</v>
      </c>
      <c r="C65" s="308"/>
      <c r="D65" s="308"/>
      <c r="E65" s="234" t="s">
        <v>67</v>
      </c>
      <c r="F65" s="239"/>
      <c r="G65" s="239"/>
      <c r="H65" s="292"/>
      <c r="AA65" s="319">
        <f t="shared" si="0"/>
        <v>1</v>
      </c>
      <c r="AB65" s="319">
        <f t="shared" si="1"/>
        <v>0</v>
      </c>
      <c r="AC65" s="319">
        <f t="shared" si="2"/>
        <v>0</v>
      </c>
      <c r="AD65" s="319">
        <f t="shared" si="3"/>
        <v>0</v>
      </c>
      <c r="AE65" s="319">
        <f t="shared" si="4"/>
        <v>0</v>
      </c>
    </row>
    <row r="66" spans="1:31" ht="38.25" customHeight="1" x14ac:dyDescent="0.2">
      <c r="A66" s="65" t="s">
        <v>151</v>
      </c>
      <c r="B66" s="245" t="s">
        <v>449</v>
      </c>
      <c r="C66" s="53" t="s">
        <v>46</v>
      </c>
      <c r="D66" s="53">
        <v>1</v>
      </c>
      <c r="E66" s="53" t="s">
        <v>67</v>
      </c>
      <c r="F66" s="52"/>
      <c r="G66" s="55" t="s">
        <v>82</v>
      </c>
      <c r="H66" s="66" t="s">
        <v>152</v>
      </c>
      <c r="AA66" s="319">
        <f t="shared" si="0"/>
        <v>1</v>
      </c>
      <c r="AB66" s="319">
        <f t="shared" si="1"/>
        <v>0</v>
      </c>
      <c r="AC66" s="319">
        <f t="shared" si="2"/>
        <v>0</v>
      </c>
      <c r="AD66" s="319">
        <f t="shared" si="3"/>
        <v>0</v>
      </c>
      <c r="AE66" s="319">
        <f t="shared" si="4"/>
        <v>0</v>
      </c>
    </row>
    <row r="67" spans="1:31" ht="114.75" customHeight="1" x14ac:dyDescent="0.2">
      <c r="B67" s="245"/>
      <c r="C67" s="62" t="s">
        <v>50</v>
      </c>
      <c r="D67" s="62">
        <v>4</v>
      </c>
      <c r="E67" s="62" t="s">
        <v>71</v>
      </c>
      <c r="F67" s="63" t="s">
        <v>114</v>
      </c>
      <c r="G67" s="63" t="s">
        <v>82</v>
      </c>
      <c r="H67" s="74" t="s">
        <v>153</v>
      </c>
      <c r="AA67" s="319">
        <f t="shared" si="0"/>
        <v>0</v>
      </c>
      <c r="AB67" s="319">
        <f t="shared" si="1"/>
        <v>0</v>
      </c>
      <c r="AC67" s="319">
        <f t="shared" si="2"/>
        <v>1</v>
      </c>
      <c r="AD67" s="319">
        <f t="shared" si="3"/>
        <v>0</v>
      </c>
      <c r="AE67" s="319">
        <f t="shared" si="4"/>
        <v>0</v>
      </c>
    </row>
    <row r="68" spans="1:31" ht="15" customHeight="1" x14ac:dyDescent="0.2">
      <c r="A68" s="251" t="s">
        <v>86</v>
      </c>
      <c r="B68" s="245"/>
      <c r="C68" s="53"/>
      <c r="D68" s="53">
        <v>1</v>
      </c>
      <c r="E68" s="53"/>
      <c r="G68" s="55"/>
      <c r="H68" s="300"/>
      <c r="AA68" s="319">
        <f t="shared" ref="AA68:AA131" si="5">IF($E68="Yes",1,0)</f>
        <v>0</v>
      </c>
      <c r="AB68" s="319">
        <f t="shared" ref="AB68:AB131" si="6">IF($E68="Mod",1,0)</f>
        <v>0</v>
      </c>
      <c r="AC68" s="319">
        <f t="shared" ref="AC68:AC131" si="7">IF($E68="No",1,0)</f>
        <v>0</v>
      </c>
      <c r="AD68" s="319">
        <f t="shared" ref="AD68:AD131" si="8">IF($E68="??",1,0)</f>
        <v>0</v>
      </c>
      <c r="AE68" s="319">
        <f t="shared" ref="AE68:AE131" si="9">IF($E68="n/a",1,0)</f>
        <v>0</v>
      </c>
    </row>
    <row r="69" spans="1:31" s="231" customFormat="1" ht="25.5" customHeight="1" x14ac:dyDescent="0.2">
      <c r="A69" s="254" t="s">
        <v>158</v>
      </c>
      <c r="B69" s="245"/>
      <c r="C69" s="234" t="s">
        <v>46</v>
      </c>
      <c r="D69" s="234">
        <v>3</v>
      </c>
      <c r="E69" s="234" t="s">
        <v>67</v>
      </c>
      <c r="G69" s="235" t="s">
        <v>86</v>
      </c>
      <c r="H69" s="298" t="s">
        <v>455</v>
      </c>
      <c r="AA69" s="319">
        <f t="shared" si="5"/>
        <v>1</v>
      </c>
      <c r="AB69" s="319">
        <f t="shared" si="6"/>
        <v>0</v>
      </c>
      <c r="AC69" s="319">
        <f t="shared" si="7"/>
        <v>0</v>
      </c>
      <c r="AD69" s="319">
        <f t="shared" si="8"/>
        <v>0</v>
      </c>
      <c r="AE69" s="319">
        <f t="shared" si="9"/>
        <v>0</v>
      </c>
    </row>
    <row r="70" spans="1:31" s="231" customFormat="1" x14ac:dyDescent="0.2">
      <c r="B70" s="245" t="s">
        <v>155</v>
      </c>
      <c r="C70" s="234" t="s">
        <v>50</v>
      </c>
      <c r="D70" s="234">
        <v>3</v>
      </c>
      <c r="E70" s="234" t="s">
        <v>71</v>
      </c>
      <c r="G70" s="235" t="s">
        <v>86</v>
      </c>
      <c r="H70" s="301" t="s">
        <v>456</v>
      </c>
      <c r="AA70" s="319">
        <f t="shared" si="5"/>
        <v>0</v>
      </c>
      <c r="AB70" s="319">
        <f t="shared" si="6"/>
        <v>0</v>
      </c>
      <c r="AC70" s="319">
        <f t="shared" si="7"/>
        <v>1</v>
      </c>
      <c r="AD70" s="319">
        <f t="shared" si="8"/>
        <v>0</v>
      </c>
      <c r="AE70" s="319">
        <f t="shared" si="9"/>
        <v>0</v>
      </c>
    </row>
    <row r="71" spans="1:31" s="231" customFormat="1" ht="25.5" customHeight="1" x14ac:dyDescent="0.2">
      <c r="A71" s="65" t="s">
        <v>401</v>
      </c>
      <c r="B71" s="356" t="s">
        <v>86</v>
      </c>
      <c r="C71" s="234" t="s">
        <v>46</v>
      </c>
      <c r="D71" s="234">
        <v>3</v>
      </c>
      <c r="E71" s="234" t="s">
        <v>67</v>
      </c>
      <c r="G71" s="235" t="s">
        <v>86</v>
      </c>
      <c r="H71" s="357" t="s">
        <v>458</v>
      </c>
      <c r="AA71" s="319">
        <f t="shared" si="5"/>
        <v>1</v>
      </c>
      <c r="AB71" s="319">
        <f t="shared" si="6"/>
        <v>0</v>
      </c>
      <c r="AC71" s="319">
        <f t="shared" si="7"/>
        <v>0</v>
      </c>
      <c r="AD71" s="319">
        <f t="shared" si="8"/>
        <v>0</v>
      </c>
      <c r="AE71" s="319">
        <f t="shared" si="9"/>
        <v>0</v>
      </c>
    </row>
    <row r="72" spans="1:31" s="231" customFormat="1" ht="25.5" customHeight="1" x14ac:dyDescent="0.2">
      <c r="A72" s="65" t="s">
        <v>457</v>
      </c>
      <c r="B72" s="356"/>
      <c r="C72" s="234" t="s">
        <v>46</v>
      </c>
      <c r="D72" s="234">
        <v>3</v>
      </c>
      <c r="E72" s="234" t="s">
        <v>67</v>
      </c>
      <c r="G72" s="235" t="s">
        <v>86</v>
      </c>
      <c r="H72" s="357"/>
      <c r="AA72" s="319">
        <f t="shared" si="5"/>
        <v>1</v>
      </c>
      <c r="AB72" s="319">
        <f t="shared" si="6"/>
        <v>0</v>
      </c>
      <c r="AC72" s="319">
        <f t="shared" si="7"/>
        <v>0</v>
      </c>
      <c r="AD72" s="319">
        <f t="shared" si="8"/>
        <v>0</v>
      </c>
      <c r="AE72" s="319">
        <f t="shared" si="9"/>
        <v>0</v>
      </c>
    </row>
    <row r="73" spans="1:31" s="231" customFormat="1" ht="25.5" customHeight="1" x14ac:dyDescent="0.2">
      <c r="A73" s="65" t="s">
        <v>459</v>
      </c>
      <c r="B73" s="356"/>
      <c r="C73" s="234" t="s">
        <v>50</v>
      </c>
      <c r="D73" s="234">
        <v>4</v>
      </c>
      <c r="E73" s="234" t="s">
        <v>71</v>
      </c>
      <c r="G73" s="235" t="s">
        <v>86</v>
      </c>
      <c r="H73" s="357"/>
      <c r="AA73" s="319">
        <f t="shared" si="5"/>
        <v>0</v>
      </c>
      <c r="AB73" s="319">
        <f t="shared" si="6"/>
        <v>0</v>
      </c>
      <c r="AC73" s="319">
        <f t="shared" si="7"/>
        <v>1</v>
      </c>
      <c r="AD73" s="319">
        <f t="shared" si="8"/>
        <v>0</v>
      </c>
      <c r="AE73" s="319">
        <f t="shared" si="9"/>
        <v>0</v>
      </c>
    </row>
    <row r="74" spans="1:31" s="231" customFormat="1" ht="25.5" customHeight="1" x14ac:dyDescent="0.2">
      <c r="A74" s="254" t="s">
        <v>460</v>
      </c>
      <c r="B74" s="245"/>
      <c r="C74" s="234" t="s">
        <v>46</v>
      </c>
      <c r="D74" s="234">
        <v>1</v>
      </c>
      <c r="E74" s="234" t="s">
        <v>67</v>
      </c>
      <c r="G74" s="235" t="s">
        <v>86</v>
      </c>
      <c r="H74" s="301" t="s">
        <v>461</v>
      </c>
      <c r="AA74" s="319">
        <f t="shared" si="5"/>
        <v>1</v>
      </c>
      <c r="AB74" s="319">
        <f t="shared" si="6"/>
        <v>0</v>
      </c>
      <c r="AC74" s="319">
        <f t="shared" si="7"/>
        <v>0</v>
      </c>
      <c r="AD74" s="319">
        <f t="shared" si="8"/>
        <v>0</v>
      </c>
      <c r="AE74" s="319">
        <f t="shared" si="9"/>
        <v>0</v>
      </c>
    </row>
    <row r="75" spans="1:31" s="231" customFormat="1" ht="25.5" customHeight="1" x14ac:dyDescent="0.2">
      <c r="B75" s="245" t="s">
        <v>505</v>
      </c>
      <c r="C75" s="234" t="s">
        <v>50</v>
      </c>
      <c r="D75" s="234">
        <v>3</v>
      </c>
      <c r="E75" s="234" t="s">
        <v>71</v>
      </c>
      <c r="G75" s="235" t="s">
        <v>86</v>
      </c>
      <c r="H75" s="301" t="s">
        <v>456</v>
      </c>
      <c r="AA75" s="319">
        <f t="shared" si="5"/>
        <v>0</v>
      </c>
      <c r="AB75" s="319">
        <f t="shared" si="6"/>
        <v>0</v>
      </c>
      <c r="AC75" s="319">
        <f t="shared" si="7"/>
        <v>1</v>
      </c>
      <c r="AD75" s="319">
        <f t="shared" si="8"/>
        <v>0</v>
      </c>
      <c r="AE75" s="319">
        <f t="shared" si="9"/>
        <v>0</v>
      </c>
    </row>
    <row r="76" spans="1:31" s="231" customFormat="1" ht="25.5" customHeight="1" x14ac:dyDescent="0.2">
      <c r="A76" s="65" t="s">
        <v>401</v>
      </c>
      <c r="B76" s="356" t="s">
        <v>86</v>
      </c>
      <c r="C76" s="234" t="s">
        <v>46</v>
      </c>
      <c r="D76" s="234">
        <v>3</v>
      </c>
      <c r="E76" s="234" t="s">
        <v>67</v>
      </c>
      <c r="G76" s="235" t="s">
        <v>86</v>
      </c>
      <c r="H76" s="358" t="s">
        <v>458</v>
      </c>
      <c r="AA76" s="319">
        <f t="shared" si="5"/>
        <v>1</v>
      </c>
      <c r="AB76" s="319">
        <f t="shared" si="6"/>
        <v>0</v>
      </c>
      <c r="AC76" s="319">
        <f t="shared" si="7"/>
        <v>0</v>
      </c>
      <c r="AD76" s="319">
        <f t="shared" si="8"/>
        <v>0</v>
      </c>
      <c r="AE76" s="319">
        <f t="shared" si="9"/>
        <v>0</v>
      </c>
    </row>
    <row r="77" spans="1:31" s="231" customFormat="1" ht="25.5" customHeight="1" x14ac:dyDescent="0.2">
      <c r="A77" s="65" t="s">
        <v>457</v>
      </c>
      <c r="B77" s="356"/>
      <c r="C77" s="234" t="s">
        <v>46</v>
      </c>
      <c r="D77" s="234">
        <v>3</v>
      </c>
      <c r="E77" s="234" t="s">
        <v>67</v>
      </c>
      <c r="G77" s="235" t="s">
        <v>86</v>
      </c>
      <c r="H77" s="358"/>
      <c r="AA77" s="319">
        <f t="shared" si="5"/>
        <v>1</v>
      </c>
      <c r="AB77" s="319">
        <f t="shared" si="6"/>
        <v>0</v>
      </c>
      <c r="AC77" s="319">
        <f t="shared" si="7"/>
        <v>0</v>
      </c>
      <c r="AD77" s="319">
        <f t="shared" si="8"/>
        <v>0</v>
      </c>
      <c r="AE77" s="319">
        <f t="shared" si="9"/>
        <v>0</v>
      </c>
    </row>
    <row r="78" spans="1:31" s="231" customFormat="1" ht="25.5" customHeight="1" x14ac:dyDescent="0.2">
      <c r="A78" s="65" t="s">
        <v>459</v>
      </c>
      <c r="B78" s="356"/>
      <c r="C78" s="234" t="s">
        <v>50</v>
      </c>
      <c r="D78" s="234">
        <v>4</v>
      </c>
      <c r="E78" s="234" t="s">
        <v>71</v>
      </c>
      <c r="G78" s="235" t="s">
        <v>86</v>
      </c>
      <c r="H78" s="358"/>
      <c r="AA78" s="319">
        <f t="shared" si="5"/>
        <v>0</v>
      </c>
      <c r="AB78" s="319">
        <f t="shared" si="6"/>
        <v>0</v>
      </c>
      <c r="AC78" s="319">
        <f t="shared" si="7"/>
        <v>1</v>
      </c>
      <c r="AD78" s="319">
        <f t="shared" si="8"/>
        <v>0</v>
      </c>
      <c r="AE78" s="319">
        <f t="shared" si="9"/>
        <v>0</v>
      </c>
    </row>
    <row r="79" spans="1:31" s="231" customFormat="1" ht="25.5" customHeight="1" x14ac:dyDescent="0.2">
      <c r="A79" s="65" t="s">
        <v>156</v>
      </c>
      <c r="B79" s="245" t="s">
        <v>157</v>
      </c>
      <c r="C79" s="282" t="s">
        <v>46</v>
      </c>
      <c r="D79" s="282">
        <v>3</v>
      </c>
      <c r="E79" s="282" t="s">
        <v>67</v>
      </c>
      <c r="F79" s="281"/>
      <c r="G79" s="284" t="s">
        <v>86</v>
      </c>
      <c r="H79" s="296" t="s">
        <v>495</v>
      </c>
      <c r="AA79" s="319">
        <f t="shared" si="5"/>
        <v>1</v>
      </c>
      <c r="AB79" s="319">
        <f t="shared" si="6"/>
        <v>0</v>
      </c>
      <c r="AC79" s="319">
        <f t="shared" si="7"/>
        <v>0</v>
      </c>
      <c r="AD79" s="319">
        <f t="shared" si="8"/>
        <v>0</v>
      </c>
      <c r="AE79" s="319">
        <f t="shared" si="9"/>
        <v>0</v>
      </c>
    </row>
    <row r="80" spans="1:31" ht="15" customHeight="1" x14ac:dyDescent="0.2">
      <c r="A80" s="253" t="s">
        <v>80</v>
      </c>
      <c r="B80" s="245"/>
      <c r="C80" s="53"/>
      <c r="D80" s="53">
        <v>1</v>
      </c>
      <c r="E80" s="53"/>
      <c r="G80" s="78"/>
      <c r="H80" s="303"/>
      <c r="AA80" s="319">
        <f t="shared" si="5"/>
        <v>0</v>
      </c>
      <c r="AB80" s="319">
        <f t="shared" si="6"/>
        <v>0</v>
      </c>
      <c r="AC80" s="319">
        <f t="shared" si="7"/>
        <v>0</v>
      </c>
      <c r="AD80" s="319">
        <f t="shared" si="8"/>
        <v>0</v>
      </c>
      <c r="AE80" s="319">
        <f t="shared" si="9"/>
        <v>0</v>
      </c>
    </row>
    <row r="81" spans="1:31" s="231" customFormat="1" ht="38.25" x14ac:dyDescent="0.2">
      <c r="A81" s="254" t="s">
        <v>161</v>
      </c>
      <c r="B81" s="245"/>
      <c r="C81" s="234" t="s">
        <v>46</v>
      </c>
      <c r="D81" s="234">
        <v>3</v>
      </c>
      <c r="E81" s="234" t="s">
        <v>67</v>
      </c>
      <c r="G81" s="241" t="s">
        <v>80</v>
      </c>
      <c r="H81" s="298" t="s">
        <v>162</v>
      </c>
      <c r="AA81" s="319">
        <f t="shared" si="5"/>
        <v>1</v>
      </c>
      <c r="AB81" s="319">
        <f t="shared" si="6"/>
        <v>0</v>
      </c>
      <c r="AC81" s="319">
        <f t="shared" si="7"/>
        <v>0</v>
      </c>
      <c r="AD81" s="319">
        <f t="shared" si="8"/>
        <v>0</v>
      </c>
      <c r="AE81" s="319">
        <f t="shared" si="9"/>
        <v>0</v>
      </c>
    </row>
    <row r="82" spans="1:31" s="231" customFormat="1" ht="89.25" x14ac:dyDescent="0.2">
      <c r="A82" s="255"/>
      <c r="B82" s="285" t="s">
        <v>465</v>
      </c>
      <c r="C82" s="244" t="s">
        <v>50</v>
      </c>
      <c r="D82" s="244">
        <v>4</v>
      </c>
      <c r="E82" s="244" t="s">
        <v>71</v>
      </c>
      <c r="F82" s="63" t="s">
        <v>114</v>
      </c>
      <c r="G82" s="63" t="s">
        <v>80</v>
      </c>
      <c r="H82" s="250" t="s">
        <v>466</v>
      </c>
      <c r="AA82" s="319">
        <f t="shared" si="5"/>
        <v>0</v>
      </c>
      <c r="AB82" s="319">
        <f t="shared" si="6"/>
        <v>0</v>
      </c>
      <c r="AC82" s="319">
        <f t="shared" si="7"/>
        <v>1</v>
      </c>
      <c r="AD82" s="319">
        <f t="shared" si="8"/>
        <v>0</v>
      </c>
      <c r="AE82" s="319">
        <f t="shared" si="9"/>
        <v>0</v>
      </c>
    </row>
    <row r="83" spans="1:31" s="231" customFormat="1" ht="25.5" customHeight="1" x14ac:dyDescent="0.2">
      <c r="A83" s="65" t="s">
        <v>468</v>
      </c>
      <c r="B83" s="245" t="s">
        <v>467</v>
      </c>
      <c r="C83" s="234" t="s">
        <v>46</v>
      </c>
      <c r="D83" s="234">
        <v>3</v>
      </c>
      <c r="E83" s="234" t="s">
        <v>67</v>
      </c>
      <c r="G83" s="241" t="s">
        <v>80</v>
      </c>
      <c r="H83" s="298" t="s">
        <v>462</v>
      </c>
      <c r="AA83" s="319">
        <f t="shared" si="5"/>
        <v>1</v>
      </c>
      <c r="AB83" s="319">
        <f t="shared" si="6"/>
        <v>0</v>
      </c>
      <c r="AC83" s="319">
        <f t="shared" si="7"/>
        <v>0</v>
      </c>
      <c r="AD83" s="319">
        <f t="shared" si="8"/>
        <v>0</v>
      </c>
      <c r="AE83" s="319">
        <f t="shared" si="9"/>
        <v>0</v>
      </c>
    </row>
    <row r="84" spans="1:31" s="231" customFormat="1" ht="25.5" customHeight="1" x14ac:dyDescent="0.2">
      <c r="A84" s="254"/>
      <c r="B84" s="245" t="s">
        <v>442</v>
      </c>
      <c r="C84" s="234" t="s">
        <v>46</v>
      </c>
      <c r="D84" s="234">
        <v>3</v>
      </c>
      <c r="E84" s="234" t="s">
        <v>67</v>
      </c>
      <c r="G84" s="242" t="s">
        <v>110</v>
      </c>
      <c r="H84" s="301" t="s">
        <v>463</v>
      </c>
      <c r="AA84" s="319">
        <f t="shared" si="5"/>
        <v>1</v>
      </c>
      <c r="AB84" s="319">
        <f t="shared" si="6"/>
        <v>0</v>
      </c>
      <c r="AC84" s="319">
        <f t="shared" si="7"/>
        <v>0</v>
      </c>
      <c r="AD84" s="319">
        <f t="shared" si="8"/>
        <v>0</v>
      </c>
      <c r="AE84" s="319">
        <f t="shared" si="9"/>
        <v>0</v>
      </c>
    </row>
    <row r="85" spans="1:31" s="231" customFormat="1" x14ac:dyDescent="0.2">
      <c r="A85" s="254"/>
      <c r="B85" s="245" t="s">
        <v>139</v>
      </c>
      <c r="C85" s="234" t="s">
        <v>46</v>
      </c>
      <c r="D85" s="234">
        <v>3</v>
      </c>
      <c r="E85" s="234" t="s">
        <v>67</v>
      </c>
      <c r="G85" s="241" t="s">
        <v>86</v>
      </c>
      <c r="H85" s="301" t="s">
        <v>464</v>
      </c>
      <c r="AA85" s="319">
        <f t="shared" si="5"/>
        <v>1</v>
      </c>
      <c r="AB85" s="319">
        <f t="shared" si="6"/>
        <v>0</v>
      </c>
      <c r="AC85" s="319">
        <f t="shared" si="7"/>
        <v>0</v>
      </c>
      <c r="AD85" s="319">
        <f t="shared" si="8"/>
        <v>0</v>
      </c>
      <c r="AE85" s="319">
        <f t="shared" si="9"/>
        <v>0</v>
      </c>
    </row>
    <row r="86" spans="1:31" ht="51.75" customHeight="1" x14ac:dyDescent="0.2">
      <c r="A86" s="222" t="s">
        <v>165</v>
      </c>
      <c r="B86" s="245"/>
      <c r="C86" s="53" t="s">
        <v>46</v>
      </c>
      <c r="D86" s="53">
        <v>1</v>
      </c>
      <c r="E86" s="53" t="s">
        <v>67</v>
      </c>
      <c r="G86" s="78" t="s">
        <v>80</v>
      </c>
      <c r="H86" s="288" t="s">
        <v>166</v>
      </c>
      <c r="AA86" s="319">
        <f t="shared" si="5"/>
        <v>1</v>
      </c>
      <c r="AB86" s="319">
        <f t="shared" si="6"/>
        <v>0</v>
      </c>
      <c r="AC86" s="319">
        <f t="shared" si="7"/>
        <v>0</v>
      </c>
      <c r="AD86" s="319">
        <f t="shared" si="8"/>
        <v>0</v>
      </c>
      <c r="AE86" s="319">
        <f t="shared" si="9"/>
        <v>0</v>
      </c>
    </row>
    <row r="87" spans="1:31" ht="38.25" customHeight="1" x14ac:dyDescent="0.2">
      <c r="A87" s="65" t="s">
        <v>468</v>
      </c>
      <c r="B87" s="245" t="s">
        <v>467</v>
      </c>
      <c r="C87" s="53" t="s">
        <v>46</v>
      </c>
      <c r="D87" s="53">
        <v>3</v>
      </c>
      <c r="E87" s="53" t="s">
        <v>67</v>
      </c>
      <c r="G87" s="70" t="s">
        <v>80</v>
      </c>
      <c r="H87" s="296" t="s">
        <v>164</v>
      </c>
      <c r="AA87" s="319">
        <f t="shared" si="5"/>
        <v>1</v>
      </c>
      <c r="AB87" s="319">
        <f t="shared" si="6"/>
        <v>0</v>
      </c>
      <c r="AC87" s="319">
        <f t="shared" si="7"/>
        <v>0</v>
      </c>
      <c r="AD87" s="319">
        <f t="shared" si="8"/>
        <v>0</v>
      </c>
      <c r="AE87" s="319">
        <f t="shared" si="9"/>
        <v>0</v>
      </c>
    </row>
    <row r="88" spans="1:31" ht="63.75" x14ac:dyDescent="0.2">
      <c r="A88" s="67"/>
      <c r="B88" s="245" t="s">
        <v>139</v>
      </c>
      <c r="C88" s="53" t="s">
        <v>46</v>
      </c>
      <c r="D88" s="53">
        <v>3</v>
      </c>
      <c r="E88" s="53" t="s">
        <v>67</v>
      </c>
      <c r="F88" s="54"/>
      <c r="G88" s="55" t="s">
        <v>110</v>
      </c>
      <c r="H88" s="302" t="s">
        <v>433</v>
      </c>
      <c r="AA88" s="319">
        <f t="shared" si="5"/>
        <v>1</v>
      </c>
      <c r="AB88" s="319">
        <f t="shared" si="6"/>
        <v>0</v>
      </c>
      <c r="AC88" s="319">
        <f t="shared" si="7"/>
        <v>0</v>
      </c>
      <c r="AD88" s="319">
        <f t="shared" si="8"/>
        <v>0</v>
      </c>
      <c r="AE88" s="319">
        <f t="shared" si="9"/>
        <v>0</v>
      </c>
    </row>
    <row r="89" spans="1:31" ht="15" customHeight="1" x14ac:dyDescent="0.2">
      <c r="A89" s="253" t="s">
        <v>84</v>
      </c>
      <c r="B89" s="245"/>
      <c r="C89" s="53"/>
      <c r="D89" s="53">
        <v>1</v>
      </c>
      <c r="E89" s="53"/>
      <c r="G89" s="78"/>
      <c r="H89" s="303"/>
      <c r="AA89" s="319">
        <f t="shared" si="5"/>
        <v>0</v>
      </c>
      <c r="AB89" s="319">
        <f t="shared" si="6"/>
        <v>0</v>
      </c>
      <c r="AC89" s="319">
        <f t="shared" si="7"/>
        <v>0</v>
      </c>
      <c r="AD89" s="319">
        <f t="shared" si="8"/>
        <v>0</v>
      </c>
      <c r="AE89" s="319">
        <f t="shared" si="9"/>
        <v>0</v>
      </c>
    </row>
    <row r="90" spans="1:31" ht="38.25" x14ac:dyDescent="0.2">
      <c r="A90" s="256" t="s">
        <v>167</v>
      </c>
      <c r="B90" s="245"/>
      <c r="C90" s="53" t="s">
        <v>46</v>
      </c>
      <c r="D90" s="53">
        <v>1</v>
      </c>
      <c r="E90" s="53" t="s">
        <v>67</v>
      </c>
      <c r="G90" s="54" t="s">
        <v>84</v>
      </c>
      <c r="H90" s="298" t="s">
        <v>469</v>
      </c>
      <c r="AA90" s="319">
        <f t="shared" si="5"/>
        <v>1</v>
      </c>
      <c r="AB90" s="319">
        <f t="shared" si="6"/>
        <v>0</v>
      </c>
      <c r="AC90" s="319">
        <f t="shared" si="7"/>
        <v>0</v>
      </c>
      <c r="AD90" s="319">
        <f t="shared" si="8"/>
        <v>0</v>
      </c>
      <c r="AE90" s="319">
        <f t="shared" si="9"/>
        <v>0</v>
      </c>
    </row>
    <row r="91" spans="1:31" ht="25.5" customHeight="1" x14ac:dyDescent="0.2">
      <c r="A91" s="65" t="s">
        <v>168</v>
      </c>
      <c r="B91" s="245" t="s">
        <v>169</v>
      </c>
      <c r="C91" s="53" t="s">
        <v>46</v>
      </c>
      <c r="D91" s="53">
        <v>1</v>
      </c>
      <c r="E91" s="53" t="s">
        <v>67</v>
      </c>
      <c r="G91" s="54" t="s">
        <v>84</v>
      </c>
      <c r="H91" s="296" t="s">
        <v>170</v>
      </c>
      <c r="AA91" s="319">
        <f t="shared" si="5"/>
        <v>1</v>
      </c>
      <c r="AB91" s="319">
        <f t="shared" si="6"/>
        <v>0</v>
      </c>
      <c r="AC91" s="319">
        <f t="shared" si="7"/>
        <v>0</v>
      </c>
      <c r="AD91" s="319">
        <f t="shared" si="8"/>
        <v>0</v>
      </c>
      <c r="AE91" s="319">
        <f t="shared" si="9"/>
        <v>0</v>
      </c>
    </row>
    <row r="92" spans="1:31" ht="63.75" x14ac:dyDescent="0.2">
      <c r="A92" s="67"/>
      <c r="B92" s="245" t="s">
        <v>139</v>
      </c>
      <c r="C92" s="53" t="s">
        <v>46</v>
      </c>
      <c r="D92" s="53">
        <v>3</v>
      </c>
      <c r="E92" s="53" t="s">
        <v>67</v>
      </c>
      <c r="F92" s="54"/>
      <c r="G92" s="258" t="s">
        <v>86</v>
      </c>
      <c r="H92" s="302" t="s">
        <v>433</v>
      </c>
      <c r="AA92" s="319">
        <f t="shared" si="5"/>
        <v>1</v>
      </c>
      <c r="AB92" s="319">
        <f t="shared" si="6"/>
        <v>0</v>
      </c>
      <c r="AC92" s="319">
        <f t="shared" si="7"/>
        <v>0</v>
      </c>
      <c r="AD92" s="319">
        <f t="shared" si="8"/>
        <v>0</v>
      </c>
      <c r="AE92" s="319">
        <f t="shared" si="9"/>
        <v>0</v>
      </c>
    </row>
    <row r="93" spans="1:31" s="231" customFormat="1" ht="51" x14ac:dyDescent="0.2">
      <c r="A93" s="259" t="s">
        <v>175</v>
      </c>
      <c r="B93" s="245"/>
      <c r="C93" s="234" t="s">
        <v>46</v>
      </c>
      <c r="D93" s="234">
        <v>1</v>
      </c>
      <c r="E93" s="234" t="s">
        <v>67</v>
      </c>
      <c r="G93" s="237" t="s">
        <v>84</v>
      </c>
      <c r="H93" s="298" t="s">
        <v>176</v>
      </c>
      <c r="AA93" s="319">
        <f t="shared" si="5"/>
        <v>1</v>
      </c>
      <c r="AB93" s="319">
        <f t="shared" si="6"/>
        <v>0</v>
      </c>
      <c r="AC93" s="319">
        <f t="shared" si="7"/>
        <v>0</v>
      </c>
      <c r="AD93" s="319">
        <f t="shared" si="8"/>
        <v>0</v>
      </c>
      <c r="AE93" s="319">
        <f t="shared" si="9"/>
        <v>0</v>
      </c>
    </row>
    <row r="94" spans="1:31" s="231" customFormat="1" ht="25.5" x14ac:dyDescent="0.2">
      <c r="A94" s="67"/>
      <c r="B94" s="245" t="s">
        <v>470</v>
      </c>
      <c r="C94" s="282" t="s">
        <v>46</v>
      </c>
      <c r="D94" s="282">
        <v>1</v>
      </c>
      <c r="E94" s="282" t="s">
        <v>67</v>
      </c>
      <c r="F94" s="281"/>
      <c r="G94" s="283" t="s">
        <v>84</v>
      </c>
      <c r="H94" s="299" t="s">
        <v>496</v>
      </c>
      <c r="AA94" s="319">
        <f t="shared" si="5"/>
        <v>1</v>
      </c>
      <c r="AB94" s="319">
        <f t="shared" si="6"/>
        <v>0</v>
      </c>
      <c r="AC94" s="319">
        <f t="shared" si="7"/>
        <v>0</v>
      </c>
      <c r="AD94" s="319">
        <f t="shared" si="8"/>
        <v>0</v>
      </c>
      <c r="AE94" s="319">
        <f t="shared" si="9"/>
        <v>0</v>
      </c>
    </row>
    <row r="95" spans="1:31" ht="38.25" customHeight="1" x14ac:dyDescent="0.2">
      <c r="A95" s="75"/>
      <c r="B95" s="245" t="s">
        <v>177</v>
      </c>
      <c r="C95" s="53" t="s">
        <v>46</v>
      </c>
      <c r="D95" s="53">
        <v>1</v>
      </c>
      <c r="E95" s="53" t="s">
        <v>67</v>
      </c>
      <c r="G95" s="54" t="s">
        <v>84</v>
      </c>
      <c r="H95" s="296" t="s">
        <v>178</v>
      </c>
      <c r="AA95" s="319">
        <f t="shared" si="5"/>
        <v>1</v>
      </c>
      <c r="AB95" s="319">
        <f t="shared" si="6"/>
        <v>0</v>
      </c>
      <c r="AC95" s="319">
        <f t="shared" si="7"/>
        <v>0</v>
      </c>
      <c r="AD95" s="319">
        <f t="shared" si="8"/>
        <v>0</v>
      </c>
      <c r="AE95" s="319">
        <f t="shared" si="9"/>
        <v>0</v>
      </c>
    </row>
    <row r="96" spans="1:31" s="231" customFormat="1" ht="63.75" x14ac:dyDescent="0.2">
      <c r="A96" s="75"/>
      <c r="B96" s="245" t="s">
        <v>471</v>
      </c>
      <c r="C96" s="257" t="s">
        <v>46</v>
      </c>
      <c r="D96" s="257">
        <v>1</v>
      </c>
      <c r="E96" s="257" t="s">
        <v>67</v>
      </c>
      <c r="G96" s="260" t="s">
        <v>86</v>
      </c>
      <c r="H96" s="302" t="s">
        <v>433</v>
      </c>
      <c r="AA96" s="319">
        <f t="shared" si="5"/>
        <v>1</v>
      </c>
      <c r="AB96" s="319">
        <f t="shared" si="6"/>
        <v>0</v>
      </c>
      <c r="AC96" s="319">
        <f t="shared" si="7"/>
        <v>0</v>
      </c>
      <c r="AD96" s="319">
        <f t="shared" si="8"/>
        <v>0</v>
      </c>
      <c r="AE96" s="319">
        <f t="shared" si="9"/>
        <v>0</v>
      </c>
    </row>
    <row r="97" spans="1:31" ht="77.25" customHeight="1" x14ac:dyDescent="0.2">
      <c r="A97" s="60" t="s">
        <v>171</v>
      </c>
      <c r="B97" s="245"/>
      <c r="C97" s="53" t="s">
        <v>46</v>
      </c>
      <c r="D97" s="53">
        <v>3</v>
      </c>
      <c r="E97" s="53" t="s">
        <v>67</v>
      </c>
      <c r="G97" s="54" t="s">
        <v>84</v>
      </c>
      <c r="H97" s="79" t="s">
        <v>172</v>
      </c>
      <c r="AA97" s="319">
        <f t="shared" si="5"/>
        <v>1</v>
      </c>
      <c r="AB97" s="319">
        <f t="shared" si="6"/>
        <v>0</v>
      </c>
      <c r="AC97" s="319">
        <f t="shared" si="7"/>
        <v>0</v>
      </c>
      <c r="AD97" s="319">
        <f t="shared" si="8"/>
        <v>0</v>
      </c>
      <c r="AE97" s="319">
        <f t="shared" si="9"/>
        <v>0</v>
      </c>
    </row>
    <row r="98" spans="1:31" ht="25.5" customHeight="1" x14ac:dyDescent="0.2">
      <c r="A98" s="75"/>
      <c r="B98" s="245" t="s">
        <v>173</v>
      </c>
      <c r="C98" s="53" t="s">
        <v>46</v>
      </c>
      <c r="D98" s="53">
        <v>3</v>
      </c>
      <c r="E98" s="53" t="s">
        <v>67</v>
      </c>
      <c r="G98" s="54" t="s">
        <v>84</v>
      </c>
      <c r="H98" s="296" t="s">
        <v>174</v>
      </c>
      <c r="AA98" s="319">
        <f t="shared" si="5"/>
        <v>1</v>
      </c>
      <c r="AB98" s="319">
        <f t="shared" si="6"/>
        <v>0</v>
      </c>
      <c r="AC98" s="319">
        <f t="shared" si="7"/>
        <v>0</v>
      </c>
      <c r="AD98" s="319">
        <f t="shared" si="8"/>
        <v>0</v>
      </c>
      <c r="AE98" s="319">
        <f t="shared" si="9"/>
        <v>0</v>
      </c>
    </row>
    <row r="99" spans="1:31" ht="63.75" x14ac:dyDescent="0.2">
      <c r="A99" s="67"/>
      <c r="B99" s="245" t="s">
        <v>139</v>
      </c>
      <c r="C99" s="53" t="s">
        <v>46</v>
      </c>
      <c r="D99" s="53">
        <v>3</v>
      </c>
      <c r="E99" s="53" t="s">
        <v>67</v>
      </c>
      <c r="F99" s="54"/>
      <c r="G99" s="260" t="s">
        <v>86</v>
      </c>
      <c r="H99" s="302" t="s">
        <v>433</v>
      </c>
      <c r="AA99" s="319">
        <f t="shared" si="5"/>
        <v>1</v>
      </c>
      <c r="AB99" s="319">
        <f t="shared" si="6"/>
        <v>0</v>
      </c>
      <c r="AC99" s="319">
        <f t="shared" si="7"/>
        <v>0</v>
      </c>
      <c r="AD99" s="319">
        <f t="shared" si="8"/>
        <v>0</v>
      </c>
      <c r="AE99" s="319">
        <f t="shared" si="9"/>
        <v>0</v>
      </c>
    </row>
    <row r="100" spans="1:31" ht="15" customHeight="1" x14ac:dyDescent="0.2">
      <c r="A100" s="222" t="s">
        <v>179</v>
      </c>
      <c r="B100" s="245"/>
      <c r="C100" s="53" t="s">
        <v>46</v>
      </c>
      <c r="D100" s="53">
        <v>1</v>
      </c>
      <c r="E100" s="53" t="s">
        <v>67</v>
      </c>
      <c r="G100" s="78"/>
      <c r="H100" s="293" t="s">
        <v>180</v>
      </c>
      <c r="AA100" s="319">
        <f t="shared" si="5"/>
        <v>1</v>
      </c>
      <c r="AB100" s="319">
        <f t="shared" si="6"/>
        <v>0</v>
      </c>
      <c r="AC100" s="319">
        <f t="shared" si="7"/>
        <v>0</v>
      </c>
      <c r="AD100" s="319">
        <f t="shared" si="8"/>
        <v>0</v>
      </c>
      <c r="AE100" s="319">
        <f t="shared" si="9"/>
        <v>0</v>
      </c>
    </row>
    <row r="101" spans="1:31" ht="25.5" customHeight="1" x14ac:dyDescent="0.2">
      <c r="B101" s="245" t="s">
        <v>181</v>
      </c>
      <c r="C101" s="53" t="s">
        <v>46</v>
      </c>
      <c r="D101" s="53">
        <v>1</v>
      </c>
      <c r="E101" s="53" t="s">
        <v>67</v>
      </c>
      <c r="G101" s="54" t="s">
        <v>84</v>
      </c>
      <c r="H101" s="296" t="s">
        <v>182</v>
      </c>
      <c r="AA101" s="319">
        <f t="shared" si="5"/>
        <v>1</v>
      </c>
      <c r="AB101" s="319">
        <f t="shared" si="6"/>
        <v>0</v>
      </c>
      <c r="AC101" s="319">
        <f t="shared" si="7"/>
        <v>0</v>
      </c>
      <c r="AD101" s="319">
        <f t="shared" si="8"/>
        <v>0</v>
      </c>
      <c r="AE101" s="319">
        <f t="shared" si="9"/>
        <v>0</v>
      </c>
    </row>
    <row r="102" spans="1:31" ht="76.5" x14ac:dyDescent="0.2">
      <c r="A102" s="259" t="s">
        <v>183</v>
      </c>
      <c r="B102" s="245"/>
      <c r="C102" s="53" t="s">
        <v>46</v>
      </c>
      <c r="D102" s="53">
        <v>1</v>
      </c>
      <c r="E102" s="53" t="s">
        <v>67</v>
      </c>
      <c r="G102" s="54" t="s">
        <v>84</v>
      </c>
      <c r="H102" s="79" t="s">
        <v>184</v>
      </c>
      <c r="AA102" s="319">
        <f t="shared" si="5"/>
        <v>1</v>
      </c>
      <c r="AB102" s="319">
        <f t="shared" si="6"/>
        <v>0</v>
      </c>
      <c r="AC102" s="319">
        <f t="shared" si="7"/>
        <v>0</v>
      </c>
      <c r="AD102" s="319">
        <f t="shared" si="8"/>
        <v>0</v>
      </c>
      <c r="AE102" s="319">
        <f t="shared" si="9"/>
        <v>0</v>
      </c>
    </row>
    <row r="103" spans="1:31" ht="38.25" customHeight="1" x14ac:dyDescent="0.2">
      <c r="B103" s="245" t="s">
        <v>185</v>
      </c>
      <c r="C103" s="53" t="s">
        <v>46</v>
      </c>
      <c r="D103" s="53">
        <v>1</v>
      </c>
      <c r="E103" s="53" t="s">
        <v>67</v>
      </c>
      <c r="G103" s="54" t="s">
        <v>84</v>
      </c>
      <c r="H103" s="296" t="s">
        <v>186</v>
      </c>
      <c r="AA103" s="319">
        <f t="shared" si="5"/>
        <v>1</v>
      </c>
      <c r="AB103" s="319">
        <f t="shared" si="6"/>
        <v>0</v>
      </c>
      <c r="AC103" s="319">
        <f t="shared" si="7"/>
        <v>0</v>
      </c>
      <c r="AD103" s="319">
        <f t="shared" si="8"/>
        <v>0</v>
      </c>
      <c r="AE103" s="319">
        <f t="shared" si="9"/>
        <v>0</v>
      </c>
    </row>
    <row r="104" spans="1:31" s="231" customFormat="1" ht="38.25" customHeight="1" x14ac:dyDescent="0.2">
      <c r="B104" s="245" t="s">
        <v>181</v>
      </c>
      <c r="C104" s="262" t="s">
        <v>46</v>
      </c>
      <c r="D104" s="262">
        <v>1</v>
      </c>
      <c r="E104" s="262" t="s">
        <v>67</v>
      </c>
      <c r="F104" s="261"/>
      <c r="G104" s="263" t="s">
        <v>84</v>
      </c>
      <c r="H104" s="279" t="s">
        <v>182</v>
      </c>
      <c r="AA104" s="319">
        <f t="shared" si="5"/>
        <v>1</v>
      </c>
      <c r="AB104" s="319">
        <f t="shared" si="6"/>
        <v>0</v>
      </c>
      <c r="AC104" s="319">
        <f t="shared" si="7"/>
        <v>0</v>
      </c>
      <c r="AD104" s="319">
        <f t="shared" si="8"/>
        <v>0</v>
      </c>
      <c r="AE104" s="319">
        <f t="shared" si="9"/>
        <v>0</v>
      </c>
    </row>
    <row r="105" spans="1:31" ht="15.75" x14ac:dyDescent="0.2">
      <c r="A105" s="264" t="s">
        <v>94</v>
      </c>
      <c r="B105" s="245"/>
      <c r="D105" s="53">
        <v>1</v>
      </c>
      <c r="E105" s="53"/>
      <c r="G105" s="78"/>
      <c r="H105" s="303"/>
      <c r="AA105" s="319">
        <f t="shared" si="5"/>
        <v>0</v>
      </c>
      <c r="AB105" s="319">
        <f t="shared" si="6"/>
        <v>0</v>
      </c>
      <c r="AC105" s="319">
        <f t="shared" si="7"/>
        <v>0</v>
      </c>
      <c r="AD105" s="319">
        <f t="shared" si="8"/>
        <v>0</v>
      </c>
      <c r="AE105" s="319">
        <f t="shared" si="9"/>
        <v>0</v>
      </c>
    </row>
    <row r="106" spans="1:31" ht="25.5" x14ac:dyDescent="0.2">
      <c r="A106" s="269" t="s">
        <v>187</v>
      </c>
      <c r="B106" s="245"/>
      <c r="C106" s="53" t="s">
        <v>46</v>
      </c>
      <c r="D106" s="53">
        <v>3</v>
      </c>
      <c r="E106" s="53" t="s">
        <v>67</v>
      </c>
      <c r="G106" s="56" t="s">
        <v>94</v>
      </c>
      <c r="H106" s="298" t="s">
        <v>472</v>
      </c>
      <c r="AA106" s="319">
        <f t="shared" si="5"/>
        <v>1</v>
      </c>
      <c r="AB106" s="319">
        <f t="shared" si="6"/>
        <v>0</v>
      </c>
      <c r="AC106" s="319">
        <f t="shared" si="7"/>
        <v>0</v>
      </c>
      <c r="AD106" s="319">
        <f t="shared" si="8"/>
        <v>0</v>
      </c>
      <c r="AE106" s="319">
        <f t="shared" si="9"/>
        <v>0</v>
      </c>
    </row>
    <row r="107" spans="1:31" ht="63.75" x14ac:dyDescent="0.2">
      <c r="A107" s="65" t="s">
        <v>188</v>
      </c>
      <c r="B107" s="245" t="s">
        <v>189</v>
      </c>
      <c r="C107" s="53" t="s">
        <v>46</v>
      </c>
      <c r="D107" s="53">
        <v>3</v>
      </c>
      <c r="E107" s="53" t="s">
        <v>67</v>
      </c>
      <c r="G107" s="56" t="s">
        <v>94</v>
      </c>
      <c r="H107" s="79" t="s">
        <v>190</v>
      </c>
      <c r="AA107" s="319">
        <f t="shared" si="5"/>
        <v>1</v>
      </c>
      <c r="AB107" s="319">
        <f t="shared" si="6"/>
        <v>0</v>
      </c>
      <c r="AC107" s="319">
        <f t="shared" si="7"/>
        <v>0</v>
      </c>
      <c r="AD107" s="319">
        <f t="shared" si="8"/>
        <v>0</v>
      </c>
      <c r="AE107" s="319">
        <f t="shared" si="9"/>
        <v>0</v>
      </c>
    </row>
    <row r="108" spans="1:31" s="231" customFormat="1" ht="25.5" x14ac:dyDescent="0.2">
      <c r="A108" s="65"/>
      <c r="B108" s="245" t="s">
        <v>424</v>
      </c>
      <c r="C108" s="265" t="s">
        <v>46</v>
      </c>
      <c r="D108" s="265">
        <v>1</v>
      </c>
      <c r="E108" s="265" t="s">
        <v>67</v>
      </c>
      <c r="F108" s="267"/>
      <c r="G108" s="266" t="s">
        <v>110</v>
      </c>
      <c r="H108" s="279" t="s">
        <v>436</v>
      </c>
      <c r="AA108" s="319">
        <f t="shared" si="5"/>
        <v>1</v>
      </c>
      <c r="AB108" s="319">
        <f t="shared" si="6"/>
        <v>0</v>
      </c>
      <c r="AC108" s="319">
        <f t="shared" si="7"/>
        <v>0</v>
      </c>
      <c r="AD108" s="319">
        <f t="shared" si="8"/>
        <v>0</v>
      </c>
      <c r="AE108" s="319">
        <f t="shared" si="9"/>
        <v>0</v>
      </c>
    </row>
    <row r="109" spans="1:31" ht="63.75" x14ac:dyDescent="0.2">
      <c r="A109" s="67"/>
      <c r="B109" s="245" t="s">
        <v>139</v>
      </c>
      <c r="C109" s="53" t="s">
        <v>46</v>
      </c>
      <c r="D109" s="53">
        <v>3</v>
      </c>
      <c r="E109" s="53" t="s">
        <v>67</v>
      </c>
      <c r="F109" s="54"/>
      <c r="G109" s="268" t="s">
        <v>86</v>
      </c>
      <c r="H109" s="302" t="s">
        <v>433</v>
      </c>
      <c r="AA109" s="319">
        <f t="shared" si="5"/>
        <v>1</v>
      </c>
      <c r="AB109" s="319">
        <f t="shared" si="6"/>
        <v>0</v>
      </c>
      <c r="AC109" s="319">
        <f t="shared" si="7"/>
        <v>0</v>
      </c>
      <c r="AD109" s="319">
        <f t="shared" si="8"/>
        <v>0</v>
      </c>
      <c r="AE109" s="319">
        <f t="shared" si="9"/>
        <v>0</v>
      </c>
    </row>
    <row r="110" spans="1:31" ht="25.5" customHeight="1" x14ac:dyDescent="0.2">
      <c r="A110" s="222" t="s">
        <v>191</v>
      </c>
      <c r="B110" s="245"/>
      <c r="C110" s="53" t="s">
        <v>46</v>
      </c>
      <c r="D110" s="53">
        <v>1</v>
      </c>
      <c r="E110" s="53" t="s">
        <v>67</v>
      </c>
      <c r="G110" s="56" t="s">
        <v>94</v>
      </c>
      <c r="H110" s="79" t="s">
        <v>192</v>
      </c>
      <c r="AA110" s="319">
        <f t="shared" si="5"/>
        <v>1</v>
      </c>
      <c r="AB110" s="319">
        <f t="shared" si="6"/>
        <v>0</v>
      </c>
      <c r="AC110" s="319">
        <f t="shared" si="7"/>
        <v>0</v>
      </c>
      <c r="AD110" s="319">
        <f t="shared" si="8"/>
        <v>0</v>
      </c>
      <c r="AE110" s="319">
        <f t="shared" si="9"/>
        <v>0</v>
      </c>
    </row>
    <row r="111" spans="1:31" s="231" customFormat="1" ht="25.5" customHeight="1" x14ac:dyDescent="0.2">
      <c r="A111" s="77"/>
      <c r="B111" s="285" t="s">
        <v>473</v>
      </c>
      <c r="C111" s="282" t="s">
        <v>46</v>
      </c>
      <c r="D111" s="282">
        <v>3</v>
      </c>
      <c r="E111" s="282" t="s">
        <v>67</v>
      </c>
      <c r="F111" s="281"/>
      <c r="G111" s="286" t="s">
        <v>82</v>
      </c>
      <c r="H111" s="298"/>
      <c r="AA111" s="319">
        <f t="shared" si="5"/>
        <v>1</v>
      </c>
      <c r="AB111" s="319">
        <f t="shared" si="6"/>
        <v>0</v>
      </c>
      <c r="AC111" s="319">
        <f t="shared" si="7"/>
        <v>0</v>
      </c>
      <c r="AD111" s="319">
        <f t="shared" si="8"/>
        <v>0</v>
      </c>
      <c r="AE111" s="319">
        <f t="shared" si="9"/>
        <v>0</v>
      </c>
    </row>
    <row r="112" spans="1:31" ht="63.75" customHeight="1" x14ac:dyDescent="0.2">
      <c r="A112" s="65" t="s">
        <v>188</v>
      </c>
      <c r="B112" s="245" t="s">
        <v>189</v>
      </c>
      <c r="C112" s="53" t="s">
        <v>46</v>
      </c>
      <c r="D112" s="53">
        <v>1</v>
      </c>
      <c r="E112" s="53" t="s">
        <v>67</v>
      </c>
      <c r="G112" s="56" t="s">
        <v>94</v>
      </c>
      <c r="H112" s="79" t="s">
        <v>190</v>
      </c>
      <c r="AA112" s="319">
        <f t="shared" si="5"/>
        <v>1</v>
      </c>
      <c r="AB112" s="319">
        <f t="shared" si="6"/>
        <v>0</v>
      </c>
      <c r="AC112" s="319">
        <f t="shared" si="7"/>
        <v>0</v>
      </c>
      <c r="AD112" s="319">
        <f t="shared" si="8"/>
        <v>0</v>
      </c>
      <c r="AE112" s="319">
        <f t="shared" si="9"/>
        <v>0</v>
      </c>
    </row>
    <row r="113" spans="1:31" s="231" customFormat="1" ht="25.5" x14ac:dyDescent="0.2">
      <c r="A113" s="65"/>
      <c r="B113" s="245" t="s">
        <v>424</v>
      </c>
      <c r="C113" s="270" t="s">
        <v>46</v>
      </c>
      <c r="D113" s="270">
        <v>1</v>
      </c>
      <c r="E113" s="270" t="s">
        <v>67</v>
      </c>
      <c r="F113" s="271"/>
      <c r="G113" s="239" t="s">
        <v>110</v>
      </c>
      <c r="H113" s="279" t="s">
        <v>436</v>
      </c>
      <c r="AA113" s="319">
        <f t="shared" si="5"/>
        <v>1</v>
      </c>
      <c r="AB113" s="319">
        <f t="shared" si="6"/>
        <v>0</v>
      </c>
      <c r="AC113" s="319">
        <f t="shared" si="7"/>
        <v>0</v>
      </c>
      <c r="AD113" s="319">
        <f t="shared" si="8"/>
        <v>0</v>
      </c>
      <c r="AE113" s="319">
        <f t="shared" si="9"/>
        <v>0</v>
      </c>
    </row>
    <row r="114" spans="1:31" ht="38.25" customHeight="1" x14ac:dyDescent="0.2">
      <c r="A114" s="222" t="s">
        <v>193</v>
      </c>
      <c r="B114" s="245"/>
      <c r="C114" s="53" t="s">
        <v>46</v>
      </c>
      <c r="D114" s="53">
        <v>1</v>
      </c>
      <c r="E114" s="53" t="s">
        <v>67</v>
      </c>
      <c r="G114" s="56" t="s">
        <v>94</v>
      </c>
      <c r="H114" s="79" t="s">
        <v>194</v>
      </c>
      <c r="AA114" s="319">
        <f t="shared" si="5"/>
        <v>1</v>
      </c>
      <c r="AB114" s="319">
        <f t="shared" si="6"/>
        <v>0</v>
      </c>
      <c r="AC114" s="319">
        <f t="shared" si="7"/>
        <v>0</v>
      </c>
      <c r="AD114" s="319">
        <f t="shared" si="8"/>
        <v>0</v>
      </c>
      <c r="AE114" s="319">
        <f t="shared" si="9"/>
        <v>0</v>
      </c>
    </row>
    <row r="115" spans="1:31" ht="63.75" customHeight="1" x14ac:dyDescent="0.2">
      <c r="A115" s="65"/>
      <c r="B115" s="245" t="s">
        <v>189</v>
      </c>
      <c r="C115" s="53" t="s">
        <v>46</v>
      </c>
      <c r="D115" s="53">
        <v>1</v>
      </c>
      <c r="E115" s="53" t="s">
        <v>67</v>
      </c>
      <c r="G115" s="56" t="s">
        <v>94</v>
      </c>
      <c r="H115" s="79" t="s">
        <v>190</v>
      </c>
      <c r="AA115" s="319">
        <f t="shared" si="5"/>
        <v>1</v>
      </c>
      <c r="AB115" s="319">
        <f t="shared" si="6"/>
        <v>0</v>
      </c>
      <c r="AC115" s="319">
        <f t="shared" si="7"/>
        <v>0</v>
      </c>
      <c r="AD115" s="319">
        <f t="shared" si="8"/>
        <v>0</v>
      </c>
      <c r="AE115" s="319">
        <f t="shared" si="9"/>
        <v>0</v>
      </c>
    </row>
    <row r="116" spans="1:31" s="231" customFormat="1" ht="25.5" x14ac:dyDescent="0.2">
      <c r="A116" s="65"/>
      <c r="B116" s="245" t="s">
        <v>424</v>
      </c>
      <c r="C116" s="270" t="s">
        <v>46</v>
      </c>
      <c r="D116" s="270">
        <v>1</v>
      </c>
      <c r="E116" s="270" t="s">
        <v>67</v>
      </c>
      <c r="F116" s="271"/>
      <c r="G116" s="239" t="s">
        <v>110</v>
      </c>
      <c r="H116" s="279" t="s">
        <v>436</v>
      </c>
      <c r="AA116" s="319">
        <f t="shared" si="5"/>
        <v>1</v>
      </c>
      <c r="AB116" s="319">
        <f t="shared" si="6"/>
        <v>0</v>
      </c>
      <c r="AC116" s="319">
        <f t="shared" si="7"/>
        <v>0</v>
      </c>
      <c r="AD116" s="319">
        <f t="shared" si="8"/>
        <v>0</v>
      </c>
      <c r="AE116" s="319">
        <f t="shared" si="9"/>
        <v>0</v>
      </c>
    </row>
    <row r="117" spans="1:31" s="231" customFormat="1" ht="15.75" x14ac:dyDescent="0.2">
      <c r="A117" s="276" t="s">
        <v>289</v>
      </c>
      <c r="B117" s="245"/>
      <c r="C117" s="273"/>
      <c r="D117" s="273">
        <v>3</v>
      </c>
      <c r="E117" s="273"/>
      <c r="F117" s="272"/>
      <c r="G117" s="274"/>
      <c r="H117" s="279"/>
      <c r="AA117" s="319">
        <f t="shared" si="5"/>
        <v>0</v>
      </c>
      <c r="AB117" s="319">
        <f t="shared" si="6"/>
        <v>0</v>
      </c>
      <c r="AC117" s="319">
        <f t="shared" si="7"/>
        <v>0</v>
      </c>
      <c r="AD117" s="319">
        <f t="shared" si="8"/>
        <v>0</v>
      </c>
      <c r="AE117" s="319">
        <f t="shared" si="9"/>
        <v>0</v>
      </c>
    </row>
    <row r="118" spans="1:31" ht="51" customHeight="1" x14ac:dyDescent="0.2">
      <c r="A118" s="222" t="s">
        <v>195</v>
      </c>
      <c r="B118" s="245"/>
      <c r="C118" s="53" t="s">
        <v>46</v>
      </c>
      <c r="D118" s="53">
        <v>3</v>
      </c>
      <c r="E118" s="53" t="s">
        <v>67</v>
      </c>
      <c r="G118" s="56" t="s">
        <v>94</v>
      </c>
      <c r="H118" s="79" t="s">
        <v>196</v>
      </c>
      <c r="AA118" s="319">
        <f t="shared" si="5"/>
        <v>1</v>
      </c>
      <c r="AB118" s="319">
        <f t="shared" si="6"/>
        <v>0</v>
      </c>
      <c r="AC118" s="319">
        <f t="shared" si="7"/>
        <v>0</v>
      </c>
      <c r="AD118" s="319">
        <f t="shared" si="8"/>
        <v>0</v>
      </c>
      <c r="AE118" s="319">
        <f t="shared" si="9"/>
        <v>0</v>
      </c>
    </row>
    <row r="119" spans="1:31" ht="51" x14ac:dyDescent="0.2">
      <c r="B119" s="245" t="s">
        <v>197</v>
      </c>
      <c r="C119" s="53" t="s">
        <v>46</v>
      </c>
      <c r="D119" s="53">
        <v>3</v>
      </c>
      <c r="E119" s="53" t="s">
        <v>67</v>
      </c>
      <c r="G119" s="56" t="s">
        <v>94</v>
      </c>
      <c r="H119" s="79" t="s">
        <v>400</v>
      </c>
      <c r="AA119" s="319">
        <f t="shared" si="5"/>
        <v>1</v>
      </c>
      <c r="AB119" s="319">
        <f t="shared" si="6"/>
        <v>0</v>
      </c>
      <c r="AC119" s="319">
        <f t="shared" si="7"/>
        <v>0</v>
      </c>
      <c r="AD119" s="319">
        <f t="shared" si="8"/>
        <v>0</v>
      </c>
      <c r="AE119" s="319">
        <f t="shared" si="9"/>
        <v>0</v>
      </c>
    </row>
    <row r="120" spans="1:31" s="231" customFormat="1" x14ac:dyDescent="0.2">
      <c r="A120" s="222" t="s">
        <v>474</v>
      </c>
      <c r="B120" s="245"/>
      <c r="C120" s="278" t="s">
        <v>50</v>
      </c>
      <c r="D120" s="278">
        <v>4</v>
      </c>
      <c r="E120" s="278" t="s">
        <v>71</v>
      </c>
      <c r="F120" s="249"/>
      <c r="G120" s="280" t="s">
        <v>289</v>
      </c>
      <c r="H120" s="305" t="s">
        <v>475</v>
      </c>
      <c r="AA120" s="319">
        <f t="shared" si="5"/>
        <v>0</v>
      </c>
      <c r="AB120" s="319">
        <f t="shared" si="6"/>
        <v>0</v>
      </c>
      <c r="AC120" s="319">
        <f t="shared" si="7"/>
        <v>1</v>
      </c>
      <c r="AD120" s="319">
        <f t="shared" si="8"/>
        <v>0</v>
      </c>
      <c r="AE120" s="319">
        <f t="shared" si="9"/>
        <v>0</v>
      </c>
    </row>
    <row r="121" spans="1:31" s="231" customFormat="1" ht="25.5" x14ac:dyDescent="0.2">
      <c r="A121" s="277"/>
      <c r="B121" s="285" t="s">
        <v>476</v>
      </c>
      <c r="C121" s="278" t="s">
        <v>46</v>
      </c>
      <c r="D121" s="278">
        <v>4</v>
      </c>
      <c r="E121" s="278" t="s">
        <v>67</v>
      </c>
      <c r="F121" s="275"/>
      <c r="G121" s="280" t="s">
        <v>289</v>
      </c>
      <c r="H121" s="279" t="s">
        <v>477</v>
      </c>
      <c r="AA121" s="319">
        <f t="shared" si="5"/>
        <v>1</v>
      </c>
      <c r="AB121" s="319">
        <f t="shared" si="6"/>
        <v>0</v>
      </c>
      <c r="AC121" s="319">
        <f t="shared" si="7"/>
        <v>0</v>
      </c>
      <c r="AD121" s="319">
        <f t="shared" si="8"/>
        <v>0</v>
      </c>
      <c r="AE121" s="319">
        <f t="shared" si="9"/>
        <v>0</v>
      </c>
    </row>
    <row r="122" spans="1:31" s="231" customFormat="1" ht="25.5" x14ac:dyDescent="0.2">
      <c r="A122" s="222" t="s">
        <v>478</v>
      </c>
      <c r="B122" s="245"/>
      <c r="C122" s="278" t="s">
        <v>50</v>
      </c>
      <c r="D122" s="278">
        <v>4</v>
      </c>
      <c r="E122" s="278" t="s">
        <v>71</v>
      </c>
      <c r="F122" s="249"/>
      <c r="G122" s="280" t="s">
        <v>289</v>
      </c>
      <c r="H122" s="305" t="s">
        <v>479</v>
      </c>
      <c r="AA122" s="319">
        <f t="shared" si="5"/>
        <v>0</v>
      </c>
      <c r="AB122" s="319">
        <f t="shared" si="6"/>
        <v>0</v>
      </c>
      <c r="AC122" s="319">
        <f t="shared" si="7"/>
        <v>1</v>
      </c>
      <c r="AD122" s="319">
        <f t="shared" si="8"/>
        <v>0</v>
      </c>
      <c r="AE122" s="319">
        <f t="shared" si="9"/>
        <v>0</v>
      </c>
    </row>
    <row r="123" spans="1:31" s="231" customFormat="1" ht="25.5" x14ac:dyDescent="0.2">
      <c r="A123" s="277"/>
      <c r="B123" s="285" t="s">
        <v>476</v>
      </c>
      <c r="C123" s="278" t="s">
        <v>46</v>
      </c>
      <c r="D123" s="278">
        <v>4</v>
      </c>
      <c r="E123" s="278" t="s">
        <v>67</v>
      </c>
      <c r="F123" s="249"/>
      <c r="G123" s="280" t="s">
        <v>289</v>
      </c>
      <c r="H123" s="305" t="s">
        <v>477</v>
      </c>
      <c r="AA123" s="319">
        <f t="shared" si="5"/>
        <v>1</v>
      </c>
      <c r="AB123" s="319">
        <f t="shared" si="6"/>
        <v>0</v>
      </c>
      <c r="AC123" s="319">
        <f t="shared" si="7"/>
        <v>0</v>
      </c>
      <c r="AD123" s="319">
        <f t="shared" si="8"/>
        <v>0</v>
      </c>
      <c r="AE123" s="319">
        <f t="shared" si="9"/>
        <v>0</v>
      </c>
    </row>
    <row r="124" spans="1:31" s="231" customFormat="1" ht="51" x14ac:dyDescent="0.2">
      <c r="A124" s="277" t="s">
        <v>480</v>
      </c>
      <c r="B124" s="245"/>
      <c r="C124" s="278" t="s">
        <v>50</v>
      </c>
      <c r="D124" s="278">
        <v>4</v>
      </c>
      <c r="E124" s="278" t="s">
        <v>71</v>
      </c>
      <c r="F124" s="249"/>
      <c r="G124" s="280" t="s">
        <v>289</v>
      </c>
      <c r="H124" s="305" t="s">
        <v>481</v>
      </c>
      <c r="AA124" s="319">
        <f t="shared" si="5"/>
        <v>0</v>
      </c>
      <c r="AB124" s="319">
        <f t="shared" si="6"/>
        <v>0</v>
      </c>
      <c r="AC124" s="319">
        <f t="shared" si="7"/>
        <v>1</v>
      </c>
      <c r="AD124" s="319">
        <f t="shared" si="8"/>
        <v>0</v>
      </c>
      <c r="AE124" s="319">
        <f t="shared" si="9"/>
        <v>0</v>
      </c>
    </row>
    <row r="125" spans="1:31" s="231" customFormat="1" ht="51" x14ac:dyDescent="0.2">
      <c r="A125" s="277"/>
      <c r="B125" s="245" t="s">
        <v>197</v>
      </c>
      <c r="C125" s="234" t="s">
        <v>46</v>
      </c>
      <c r="D125" s="234">
        <v>4</v>
      </c>
      <c r="E125" s="234" t="s">
        <v>67</v>
      </c>
      <c r="G125" s="243" t="s">
        <v>289</v>
      </c>
      <c r="H125" s="298" t="s">
        <v>400</v>
      </c>
      <c r="AA125" s="319">
        <f t="shared" si="5"/>
        <v>1</v>
      </c>
      <c r="AB125" s="319">
        <f t="shared" si="6"/>
        <v>0</v>
      </c>
      <c r="AC125" s="319">
        <f t="shared" si="7"/>
        <v>0</v>
      </c>
      <c r="AD125" s="319">
        <f t="shared" si="8"/>
        <v>0</v>
      </c>
      <c r="AE125" s="319">
        <f t="shared" si="9"/>
        <v>0</v>
      </c>
    </row>
    <row r="126" spans="1:31" ht="15.75" x14ac:dyDescent="0.2">
      <c r="A126" s="276" t="s">
        <v>482</v>
      </c>
      <c r="B126" s="245"/>
      <c r="C126" s="53"/>
      <c r="D126" s="53">
        <v>3</v>
      </c>
      <c r="E126" s="53"/>
      <c r="F126" t="s">
        <v>517</v>
      </c>
      <c r="G126" s="56"/>
      <c r="H126" s="296"/>
      <c r="AA126" s="319">
        <f t="shared" si="5"/>
        <v>0</v>
      </c>
      <c r="AB126" s="319">
        <f t="shared" si="6"/>
        <v>0</v>
      </c>
      <c r="AC126" s="319">
        <f t="shared" si="7"/>
        <v>0</v>
      </c>
      <c r="AD126" s="319">
        <f t="shared" si="8"/>
        <v>0</v>
      </c>
      <c r="AE126" s="319">
        <f t="shared" si="9"/>
        <v>0</v>
      </c>
    </row>
    <row r="127" spans="1:31" s="295" customFormat="1" x14ac:dyDescent="0.2">
      <c r="A127" s="222" t="s">
        <v>502</v>
      </c>
      <c r="B127" s="245"/>
      <c r="C127" s="318" t="s">
        <v>46</v>
      </c>
      <c r="D127" s="318">
        <v>3</v>
      </c>
      <c r="E127" s="318" t="s">
        <v>103</v>
      </c>
      <c r="F127" s="321" t="s">
        <v>516</v>
      </c>
      <c r="G127" s="304"/>
      <c r="H127" s="320" t="s">
        <v>510</v>
      </c>
      <c r="AA127" s="319">
        <f t="shared" si="5"/>
        <v>0</v>
      </c>
      <c r="AB127" s="319">
        <f t="shared" si="6"/>
        <v>0</v>
      </c>
      <c r="AC127" s="319">
        <f t="shared" si="7"/>
        <v>0</v>
      </c>
      <c r="AD127" s="319">
        <f t="shared" si="8"/>
        <v>0</v>
      </c>
      <c r="AE127" s="319">
        <f t="shared" si="9"/>
        <v>1</v>
      </c>
    </row>
    <row r="128" spans="1:31" s="295" customFormat="1" ht="38.25" x14ac:dyDescent="0.2">
      <c r="A128" s="222"/>
      <c r="B128" s="285" t="s">
        <v>503</v>
      </c>
      <c r="C128" s="306" t="s">
        <v>46</v>
      </c>
      <c r="D128" s="306">
        <v>3</v>
      </c>
      <c r="E128" s="306" t="s">
        <v>103</v>
      </c>
      <c r="F128" s="321"/>
      <c r="G128" s="309" t="s">
        <v>110</v>
      </c>
      <c r="H128" s="307" t="s">
        <v>511</v>
      </c>
      <c r="AA128" s="319">
        <f t="shared" si="5"/>
        <v>0</v>
      </c>
      <c r="AB128" s="319">
        <f t="shared" si="6"/>
        <v>0</v>
      </c>
      <c r="AC128" s="319">
        <f t="shared" si="7"/>
        <v>0</v>
      </c>
      <c r="AD128" s="319">
        <f t="shared" si="8"/>
        <v>0</v>
      </c>
      <c r="AE128" s="319">
        <f t="shared" si="9"/>
        <v>1</v>
      </c>
    </row>
    <row r="129" spans="1:31" s="295" customFormat="1" ht="51" x14ac:dyDescent="0.2">
      <c r="A129" s="222"/>
      <c r="B129" s="285" t="s">
        <v>504</v>
      </c>
      <c r="C129" s="308" t="s">
        <v>46</v>
      </c>
      <c r="D129" s="308">
        <v>3</v>
      </c>
      <c r="E129" s="308" t="s">
        <v>103</v>
      </c>
      <c r="F129" s="321"/>
      <c r="G129" s="309" t="s">
        <v>110</v>
      </c>
      <c r="H129" s="310"/>
      <c r="AA129" s="319">
        <f t="shared" si="5"/>
        <v>0</v>
      </c>
      <c r="AB129" s="319">
        <f t="shared" si="6"/>
        <v>0</v>
      </c>
      <c r="AC129" s="319">
        <f t="shared" si="7"/>
        <v>0</v>
      </c>
      <c r="AD129" s="319">
        <f t="shared" si="8"/>
        <v>0</v>
      </c>
      <c r="AE129" s="319">
        <f t="shared" si="9"/>
        <v>1</v>
      </c>
    </row>
    <row r="130" spans="1:31" ht="127.5" x14ac:dyDescent="0.2">
      <c r="A130" s="222" t="s">
        <v>200</v>
      </c>
      <c r="B130" s="245"/>
      <c r="C130" s="53" t="s">
        <v>50</v>
      </c>
      <c r="D130" s="53">
        <v>3</v>
      </c>
      <c r="E130" s="53" t="s">
        <v>103</v>
      </c>
      <c r="F130" s="321"/>
      <c r="H130" s="66" t="s">
        <v>201</v>
      </c>
      <c r="AA130" s="319">
        <f t="shared" si="5"/>
        <v>0</v>
      </c>
      <c r="AB130" s="319">
        <f t="shared" si="6"/>
        <v>0</v>
      </c>
      <c r="AC130" s="319">
        <f t="shared" si="7"/>
        <v>0</v>
      </c>
      <c r="AD130" s="319">
        <f t="shared" si="8"/>
        <v>0</v>
      </c>
      <c r="AE130" s="319">
        <f t="shared" si="9"/>
        <v>1</v>
      </c>
    </row>
    <row r="131" spans="1:31" s="231" customFormat="1" ht="25.5" x14ac:dyDescent="0.2">
      <c r="A131" s="222"/>
      <c r="B131" s="245" t="s">
        <v>426</v>
      </c>
      <c r="C131" s="234" t="s">
        <v>46</v>
      </c>
      <c r="D131" s="234">
        <v>3</v>
      </c>
      <c r="E131" s="234" t="s">
        <v>103</v>
      </c>
      <c r="F131" s="321"/>
      <c r="G131" s="239" t="s">
        <v>110</v>
      </c>
      <c r="H131" s="298" t="s">
        <v>437</v>
      </c>
      <c r="AA131" s="319">
        <f t="shared" si="5"/>
        <v>0</v>
      </c>
      <c r="AB131" s="319">
        <f t="shared" si="6"/>
        <v>0</v>
      </c>
      <c r="AC131" s="319">
        <f t="shared" si="7"/>
        <v>0</v>
      </c>
      <c r="AD131" s="319">
        <f t="shared" si="8"/>
        <v>0</v>
      </c>
      <c r="AE131" s="319">
        <f t="shared" si="9"/>
        <v>1</v>
      </c>
    </row>
    <row r="132" spans="1:31" ht="38.25" x14ac:dyDescent="0.2">
      <c r="A132" s="72"/>
      <c r="B132" s="245" t="s">
        <v>202</v>
      </c>
      <c r="C132" s="53" t="s">
        <v>46</v>
      </c>
      <c r="D132" s="53">
        <v>3</v>
      </c>
      <c r="E132" s="53" t="s">
        <v>103</v>
      </c>
      <c r="F132" s="321"/>
      <c r="G132" s="73" t="s">
        <v>203</v>
      </c>
      <c r="H132" s="66" t="s">
        <v>204</v>
      </c>
      <c r="AA132" s="319">
        <f t="shared" ref="AA132:AA173" si="10">IF($E132="Yes",1,0)</f>
        <v>0</v>
      </c>
      <c r="AB132" s="319">
        <f t="shared" ref="AB132:AB173" si="11">IF($E132="Mod",1,0)</f>
        <v>0</v>
      </c>
      <c r="AC132" s="319">
        <f t="shared" ref="AC132:AC173" si="12">IF($E132="No",1,0)</f>
        <v>0</v>
      </c>
      <c r="AD132" s="319">
        <f t="shared" ref="AD132:AD173" si="13">IF($E132="??",1,0)</f>
        <v>0</v>
      </c>
      <c r="AE132" s="319">
        <f t="shared" ref="AE132:AE173" si="14">IF($E132="n/a",1,0)</f>
        <v>1</v>
      </c>
    </row>
    <row r="133" spans="1:31" ht="25.5" customHeight="1" x14ac:dyDescent="0.2">
      <c r="A133" s="65" t="s">
        <v>119</v>
      </c>
      <c r="B133" s="245" t="s">
        <v>419</v>
      </c>
      <c r="C133" s="53" t="s">
        <v>46</v>
      </c>
      <c r="D133" s="53">
        <v>3</v>
      </c>
      <c r="E133" s="53" t="s">
        <v>103</v>
      </c>
      <c r="F133" s="321"/>
      <c r="G133" s="55" t="s">
        <v>110</v>
      </c>
      <c r="H133" s="66" t="s">
        <v>100</v>
      </c>
      <c r="AA133" s="319">
        <f t="shared" si="10"/>
        <v>0</v>
      </c>
      <c r="AB133" s="319">
        <f t="shared" si="11"/>
        <v>0</v>
      </c>
      <c r="AC133" s="319">
        <f t="shared" si="12"/>
        <v>0</v>
      </c>
      <c r="AD133" s="319">
        <f t="shared" si="13"/>
        <v>0</v>
      </c>
      <c r="AE133" s="319">
        <f t="shared" si="14"/>
        <v>1</v>
      </c>
    </row>
    <row r="134" spans="1:31" s="231" customFormat="1" ht="24" x14ac:dyDescent="0.2">
      <c r="A134" s="61"/>
      <c r="B134" s="245" t="s">
        <v>485</v>
      </c>
      <c r="C134" s="290" t="s">
        <v>46</v>
      </c>
      <c r="D134" s="290">
        <v>3</v>
      </c>
      <c r="E134" s="318" t="s">
        <v>103</v>
      </c>
      <c r="F134" s="321"/>
      <c r="G134" s="291" t="s">
        <v>497</v>
      </c>
      <c r="H134" s="299"/>
      <c r="AA134" s="319">
        <f t="shared" si="10"/>
        <v>0</v>
      </c>
      <c r="AB134" s="319">
        <f t="shared" si="11"/>
        <v>0</v>
      </c>
      <c r="AC134" s="319">
        <f t="shared" si="12"/>
        <v>0</v>
      </c>
      <c r="AD134" s="319">
        <f t="shared" si="13"/>
        <v>0</v>
      </c>
      <c r="AE134" s="319">
        <f t="shared" si="14"/>
        <v>1</v>
      </c>
    </row>
    <row r="135" spans="1:31" ht="38.25" x14ac:dyDescent="0.2">
      <c r="B135" s="248" t="s">
        <v>483</v>
      </c>
      <c r="C135" s="53" t="s">
        <v>50</v>
      </c>
      <c r="D135" s="53">
        <v>3</v>
      </c>
      <c r="E135" s="318" t="s">
        <v>103</v>
      </c>
      <c r="F135" s="321"/>
      <c r="G135" s="73" t="s">
        <v>203</v>
      </c>
      <c r="H135" s="299" t="s">
        <v>498</v>
      </c>
      <c r="AA135" s="319">
        <f t="shared" si="10"/>
        <v>0</v>
      </c>
      <c r="AB135" s="319">
        <f t="shared" si="11"/>
        <v>0</v>
      </c>
      <c r="AC135" s="319">
        <f t="shared" si="12"/>
        <v>0</v>
      </c>
      <c r="AD135" s="319">
        <f t="shared" si="13"/>
        <v>0</v>
      </c>
      <c r="AE135" s="319">
        <f t="shared" si="14"/>
        <v>1</v>
      </c>
    </row>
    <row r="136" spans="1:31" ht="25.5" x14ac:dyDescent="0.2">
      <c r="A136" s="231"/>
      <c r="B136" s="245" t="s">
        <v>484</v>
      </c>
      <c r="C136" s="53" t="s">
        <v>46</v>
      </c>
      <c r="D136" s="53">
        <v>3</v>
      </c>
      <c r="E136" s="318" t="s">
        <v>103</v>
      </c>
      <c r="F136" s="321"/>
      <c r="G136" s="55" t="s">
        <v>203</v>
      </c>
      <c r="H136" s="299" t="s">
        <v>486</v>
      </c>
      <c r="AA136" s="319">
        <f t="shared" si="10"/>
        <v>0</v>
      </c>
      <c r="AB136" s="319">
        <f t="shared" si="11"/>
        <v>0</v>
      </c>
      <c r="AC136" s="319">
        <f t="shared" si="12"/>
        <v>0</v>
      </c>
      <c r="AD136" s="319">
        <f t="shared" si="13"/>
        <v>0</v>
      </c>
      <c r="AE136" s="319">
        <f t="shared" si="14"/>
        <v>1</v>
      </c>
    </row>
    <row r="137" spans="1:31" ht="69.599999999999994" customHeight="1" x14ac:dyDescent="0.2">
      <c r="A137" s="222" t="s">
        <v>205</v>
      </c>
      <c r="B137" s="245"/>
      <c r="C137" s="53" t="s">
        <v>50</v>
      </c>
      <c r="D137" s="53">
        <v>3</v>
      </c>
      <c r="E137" s="318" t="s">
        <v>103</v>
      </c>
      <c r="F137" s="321"/>
      <c r="H137" s="299" t="s">
        <v>487</v>
      </c>
      <c r="AA137" s="319">
        <f t="shared" si="10"/>
        <v>0</v>
      </c>
      <c r="AB137" s="319">
        <f t="shared" si="11"/>
        <v>0</v>
      </c>
      <c r="AC137" s="319">
        <f t="shared" si="12"/>
        <v>0</v>
      </c>
      <c r="AD137" s="319">
        <f t="shared" si="13"/>
        <v>0</v>
      </c>
      <c r="AE137" s="319">
        <f t="shared" si="14"/>
        <v>1</v>
      </c>
    </row>
    <row r="138" spans="1:31" s="231" customFormat="1" ht="25.5" x14ac:dyDescent="0.2">
      <c r="A138" s="222"/>
      <c r="B138" s="245" t="s">
        <v>426</v>
      </c>
      <c r="C138" s="234" t="s">
        <v>46</v>
      </c>
      <c r="D138" s="234">
        <v>3</v>
      </c>
      <c r="E138" s="318" t="s">
        <v>103</v>
      </c>
      <c r="F138" s="321"/>
      <c r="G138" s="239" t="s">
        <v>110</v>
      </c>
      <c r="H138" s="298" t="s">
        <v>437</v>
      </c>
      <c r="AA138" s="319">
        <f t="shared" si="10"/>
        <v>0</v>
      </c>
      <c r="AB138" s="319">
        <f t="shared" si="11"/>
        <v>0</v>
      </c>
      <c r="AC138" s="319">
        <f t="shared" si="12"/>
        <v>0</v>
      </c>
      <c r="AD138" s="319">
        <f t="shared" si="13"/>
        <v>0</v>
      </c>
      <c r="AE138" s="319">
        <f t="shared" si="14"/>
        <v>1</v>
      </c>
    </row>
    <row r="139" spans="1:31" ht="25.5" customHeight="1" x14ac:dyDescent="0.2">
      <c r="A139" s="65" t="s">
        <v>119</v>
      </c>
      <c r="B139" s="245" t="s">
        <v>419</v>
      </c>
      <c r="C139" s="53" t="s">
        <v>46</v>
      </c>
      <c r="D139" s="53">
        <v>3</v>
      </c>
      <c r="E139" s="318" t="s">
        <v>103</v>
      </c>
      <c r="F139" s="321"/>
      <c r="G139" s="55" t="s">
        <v>110</v>
      </c>
      <c r="H139" s="66" t="s">
        <v>100</v>
      </c>
      <c r="AA139" s="319">
        <f t="shared" si="10"/>
        <v>0</v>
      </c>
      <c r="AB139" s="319">
        <f t="shared" si="11"/>
        <v>0</v>
      </c>
      <c r="AC139" s="319">
        <f t="shared" si="12"/>
        <v>0</v>
      </c>
      <c r="AD139" s="319">
        <f t="shared" si="13"/>
        <v>0</v>
      </c>
      <c r="AE139" s="319">
        <f t="shared" si="14"/>
        <v>1</v>
      </c>
    </row>
    <row r="140" spans="1:31" ht="89.25" customHeight="1" x14ac:dyDescent="0.2">
      <c r="A140" s="222" t="s">
        <v>198</v>
      </c>
      <c r="B140" s="245"/>
      <c r="C140" s="53" t="s">
        <v>50</v>
      </c>
      <c r="D140" s="53">
        <v>3</v>
      </c>
      <c r="E140" s="318" t="s">
        <v>103</v>
      </c>
      <c r="F140" s="321"/>
      <c r="H140" s="66" t="s">
        <v>199</v>
      </c>
      <c r="AA140" s="319">
        <f t="shared" si="10"/>
        <v>0</v>
      </c>
      <c r="AB140" s="319">
        <f t="shared" si="11"/>
        <v>0</v>
      </c>
      <c r="AC140" s="319">
        <f t="shared" si="12"/>
        <v>0</v>
      </c>
      <c r="AD140" s="319">
        <f t="shared" si="13"/>
        <v>0</v>
      </c>
      <c r="AE140" s="319">
        <f t="shared" si="14"/>
        <v>1</v>
      </c>
    </row>
    <row r="141" spans="1:31" ht="63.75" customHeight="1" x14ac:dyDescent="0.2">
      <c r="A141" s="65" t="s">
        <v>188</v>
      </c>
      <c r="B141" s="245" t="s">
        <v>189</v>
      </c>
      <c r="C141" s="53" t="s">
        <v>46</v>
      </c>
      <c r="D141" s="53">
        <v>3</v>
      </c>
      <c r="E141" s="318" t="s">
        <v>103</v>
      </c>
      <c r="F141" s="321"/>
      <c r="G141" s="56" t="s">
        <v>94</v>
      </c>
      <c r="H141" s="79" t="s">
        <v>190</v>
      </c>
      <c r="AA141" s="319">
        <f t="shared" si="10"/>
        <v>0</v>
      </c>
      <c r="AB141" s="319">
        <f t="shared" si="11"/>
        <v>0</v>
      </c>
      <c r="AC141" s="319">
        <f t="shared" si="12"/>
        <v>0</v>
      </c>
      <c r="AD141" s="319">
        <f t="shared" si="13"/>
        <v>0</v>
      </c>
      <c r="AE141" s="319">
        <f t="shared" si="14"/>
        <v>1</v>
      </c>
    </row>
    <row r="142" spans="1:31" ht="25.5" customHeight="1" x14ac:dyDescent="0.2">
      <c r="B142" s="245" t="s">
        <v>181</v>
      </c>
      <c r="C142" s="53" t="s">
        <v>46</v>
      </c>
      <c r="D142" s="53">
        <v>3</v>
      </c>
      <c r="E142" s="53" t="s">
        <v>103</v>
      </c>
      <c r="F142" s="321"/>
      <c r="G142" s="54" t="s">
        <v>84</v>
      </c>
      <c r="H142" s="296" t="s">
        <v>182</v>
      </c>
      <c r="AA142" s="319">
        <f t="shared" si="10"/>
        <v>0</v>
      </c>
      <c r="AB142" s="319">
        <f t="shared" si="11"/>
        <v>0</v>
      </c>
      <c r="AC142" s="319">
        <f t="shared" si="12"/>
        <v>0</v>
      </c>
      <c r="AD142" s="319">
        <f t="shared" si="13"/>
        <v>0</v>
      </c>
      <c r="AE142" s="319">
        <f t="shared" si="14"/>
        <v>1</v>
      </c>
    </row>
    <row r="143" spans="1:31" ht="15.75" x14ac:dyDescent="0.2">
      <c r="A143" s="276" t="s">
        <v>88</v>
      </c>
      <c r="C143" s="53" t="s">
        <v>46</v>
      </c>
      <c r="D143" s="53">
        <v>1</v>
      </c>
      <c r="E143" s="53" t="s">
        <v>103</v>
      </c>
      <c r="F143" s="321" t="s">
        <v>516</v>
      </c>
      <c r="H143" s="303"/>
      <c r="AA143" s="319">
        <f t="shared" si="10"/>
        <v>0</v>
      </c>
      <c r="AB143" s="319">
        <f t="shared" si="11"/>
        <v>0</v>
      </c>
      <c r="AC143" s="319">
        <f t="shared" si="12"/>
        <v>0</v>
      </c>
      <c r="AD143" s="319">
        <f t="shared" si="13"/>
        <v>0</v>
      </c>
      <c r="AE143" s="319">
        <f t="shared" si="14"/>
        <v>1</v>
      </c>
    </row>
    <row r="144" spans="1:31" ht="51" x14ac:dyDescent="0.2">
      <c r="A144" s="222" t="s">
        <v>208</v>
      </c>
      <c r="C144" s="53" t="s">
        <v>46</v>
      </c>
      <c r="D144" s="53">
        <v>1</v>
      </c>
      <c r="E144" s="53" t="s">
        <v>103</v>
      </c>
      <c r="F144" s="321"/>
      <c r="H144" s="298" t="s">
        <v>488</v>
      </c>
      <c r="AA144" s="319">
        <f t="shared" si="10"/>
        <v>0</v>
      </c>
      <c r="AB144" s="319">
        <f t="shared" si="11"/>
        <v>0</v>
      </c>
      <c r="AC144" s="319">
        <f t="shared" si="12"/>
        <v>0</v>
      </c>
      <c r="AD144" s="319">
        <f t="shared" si="13"/>
        <v>0</v>
      </c>
      <c r="AE144" s="319">
        <f t="shared" si="14"/>
        <v>1</v>
      </c>
    </row>
    <row r="145" spans="1:31" s="231" customFormat="1" ht="25.5" x14ac:dyDescent="0.2">
      <c r="A145" s="222"/>
      <c r="B145" s="245" t="s">
        <v>426</v>
      </c>
      <c r="C145" s="234" t="s">
        <v>46</v>
      </c>
      <c r="D145" s="234">
        <v>3</v>
      </c>
      <c r="E145" s="234" t="s">
        <v>103</v>
      </c>
      <c r="F145" s="321"/>
      <c r="G145" s="239" t="s">
        <v>110</v>
      </c>
      <c r="H145" s="298" t="s">
        <v>437</v>
      </c>
      <c r="AA145" s="319">
        <f t="shared" si="10"/>
        <v>0</v>
      </c>
      <c r="AB145" s="319">
        <f t="shared" si="11"/>
        <v>0</v>
      </c>
      <c r="AC145" s="319">
        <f t="shared" si="12"/>
        <v>0</v>
      </c>
      <c r="AD145" s="319">
        <f t="shared" si="13"/>
        <v>0</v>
      </c>
      <c r="AE145" s="319">
        <f t="shared" si="14"/>
        <v>1</v>
      </c>
    </row>
    <row r="146" spans="1:31" ht="63.75" x14ac:dyDescent="0.2">
      <c r="B146" s="248" t="s">
        <v>209</v>
      </c>
      <c r="C146" s="53" t="s">
        <v>46</v>
      </c>
      <c r="D146" s="53">
        <v>1</v>
      </c>
      <c r="E146" s="53" t="s">
        <v>103</v>
      </c>
      <c r="F146" s="321"/>
      <c r="G146" s="73" t="s">
        <v>88</v>
      </c>
      <c r="H146" s="298" t="s">
        <v>489</v>
      </c>
      <c r="AA146" s="319">
        <f t="shared" si="10"/>
        <v>0</v>
      </c>
      <c r="AB146" s="319">
        <f t="shared" si="11"/>
        <v>0</v>
      </c>
      <c r="AC146" s="319">
        <f t="shared" si="12"/>
        <v>0</v>
      </c>
      <c r="AD146" s="319">
        <f t="shared" si="13"/>
        <v>0</v>
      </c>
      <c r="AE146" s="319">
        <f t="shared" si="14"/>
        <v>1</v>
      </c>
    </row>
    <row r="147" spans="1:31" ht="63.75" x14ac:dyDescent="0.2">
      <c r="A147" s="222" t="s">
        <v>216</v>
      </c>
      <c r="C147" s="53" t="s">
        <v>46</v>
      </c>
      <c r="D147" s="53">
        <v>1</v>
      </c>
      <c r="E147" s="53" t="s">
        <v>67</v>
      </c>
      <c r="F147" s="322"/>
      <c r="H147" s="298" t="s">
        <v>512</v>
      </c>
      <c r="AA147" s="319">
        <f t="shared" si="10"/>
        <v>1</v>
      </c>
      <c r="AB147" s="319">
        <f t="shared" si="11"/>
        <v>0</v>
      </c>
      <c r="AC147" s="319">
        <f t="shared" si="12"/>
        <v>0</v>
      </c>
      <c r="AD147" s="319">
        <f t="shared" si="13"/>
        <v>0</v>
      </c>
      <c r="AE147" s="319">
        <f t="shared" si="14"/>
        <v>0</v>
      </c>
    </row>
    <row r="148" spans="1:31" ht="38.25" customHeight="1" x14ac:dyDescent="0.2">
      <c r="B148" s="248" t="s">
        <v>217</v>
      </c>
      <c r="C148" s="53" t="s">
        <v>46</v>
      </c>
      <c r="D148" s="53">
        <v>1</v>
      </c>
      <c r="E148" s="318" t="s">
        <v>71</v>
      </c>
      <c r="F148" s="323" t="s">
        <v>520</v>
      </c>
      <c r="G148" s="235" t="s">
        <v>88</v>
      </c>
      <c r="H148" s="79" t="s">
        <v>218</v>
      </c>
      <c r="AA148" s="319">
        <f t="shared" si="10"/>
        <v>0</v>
      </c>
      <c r="AB148" s="319">
        <f t="shared" si="11"/>
        <v>0</v>
      </c>
      <c r="AC148" s="319">
        <f t="shared" si="12"/>
        <v>1</v>
      </c>
      <c r="AD148" s="319">
        <f t="shared" si="13"/>
        <v>0</v>
      </c>
      <c r="AE148" s="319">
        <f t="shared" si="14"/>
        <v>0</v>
      </c>
    </row>
    <row r="149" spans="1:31" ht="102" customHeight="1" x14ac:dyDescent="0.2">
      <c r="B149" s="248" t="s">
        <v>214</v>
      </c>
      <c r="C149" s="53" t="s">
        <v>46</v>
      </c>
      <c r="D149" s="53">
        <v>1</v>
      </c>
      <c r="E149" s="318" t="s">
        <v>71</v>
      </c>
      <c r="F149" s="324" t="s">
        <v>520</v>
      </c>
      <c r="G149" s="235" t="s">
        <v>88</v>
      </c>
      <c r="H149" s="79" t="s">
        <v>215</v>
      </c>
      <c r="AA149" s="319">
        <f t="shared" si="10"/>
        <v>0</v>
      </c>
      <c r="AB149" s="319">
        <f t="shared" si="11"/>
        <v>0</v>
      </c>
      <c r="AC149" s="319">
        <f t="shared" si="12"/>
        <v>1</v>
      </c>
      <c r="AD149" s="319">
        <f t="shared" si="13"/>
        <v>0</v>
      </c>
      <c r="AE149" s="319">
        <f t="shared" si="14"/>
        <v>0</v>
      </c>
    </row>
    <row r="150" spans="1:31" ht="38.25" customHeight="1" x14ac:dyDescent="0.2">
      <c r="B150" s="248" t="s">
        <v>212</v>
      </c>
      <c r="C150" s="53" t="s">
        <v>46</v>
      </c>
      <c r="D150" s="53">
        <v>1</v>
      </c>
      <c r="E150" s="318" t="s">
        <v>71</v>
      </c>
      <c r="F150" s="325" t="s">
        <v>520</v>
      </c>
      <c r="G150" s="235" t="s">
        <v>88</v>
      </c>
      <c r="H150" s="79" t="s">
        <v>213</v>
      </c>
      <c r="AA150" s="319">
        <f t="shared" si="10"/>
        <v>0</v>
      </c>
      <c r="AB150" s="319">
        <f t="shared" si="11"/>
        <v>0</v>
      </c>
      <c r="AC150" s="319">
        <f t="shared" si="12"/>
        <v>1</v>
      </c>
      <c r="AD150" s="319">
        <f t="shared" si="13"/>
        <v>0</v>
      </c>
      <c r="AE150" s="319">
        <f t="shared" si="14"/>
        <v>0</v>
      </c>
    </row>
    <row r="151" spans="1:31" s="231" customFormat="1" ht="25.5" customHeight="1" x14ac:dyDescent="0.2">
      <c r="A151" s="65" t="s">
        <v>401</v>
      </c>
      <c r="B151" s="356" t="s">
        <v>86</v>
      </c>
      <c r="C151" s="234" t="s">
        <v>46</v>
      </c>
      <c r="D151" s="234">
        <v>3</v>
      </c>
      <c r="E151" s="318" t="s">
        <v>67</v>
      </c>
      <c r="G151" s="235" t="s">
        <v>86</v>
      </c>
      <c r="H151" s="357" t="s">
        <v>458</v>
      </c>
      <c r="AA151" s="319">
        <f t="shared" si="10"/>
        <v>1</v>
      </c>
      <c r="AB151" s="319">
        <f t="shared" si="11"/>
        <v>0</v>
      </c>
      <c r="AC151" s="319">
        <f t="shared" si="12"/>
        <v>0</v>
      </c>
      <c r="AD151" s="319">
        <f t="shared" si="13"/>
        <v>0</v>
      </c>
      <c r="AE151" s="319">
        <f t="shared" si="14"/>
        <v>0</v>
      </c>
    </row>
    <row r="152" spans="1:31" s="231" customFormat="1" ht="25.5" customHeight="1" x14ac:dyDescent="0.2">
      <c r="A152" s="65" t="s">
        <v>457</v>
      </c>
      <c r="B152" s="356"/>
      <c r="C152" s="234" t="s">
        <v>46</v>
      </c>
      <c r="D152" s="234">
        <v>3</v>
      </c>
      <c r="E152" s="318" t="s">
        <v>67</v>
      </c>
      <c r="G152" s="235" t="s">
        <v>86</v>
      </c>
      <c r="H152" s="357"/>
      <c r="AA152" s="319">
        <f t="shared" si="10"/>
        <v>1</v>
      </c>
      <c r="AB152" s="319">
        <f t="shared" si="11"/>
        <v>0</v>
      </c>
      <c r="AC152" s="319">
        <f t="shared" si="12"/>
        <v>0</v>
      </c>
      <c r="AD152" s="319">
        <f t="shared" si="13"/>
        <v>0</v>
      </c>
      <c r="AE152" s="319">
        <f t="shared" si="14"/>
        <v>0</v>
      </c>
    </row>
    <row r="153" spans="1:31" s="231" customFormat="1" ht="25.5" customHeight="1" x14ac:dyDescent="0.2">
      <c r="A153" s="65" t="s">
        <v>459</v>
      </c>
      <c r="B153" s="356"/>
      <c r="C153" s="234" t="s">
        <v>50</v>
      </c>
      <c r="D153" s="234">
        <v>4</v>
      </c>
      <c r="E153" s="318" t="s">
        <v>71</v>
      </c>
      <c r="G153" s="235" t="s">
        <v>86</v>
      </c>
      <c r="H153" s="357"/>
      <c r="AA153" s="319">
        <f t="shared" si="10"/>
        <v>0</v>
      </c>
      <c r="AB153" s="319">
        <f t="shared" si="11"/>
        <v>0</v>
      </c>
      <c r="AC153" s="319">
        <f t="shared" si="12"/>
        <v>1</v>
      </c>
      <c r="AD153" s="319">
        <f t="shared" si="13"/>
        <v>0</v>
      </c>
      <c r="AE153" s="319">
        <f t="shared" si="14"/>
        <v>0</v>
      </c>
    </row>
    <row r="154" spans="1:31" s="231" customFormat="1" ht="25.5" x14ac:dyDescent="0.2">
      <c r="A154" s="65"/>
      <c r="B154" s="248" t="s">
        <v>428</v>
      </c>
      <c r="C154" s="234" t="s">
        <v>46</v>
      </c>
      <c r="D154" s="234">
        <v>3</v>
      </c>
      <c r="E154" s="318" t="s">
        <v>103</v>
      </c>
      <c r="F154" s="237"/>
      <c r="G154" s="235" t="s">
        <v>110</v>
      </c>
      <c r="H154" s="298" t="s">
        <v>435</v>
      </c>
      <c r="AA154" s="319">
        <f t="shared" si="10"/>
        <v>0</v>
      </c>
      <c r="AB154" s="319">
        <f t="shared" si="11"/>
        <v>0</v>
      </c>
      <c r="AC154" s="319">
        <f t="shared" si="12"/>
        <v>0</v>
      </c>
      <c r="AD154" s="319">
        <f t="shared" si="13"/>
        <v>0</v>
      </c>
      <c r="AE154" s="319">
        <f t="shared" si="14"/>
        <v>1</v>
      </c>
    </row>
    <row r="155" spans="1:31" ht="89.25" x14ac:dyDescent="0.2">
      <c r="A155" s="222" t="s">
        <v>219</v>
      </c>
      <c r="C155" s="53" t="s">
        <v>46</v>
      </c>
      <c r="D155" s="53">
        <v>1</v>
      </c>
      <c r="E155" s="318" t="s">
        <v>67</v>
      </c>
      <c r="G155" s="235"/>
      <c r="H155" s="299" t="s">
        <v>490</v>
      </c>
      <c r="AA155" s="319">
        <f t="shared" si="10"/>
        <v>1</v>
      </c>
      <c r="AB155" s="319">
        <f t="shared" si="11"/>
        <v>0</v>
      </c>
      <c r="AC155" s="319">
        <f t="shared" si="12"/>
        <v>0</v>
      </c>
      <c r="AD155" s="319">
        <f t="shared" si="13"/>
        <v>0</v>
      </c>
      <c r="AE155" s="319">
        <f t="shared" si="14"/>
        <v>0</v>
      </c>
    </row>
    <row r="156" spans="1:31" s="231" customFormat="1" ht="38.25" x14ac:dyDescent="0.2">
      <c r="A156" s="222"/>
      <c r="B156" s="245" t="s">
        <v>185</v>
      </c>
      <c r="C156" s="234" t="s">
        <v>46</v>
      </c>
      <c r="D156" s="234">
        <v>1</v>
      </c>
      <c r="E156" s="318" t="s">
        <v>67</v>
      </c>
      <c r="G156" s="235" t="s">
        <v>84</v>
      </c>
      <c r="H156" s="298" t="s">
        <v>186</v>
      </c>
      <c r="AA156" s="319">
        <f t="shared" si="10"/>
        <v>1</v>
      </c>
      <c r="AB156" s="319">
        <f t="shared" si="11"/>
        <v>0</v>
      </c>
      <c r="AC156" s="319">
        <f t="shared" si="12"/>
        <v>0</v>
      </c>
      <c r="AD156" s="319">
        <f t="shared" si="13"/>
        <v>0</v>
      </c>
      <c r="AE156" s="319">
        <f t="shared" si="14"/>
        <v>0</v>
      </c>
    </row>
    <row r="157" spans="1:31" ht="51" customHeight="1" x14ac:dyDescent="0.2">
      <c r="A157" s="222" t="s">
        <v>210</v>
      </c>
      <c r="C157" s="53" t="s">
        <v>46</v>
      </c>
      <c r="D157" s="53">
        <v>1</v>
      </c>
      <c r="E157" s="318" t="s">
        <v>103</v>
      </c>
      <c r="G157" s="235"/>
      <c r="H157" s="79" t="s">
        <v>211</v>
      </c>
      <c r="AA157" s="319">
        <f t="shared" si="10"/>
        <v>0</v>
      </c>
      <c r="AB157" s="319">
        <f t="shared" si="11"/>
        <v>0</v>
      </c>
      <c r="AC157" s="319">
        <f t="shared" si="12"/>
        <v>0</v>
      </c>
      <c r="AD157" s="319">
        <f t="shared" si="13"/>
        <v>0</v>
      </c>
      <c r="AE157" s="319">
        <f t="shared" si="14"/>
        <v>1</v>
      </c>
    </row>
    <row r="158" spans="1:31" s="231" customFormat="1" ht="25.5" x14ac:dyDescent="0.2">
      <c r="A158" s="222"/>
      <c r="B158" s="245" t="s">
        <v>426</v>
      </c>
      <c r="C158" s="234" t="s">
        <v>46</v>
      </c>
      <c r="D158" s="234">
        <v>3</v>
      </c>
      <c r="E158" s="318" t="s">
        <v>103</v>
      </c>
      <c r="F158" s="239"/>
      <c r="G158" s="239" t="s">
        <v>110</v>
      </c>
      <c r="H158" s="298" t="s">
        <v>437</v>
      </c>
      <c r="AA158" s="319">
        <f t="shared" si="10"/>
        <v>0</v>
      </c>
      <c r="AB158" s="319">
        <f t="shared" si="11"/>
        <v>0</v>
      </c>
      <c r="AC158" s="319">
        <f t="shared" si="12"/>
        <v>0</v>
      </c>
      <c r="AD158" s="319">
        <f t="shared" si="13"/>
        <v>0</v>
      </c>
      <c r="AE158" s="319">
        <f t="shared" si="14"/>
        <v>1</v>
      </c>
    </row>
    <row r="159" spans="1:31" ht="95.45" customHeight="1" x14ac:dyDescent="0.2">
      <c r="B159" s="238" t="s">
        <v>214</v>
      </c>
      <c r="C159" s="53" t="s">
        <v>46</v>
      </c>
      <c r="D159" s="53">
        <v>1</v>
      </c>
      <c r="E159" s="318" t="s">
        <v>103</v>
      </c>
      <c r="G159" s="235" t="s">
        <v>88</v>
      </c>
      <c r="H159" s="298" t="s">
        <v>215</v>
      </c>
      <c r="AA159" s="319">
        <f t="shared" si="10"/>
        <v>0</v>
      </c>
      <c r="AB159" s="319">
        <f t="shared" si="11"/>
        <v>0</v>
      </c>
      <c r="AC159" s="319">
        <f t="shared" si="12"/>
        <v>0</v>
      </c>
      <c r="AD159" s="319">
        <f t="shared" si="13"/>
        <v>0</v>
      </c>
      <c r="AE159" s="319">
        <f t="shared" si="14"/>
        <v>1</v>
      </c>
    </row>
    <row r="160" spans="1:31" ht="38.25" customHeight="1" x14ac:dyDescent="0.2">
      <c r="B160" s="66" t="s">
        <v>212</v>
      </c>
      <c r="C160" s="53" t="s">
        <v>46</v>
      </c>
      <c r="D160" s="53">
        <v>1</v>
      </c>
      <c r="E160" s="318" t="s">
        <v>103</v>
      </c>
      <c r="G160" s="235" t="s">
        <v>88</v>
      </c>
      <c r="H160" s="79" t="s">
        <v>213</v>
      </c>
      <c r="AA160" s="319">
        <f t="shared" si="10"/>
        <v>0</v>
      </c>
      <c r="AB160" s="319">
        <f t="shared" si="11"/>
        <v>0</v>
      </c>
      <c r="AC160" s="319">
        <f t="shared" si="12"/>
        <v>0</v>
      </c>
      <c r="AD160" s="319">
        <f t="shared" si="13"/>
        <v>0</v>
      </c>
      <c r="AE160" s="319">
        <f t="shared" si="14"/>
        <v>1</v>
      </c>
    </row>
    <row r="161" spans="1:32" ht="76.5" customHeight="1" x14ac:dyDescent="0.2">
      <c r="A161" s="222" t="s">
        <v>220</v>
      </c>
      <c r="C161" s="53" t="s">
        <v>46</v>
      </c>
      <c r="D161" s="53">
        <v>1</v>
      </c>
      <c r="E161" s="318" t="s">
        <v>67</v>
      </c>
      <c r="G161" s="235"/>
      <c r="H161" s="66" t="s">
        <v>221</v>
      </c>
      <c r="AA161" s="319">
        <f t="shared" si="10"/>
        <v>1</v>
      </c>
      <c r="AB161" s="319">
        <f t="shared" si="11"/>
        <v>0</v>
      </c>
      <c r="AC161" s="319">
        <f t="shared" si="12"/>
        <v>0</v>
      </c>
      <c r="AD161" s="319">
        <f t="shared" si="13"/>
        <v>0</v>
      </c>
      <c r="AE161" s="319">
        <f t="shared" si="14"/>
        <v>0</v>
      </c>
    </row>
    <row r="162" spans="1:32" s="231" customFormat="1" ht="63.75" x14ac:dyDescent="0.2">
      <c r="A162" s="65" t="s">
        <v>188</v>
      </c>
      <c r="B162" s="245" t="s">
        <v>189</v>
      </c>
      <c r="C162" s="234" t="s">
        <v>46</v>
      </c>
      <c r="D162" s="234">
        <v>3</v>
      </c>
      <c r="E162" s="318" t="s">
        <v>67</v>
      </c>
      <c r="G162" s="243" t="s">
        <v>94</v>
      </c>
      <c r="H162" s="79" t="s">
        <v>190</v>
      </c>
      <c r="AA162" s="319">
        <f t="shared" si="10"/>
        <v>1</v>
      </c>
      <c r="AB162" s="319">
        <f t="shared" si="11"/>
        <v>0</v>
      </c>
      <c r="AC162" s="319">
        <f t="shared" si="12"/>
        <v>0</v>
      </c>
      <c r="AD162" s="319">
        <f t="shared" si="13"/>
        <v>0</v>
      </c>
      <c r="AE162" s="319">
        <f t="shared" si="14"/>
        <v>0</v>
      </c>
    </row>
    <row r="163" spans="1:32" ht="63.75" customHeight="1" x14ac:dyDescent="0.2">
      <c r="A163" s="222" t="s">
        <v>222</v>
      </c>
      <c r="C163" s="53" t="s">
        <v>46</v>
      </c>
      <c r="D163" s="53">
        <v>1</v>
      </c>
      <c r="E163" s="318" t="s">
        <v>67</v>
      </c>
      <c r="G163" s="235"/>
      <c r="H163" s="79" t="s">
        <v>223</v>
      </c>
      <c r="AA163" s="319">
        <f t="shared" si="10"/>
        <v>1</v>
      </c>
      <c r="AB163" s="319">
        <f t="shared" si="11"/>
        <v>0</v>
      </c>
      <c r="AC163" s="319">
        <f t="shared" si="12"/>
        <v>0</v>
      </c>
      <c r="AD163" s="319">
        <f t="shared" si="13"/>
        <v>0</v>
      </c>
      <c r="AE163" s="319">
        <f t="shared" si="14"/>
        <v>0</v>
      </c>
    </row>
    <row r="164" spans="1:32" s="231" customFormat="1" ht="51" x14ac:dyDescent="0.2">
      <c r="A164" s="221"/>
      <c r="B164" s="248" t="s">
        <v>416</v>
      </c>
      <c r="C164" s="234" t="s">
        <v>46</v>
      </c>
      <c r="D164" s="234">
        <v>3</v>
      </c>
      <c r="E164" s="318" t="s">
        <v>67</v>
      </c>
      <c r="F164" s="239"/>
      <c r="G164" s="235" t="s">
        <v>110</v>
      </c>
      <c r="H164" s="299" t="s">
        <v>136</v>
      </c>
      <c r="AA164" s="319">
        <f t="shared" si="10"/>
        <v>1</v>
      </c>
      <c r="AB164" s="319">
        <f t="shared" si="11"/>
        <v>0</v>
      </c>
      <c r="AC164" s="319">
        <f t="shared" si="12"/>
        <v>0</v>
      </c>
      <c r="AD164" s="319">
        <f t="shared" si="13"/>
        <v>0</v>
      </c>
      <c r="AE164" s="319">
        <f t="shared" si="14"/>
        <v>0</v>
      </c>
    </row>
    <row r="165" spans="1:32" ht="38.25" x14ac:dyDescent="0.2">
      <c r="A165" s="60"/>
      <c r="B165" s="245" t="s">
        <v>427</v>
      </c>
      <c r="C165" s="223" t="s">
        <v>46</v>
      </c>
      <c r="D165" s="223">
        <v>1</v>
      </c>
      <c r="E165" s="318" t="s">
        <v>67</v>
      </c>
      <c r="F165" s="226"/>
      <c r="G165" s="224" t="s">
        <v>110</v>
      </c>
      <c r="H165" s="225" t="s">
        <v>445</v>
      </c>
      <c r="AA165" s="319">
        <f t="shared" si="10"/>
        <v>1</v>
      </c>
      <c r="AB165" s="319">
        <f t="shared" si="11"/>
        <v>0</v>
      </c>
      <c r="AC165" s="319">
        <f t="shared" si="12"/>
        <v>0</v>
      </c>
      <c r="AD165" s="319">
        <f t="shared" si="13"/>
        <v>0</v>
      </c>
      <c r="AE165" s="319">
        <f t="shared" si="14"/>
        <v>0</v>
      </c>
    </row>
    <row r="166" spans="1:32" ht="25.5" customHeight="1" x14ac:dyDescent="0.2">
      <c r="A166" s="222" t="s">
        <v>224</v>
      </c>
      <c r="C166" s="53" t="s">
        <v>46</v>
      </c>
      <c r="D166" s="53">
        <v>1</v>
      </c>
      <c r="E166" s="318" t="s">
        <v>67</v>
      </c>
      <c r="G166" s="235"/>
      <c r="H166" s="79" t="s">
        <v>225</v>
      </c>
      <c r="AA166" s="319">
        <f t="shared" si="10"/>
        <v>1</v>
      </c>
      <c r="AB166" s="319">
        <f t="shared" si="11"/>
        <v>0</v>
      </c>
      <c r="AC166" s="319">
        <f t="shared" si="12"/>
        <v>0</v>
      </c>
      <c r="AD166" s="319">
        <f t="shared" si="13"/>
        <v>0</v>
      </c>
      <c r="AE166" s="319">
        <f t="shared" si="14"/>
        <v>0</v>
      </c>
    </row>
    <row r="167" spans="1:32" s="231" customFormat="1" ht="25.5" x14ac:dyDescent="0.2">
      <c r="A167" s="222"/>
      <c r="B167" s="245" t="s">
        <v>426</v>
      </c>
      <c r="C167" s="234" t="s">
        <v>46</v>
      </c>
      <c r="D167" s="234">
        <v>3</v>
      </c>
      <c r="E167" s="318" t="s">
        <v>67</v>
      </c>
      <c r="F167" s="239"/>
      <c r="G167" s="239" t="s">
        <v>110</v>
      </c>
      <c r="H167" s="298" t="s">
        <v>437</v>
      </c>
      <c r="AA167" s="319">
        <f t="shared" si="10"/>
        <v>1</v>
      </c>
      <c r="AB167" s="319">
        <f t="shared" si="11"/>
        <v>0</v>
      </c>
      <c r="AC167" s="319">
        <f t="shared" si="12"/>
        <v>0</v>
      </c>
      <c r="AD167" s="319">
        <f t="shared" si="13"/>
        <v>0</v>
      </c>
      <c r="AE167" s="319">
        <f t="shared" si="14"/>
        <v>0</v>
      </c>
    </row>
    <row r="168" spans="1:32" ht="47.25" customHeight="1" x14ac:dyDescent="0.25">
      <c r="A168" s="80" t="s">
        <v>226</v>
      </c>
      <c r="B168" s="47" t="s">
        <v>105</v>
      </c>
      <c r="C168" s="47" t="s">
        <v>99</v>
      </c>
      <c r="D168" s="47"/>
      <c r="E168" s="47" t="s">
        <v>65</v>
      </c>
      <c r="F168" s="47" t="s">
        <v>75</v>
      </c>
      <c r="G168" s="47" t="s">
        <v>78</v>
      </c>
      <c r="H168" s="47" t="s">
        <v>96</v>
      </c>
      <c r="AA168" s="319">
        <f t="shared" si="10"/>
        <v>0</v>
      </c>
      <c r="AB168" s="319">
        <f t="shared" si="11"/>
        <v>0</v>
      </c>
      <c r="AC168" s="319">
        <f t="shared" si="12"/>
        <v>0</v>
      </c>
      <c r="AD168" s="319">
        <f t="shared" si="13"/>
        <v>0</v>
      </c>
      <c r="AE168" s="319">
        <f t="shared" si="14"/>
        <v>0</v>
      </c>
    </row>
    <row r="169" spans="1:32" ht="25.5" customHeight="1" x14ac:dyDescent="0.2">
      <c r="A169" s="222" t="s">
        <v>227</v>
      </c>
      <c r="C169" s="53" t="s">
        <v>46</v>
      </c>
      <c r="D169" s="53">
        <v>1</v>
      </c>
      <c r="E169" s="53" t="s">
        <v>67</v>
      </c>
      <c r="H169" s="76" t="s">
        <v>225</v>
      </c>
      <c r="AA169" s="319">
        <f t="shared" si="10"/>
        <v>1</v>
      </c>
      <c r="AB169" s="319">
        <f t="shared" si="11"/>
        <v>0</v>
      </c>
      <c r="AC169" s="319">
        <f t="shared" si="12"/>
        <v>0</v>
      </c>
      <c r="AD169" s="319">
        <f t="shared" si="13"/>
        <v>0</v>
      </c>
      <c r="AE169" s="319">
        <f t="shared" si="14"/>
        <v>0</v>
      </c>
    </row>
    <row r="170" spans="1:32" ht="38.25" customHeight="1" x14ac:dyDescent="0.2">
      <c r="B170" s="66" t="s">
        <v>491</v>
      </c>
      <c r="C170" s="53" t="s">
        <v>46</v>
      </c>
      <c r="D170" s="53">
        <v>1</v>
      </c>
      <c r="E170" s="53" t="s">
        <v>67</v>
      </c>
      <c r="G170" s="73" t="s">
        <v>228</v>
      </c>
      <c r="H170" s="66" t="s">
        <v>229</v>
      </c>
      <c r="AA170" s="319">
        <f t="shared" si="10"/>
        <v>1</v>
      </c>
      <c r="AB170" s="319">
        <f t="shared" si="11"/>
        <v>0</v>
      </c>
      <c r="AC170" s="319">
        <f t="shared" si="12"/>
        <v>0</v>
      </c>
      <c r="AD170" s="319">
        <f t="shared" si="13"/>
        <v>0</v>
      </c>
      <c r="AE170" s="319">
        <f t="shared" si="14"/>
        <v>0</v>
      </c>
    </row>
    <row r="171" spans="1:32" ht="51" customHeight="1" x14ac:dyDescent="0.2">
      <c r="B171" s="66"/>
      <c r="C171" s="62" t="s">
        <v>50</v>
      </c>
      <c r="D171" s="62">
        <v>4</v>
      </c>
      <c r="E171" s="62" t="s">
        <v>71</v>
      </c>
      <c r="F171" s="63" t="s">
        <v>114</v>
      </c>
      <c r="G171" s="63" t="s">
        <v>228</v>
      </c>
      <c r="H171" s="64" t="s">
        <v>230</v>
      </c>
      <c r="AA171" s="319">
        <f t="shared" si="10"/>
        <v>0</v>
      </c>
      <c r="AB171" s="319">
        <f t="shared" si="11"/>
        <v>0</v>
      </c>
      <c r="AC171" s="319">
        <f t="shared" si="12"/>
        <v>1</v>
      </c>
      <c r="AD171" s="319">
        <f t="shared" si="13"/>
        <v>0</v>
      </c>
      <c r="AE171" s="319">
        <f t="shared" si="14"/>
        <v>0</v>
      </c>
    </row>
    <row r="172" spans="1:32" ht="51" customHeight="1" x14ac:dyDescent="0.2">
      <c r="B172" s="73"/>
      <c r="C172" s="62" t="s">
        <v>50</v>
      </c>
      <c r="D172" s="62">
        <v>4</v>
      </c>
      <c r="E172" s="62" t="s">
        <v>71</v>
      </c>
      <c r="F172" s="63" t="s">
        <v>114</v>
      </c>
      <c r="G172" s="63" t="s">
        <v>228</v>
      </c>
      <c r="H172" s="64" t="s">
        <v>231</v>
      </c>
      <c r="AA172" s="319">
        <f t="shared" si="10"/>
        <v>0</v>
      </c>
      <c r="AB172" s="319">
        <f t="shared" si="11"/>
        <v>0</v>
      </c>
      <c r="AC172" s="319">
        <f t="shared" si="12"/>
        <v>1</v>
      </c>
      <c r="AD172" s="319">
        <f t="shared" si="13"/>
        <v>0</v>
      </c>
      <c r="AE172" s="319">
        <f t="shared" si="14"/>
        <v>0</v>
      </c>
      <c r="AF172" s="73" t="s">
        <v>98</v>
      </c>
    </row>
    <row r="173" spans="1:32" ht="25.5" customHeight="1" x14ac:dyDescent="0.2">
      <c r="A173" s="81"/>
      <c r="B173" s="66" t="s">
        <v>232</v>
      </c>
      <c r="C173" s="53" t="s">
        <v>50</v>
      </c>
      <c r="D173" s="53">
        <v>1</v>
      </c>
      <c r="E173" s="53" t="s">
        <v>67</v>
      </c>
      <c r="G173" s="73" t="s">
        <v>228</v>
      </c>
      <c r="H173" s="66" t="s">
        <v>233</v>
      </c>
      <c r="AA173" s="319">
        <f t="shared" si="10"/>
        <v>1</v>
      </c>
      <c r="AB173" s="319">
        <f t="shared" si="11"/>
        <v>0</v>
      </c>
      <c r="AC173" s="319">
        <f t="shared" si="12"/>
        <v>0</v>
      </c>
      <c r="AD173" s="319">
        <f t="shared" si="13"/>
        <v>0</v>
      </c>
      <c r="AE173" s="319">
        <f t="shared" si="14"/>
        <v>0</v>
      </c>
    </row>
    <row r="174" spans="1:32" x14ac:dyDescent="0.2">
      <c r="A174" s="81"/>
      <c r="B174" s="236"/>
      <c r="C174" s="234"/>
      <c r="D174" s="234"/>
      <c r="E174" s="234"/>
      <c r="F174" s="233"/>
      <c r="G174" s="233"/>
      <c r="H174" s="238"/>
      <c r="AA174" s="82">
        <f>SUM(AA4:AA173)</f>
        <v>118</v>
      </c>
      <c r="AB174" s="82">
        <f>SUM(AB4:AB173)</f>
        <v>0</v>
      </c>
      <c r="AC174" s="82">
        <f>SUM(AC4:AC173)</f>
        <v>17</v>
      </c>
      <c r="AD174" s="82">
        <f>SUM(AD4:AD173)</f>
        <v>0</v>
      </c>
      <c r="AE174" s="82">
        <f>SUM(AE4:AE173)</f>
        <v>25</v>
      </c>
    </row>
    <row r="176" spans="1:32" x14ac:dyDescent="0.2">
      <c r="A176" s="83"/>
    </row>
    <row r="177" spans="1:6" x14ac:dyDescent="0.2">
      <c r="A177" s="73" t="s">
        <v>234</v>
      </c>
    </row>
    <row r="178" spans="1:6" x14ac:dyDescent="0.2">
      <c r="B178" s="73" t="s">
        <v>67</v>
      </c>
      <c r="C178" s="73"/>
      <c r="D178" s="73"/>
      <c r="E178" s="84">
        <f>AA174/F184</f>
        <v>0.73750000000000004</v>
      </c>
      <c r="F178">
        <f>AA174</f>
        <v>118</v>
      </c>
    </row>
    <row r="179" spans="1:6" x14ac:dyDescent="0.2">
      <c r="B179" s="73" t="s">
        <v>102</v>
      </c>
      <c r="C179" s="73"/>
      <c r="D179" s="73"/>
      <c r="E179" s="84">
        <f>AB174/F184</f>
        <v>0</v>
      </c>
      <c r="F179">
        <f>AB174</f>
        <v>0</v>
      </c>
    </row>
    <row r="180" spans="1:6" x14ac:dyDescent="0.2">
      <c r="B180" s="73" t="s">
        <v>71</v>
      </c>
      <c r="C180" s="73"/>
      <c r="D180" s="73"/>
      <c r="E180" s="84">
        <f>AC174/F184</f>
        <v>0.10625</v>
      </c>
      <c r="F180">
        <f>AC174</f>
        <v>17</v>
      </c>
    </row>
    <row r="181" spans="1:6" x14ac:dyDescent="0.2">
      <c r="B181" s="73" t="s">
        <v>73</v>
      </c>
      <c r="C181" s="73"/>
      <c r="D181" s="73"/>
      <c r="E181" s="84">
        <f>AD174/F184</f>
        <v>0</v>
      </c>
      <c r="F181">
        <f>AD174</f>
        <v>0</v>
      </c>
    </row>
    <row r="182" spans="1:6" x14ac:dyDescent="0.2">
      <c r="B182" s="73" t="s">
        <v>103</v>
      </c>
      <c r="C182" s="73"/>
      <c r="D182" s="73"/>
      <c r="E182" s="84">
        <f>AE174/F184</f>
        <v>0.15625</v>
      </c>
      <c r="F182">
        <f>AE174</f>
        <v>25</v>
      </c>
    </row>
    <row r="183" spans="1:6" x14ac:dyDescent="0.2">
      <c r="B183" s="73"/>
      <c r="C183" s="73"/>
      <c r="D183" s="73"/>
    </row>
    <row r="184" spans="1:6" x14ac:dyDescent="0.2">
      <c r="B184" s="73" t="s">
        <v>235</v>
      </c>
      <c r="C184" s="73"/>
      <c r="D184" s="73"/>
      <c r="F184">
        <f>SUM(F178:F182)</f>
        <v>160</v>
      </c>
    </row>
  </sheetData>
  <mergeCells count="7">
    <mergeCell ref="C1:D1"/>
    <mergeCell ref="B151:B153"/>
    <mergeCell ref="B71:B73"/>
    <mergeCell ref="H71:H73"/>
    <mergeCell ref="B76:B78"/>
    <mergeCell ref="H76:H78"/>
    <mergeCell ref="H151:H153"/>
  </mergeCells>
  <conditionalFormatting sqref="E27:E28 E6 E31:E32 E8:E9 E12:E13 E36 E16 E19:E22 E25 E38 E40 E80 E86:E92 E95:E110 E118:E119 E123 E126:E130 E169:E173 E53:E59 E62 E64 E112:E115 E66:E68 E43:E49 E132:E144 E146:E167">
    <cfRule type="expression" dxfId="61" priority="0">
      <formula>AND(C6="REQ",E6="No")</formula>
    </cfRule>
  </conditionalFormatting>
  <conditionalFormatting sqref="E88 E92 E99 E49 E38 E40 E43 E106:E110 E118:E119 E123 E130 E169:E173 E112:E115 E132:E144 E146:E167">
    <cfRule type="cellIs" dxfId="60" priority="82" operator="equal">
      <formula>"No"</formula>
    </cfRule>
  </conditionalFormatting>
  <conditionalFormatting sqref="E178:E179">
    <cfRule type="cellIs" dxfId="59" priority="83" operator="lessThan">
      <formula>0.9</formula>
    </cfRule>
  </conditionalFormatting>
  <conditionalFormatting sqref="E179:E181">
    <cfRule type="cellIs" dxfId="58" priority="84" operator="greaterThan">
      <formula>0.1</formula>
    </cfRule>
  </conditionalFormatting>
  <conditionalFormatting sqref="E182 E179">
    <cfRule type="cellIs" dxfId="57" priority="85" operator="greaterThan">
      <formula>0.05</formula>
    </cfRule>
  </conditionalFormatting>
  <conditionalFormatting sqref="E23">
    <cfRule type="expression" dxfId="56" priority="63">
      <formula>AND(C23="REQ",E23="No")</formula>
    </cfRule>
  </conditionalFormatting>
  <conditionalFormatting sqref="E30">
    <cfRule type="expression" dxfId="55" priority="80">
      <formula>AND(C30="REQ",E30="No")</formula>
    </cfRule>
  </conditionalFormatting>
  <conditionalFormatting sqref="E22">
    <cfRule type="cellIs" dxfId="54" priority="77" operator="equal">
      <formula>"No"</formula>
    </cfRule>
  </conditionalFormatting>
  <conditionalFormatting sqref="E39">
    <cfRule type="expression" dxfId="53" priority="58">
      <formula>AND(C39="REQ",E39="No")</formula>
    </cfRule>
  </conditionalFormatting>
  <conditionalFormatting sqref="E7">
    <cfRule type="expression" dxfId="52" priority="76">
      <formula>AND(C7="REQ",E7="No")</formula>
    </cfRule>
  </conditionalFormatting>
  <conditionalFormatting sqref="E7">
    <cfRule type="cellIs" dxfId="51" priority="75" operator="equal">
      <formula>"No"</formula>
    </cfRule>
  </conditionalFormatting>
  <conditionalFormatting sqref="E26">
    <cfRule type="expression" dxfId="50" priority="74">
      <formula>AND(C26="REQ",E26="No")</formula>
    </cfRule>
  </conditionalFormatting>
  <conditionalFormatting sqref="E26">
    <cfRule type="cellIs" dxfId="49" priority="73" operator="equal">
      <formula>"No"</formula>
    </cfRule>
  </conditionalFormatting>
  <conditionalFormatting sqref="E33">
    <cfRule type="expression" dxfId="48" priority="72">
      <formula>AND(C33="REQ",E33="No")</formula>
    </cfRule>
  </conditionalFormatting>
  <conditionalFormatting sqref="E33">
    <cfRule type="cellIs" dxfId="47" priority="71" operator="equal">
      <formula>"No"</formula>
    </cfRule>
  </conditionalFormatting>
  <conditionalFormatting sqref="E10">
    <cfRule type="expression" dxfId="46" priority="70">
      <formula>AND(C10="REQ",E10="No")</formula>
    </cfRule>
  </conditionalFormatting>
  <conditionalFormatting sqref="E41">
    <cfRule type="expression" dxfId="45" priority="57">
      <formula>AND(C41="REQ",E41="No")</formula>
    </cfRule>
  </conditionalFormatting>
  <conditionalFormatting sqref="E35">
    <cfRule type="expression" dxfId="44" priority="69">
      <formula>AND(C35="REQ",E35="No")</formula>
    </cfRule>
  </conditionalFormatting>
  <conditionalFormatting sqref="E11">
    <cfRule type="expression" dxfId="43" priority="68">
      <formula>AND(C11="REQ",E11="No")</formula>
    </cfRule>
  </conditionalFormatting>
  <conditionalFormatting sqref="E42">
    <cfRule type="expression" dxfId="42" priority="56">
      <formula>AND(C42="REQ",E42="No")</formula>
    </cfRule>
  </conditionalFormatting>
  <conditionalFormatting sqref="E17">
    <cfRule type="expression" dxfId="41" priority="66">
      <formula>AND(C17="REQ",E17="No")</formula>
    </cfRule>
  </conditionalFormatting>
  <conditionalFormatting sqref="E18">
    <cfRule type="expression" dxfId="40" priority="65">
      <formula>AND(C18="REQ",E18="No")</formula>
    </cfRule>
  </conditionalFormatting>
  <conditionalFormatting sqref="E18">
    <cfRule type="cellIs" dxfId="39" priority="64" operator="equal">
      <formula>"No"</formula>
    </cfRule>
  </conditionalFormatting>
  <conditionalFormatting sqref="E24">
    <cfRule type="expression" dxfId="38" priority="62">
      <formula>AND(C24="REQ",E24="No")</formula>
    </cfRule>
  </conditionalFormatting>
  <conditionalFormatting sqref="E29">
    <cfRule type="expression" dxfId="37" priority="61">
      <formula>AND(C29="REQ",E29="No")</formula>
    </cfRule>
  </conditionalFormatting>
  <conditionalFormatting sqref="E34">
    <cfRule type="expression" dxfId="36" priority="60">
      <formula>AND(C34="REQ",E34="No")</formula>
    </cfRule>
  </conditionalFormatting>
  <conditionalFormatting sqref="E37">
    <cfRule type="expression" dxfId="35" priority="59">
      <formula>AND(C37="REQ",E37="No")</formula>
    </cfRule>
  </conditionalFormatting>
  <conditionalFormatting sqref="E50:E52">
    <cfRule type="expression" dxfId="34" priority="55">
      <formula>AND(C50="REQ",E50="No")</formula>
    </cfRule>
  </conditionalFormatting>
  <conditionalFormatting sqref="E69:E70 E79 E72:E74">
    <cfRule type="expression" dxfId="33" priority="54">
      <formula>AND(C69="REQ",E69="No")</formula>
    </cfRule>
  </conditionalFormatting>
  <conditionalFormatting sqref="E81 E83:E85">
    <cfRule type="expression" dxfId="32" priority="51">
      <formula>AND(C81="REQ",E81="No")</formula>
    </cfRule>
  </conditionalFormatting>
  <conditionalFormatting sqref="E82">
    <cfRule type="expression" dxfId="31" priority="50">
      <formula>AND(C82="REQ",E82="No")</formula>
    </cfRule>
  </conditionalFormatting>
  <conditionalFormatting sqref="E82">
    <cfRule type="cellIs" dxfId="30" priority="49" operator="equal">
      <formula>"No"</formula>
    </cfRule>
  </conditionalFormatting>
  <conditionalFormatting sqref="E93">
    <cfRule type="expression" dxfId="29" priority="46">
      <formula>AND(C93="REQ",E93="No")</formula>
    </cfRule>
  </conditionalFormatting>
  <conditionalFormatting sqref="E116:E117">
    <cfRule type="expression" dxfId="28" priority="45">
      <formula>AND(C116="REQ",E116="No")</formula>
    </cfRule>
  </conditionalFormatting>
  <conditionalFormatting sqref="E116:E117">
    <cfRule type="cellIs" dxfId="27" priority="44" operator="equal">
      <formula>"No"</formula>
    </cfRule>
  </conditionalFormatting>
  <conditionalFormatting sqref="E120:E122">
    <cfRule type="expression" dxfId="26" priority="43">
      <formula>AND(C120="REQ",E120="No")</formula>
    </cfRule>
  </conditionalFormatting>
  <conditionalFormatting sqref="E120:E122">
    <cfRule type="cellIs" dxfId="25" priority="42" operator="equal">
      <formula>"No"</formula>
    </cfRule>
  </conditionalFormatting>
  <conditionalFormatting sqref="E125">
    <cfRule type="expression" dxfId="24" priority="41">
      <formula>AND(C125="REQ",E125="No")</formula>
    </cfRule>
  </conditionalFormatting>
  <conditionalFormatting sqref="E125">
    <cfRule type="cellIs" dxfId="23" priority="40" operator="equal">
      <formula>"No"</formula>
    </cfRule>
  </conditionalFormatting>
  <conditionalFormatting sqref="E124">
    <cfRule type="expression" dxfId="22" priority="39">
      <formula>AND(C124="REQ",E124="No")</formula>
    </cfRule>
  </conditionalFormatting>
  <conditionalFormatting sqref="E124">
    <cfRule type="cellIs" dxfId="21" priority="38" operator="equal">
      <formula>"No"</formula>
    </cfRule>
  </conditionalFormatting>
  <conditionalFormatting sqref="E131">
    <cfRule type="expression" dxfId="20" priority="37">
      <formula>AND(C131="REQ",E131="No")</formula>
    </cfRule>
  </conditionalFormatting>
  <conditionalFormatting sqref="E145">
    <cfRule type="expression" dxfId="19" priority="35">
      <formula>AND(C145="REQ",E145="No")</formula>
    </cfRule>
  </conditionalFormatting>
  <conditionalFormatting sqref="E75 E77:E78">
    <cfRule type="expression" dxfId="18" priority="23">
      <formula>AND(C75="REQ",E75="No")</formula>
    </cfRule>
  </conditionalFormatting>
  <conditionalFormatting sqref="E71">
    <cfRule type="expression" dxfId="17" priority="24">
      <formula>AND(C71="REQ",E71="No")</formula>
    </cfRule>
  </conditionalFormatting>
  <conditionalFormatting sqref="E76">
    <cfRule type="expression" dxfId="16" priority="22">
      <formula>AND(C76="REQ",E76="No")</formula>
    </cfRule>
  </conditionalFormatting>
  <conditionalFormatting sqref="E174">
    <cfRule type="expression" dxfId="15" priority="17">
      <formula>AND(C174="REQ",E174="No")</formula>
    </cfRule>
  </conditionalFormatting>
  <conditionalFormatting sqref="E65">
    <cfRule type="expression" dxfId="14" priority="12">
      <formula>AND(C65="REQ",E65="No")</formula>
    </cfRule>
  </conditionalFormatting>
  <conditionalFormatting sqref="E15">
    <cfRule type="expression" dxfId="13" priority="8">
      <formula>AND(C15="REQ",E15="No")</formula>
    </cfRule>
  </conditionalFormatting>
  <conditionalFormatting sqref="E14">
    <cfRule type="expression" dxfId="12" priority="7">
      <formula>AND(C14="REQ",E14="No")</formula>
    </cfRule>
  </conditionalFormatting>
  <conditionalFormatting sqref="E61">
    <cfRule type="expression" dxfId="11" priority="6">
      <formula>AND(C61="REQ",E61="No")</formula>
    </cfRule>
  </conditionalFormatting>
  <conditionalFormatting sqref="E63">
    <cfRule type="expression" dxfId="10" priority="5">
      <formula>AND(C63="REQ",E63="No")</formula>
    </cfRule>
  </conditionalFormatting>
  <conditionalFormatting sqref="E94">
    <cfRule type="expression" dxfId="9" priority="4">
      <formula>AND(C94="REQ",E94="No")</formula>
    </cfRule>
  </conditionalFormatting>
  <conditionalFormatting sqref="E111">
    <cfRule type="expression" dxfId="8" priority="3">
      <formula>AND(C111="REQ",E111="No")</formula>
    </cfRule>
  </conditionalFormatting>
  <conditionalFormatting sqref="E111">
    <cfRule type="cellIs" dxfId="7" priority="2" operator="equal">
      <formula>"No"</formula>
    </cfRule>
  </conditionalFormatting>
  <conditionalFormatting sqref="E60">
    <cfRule type="expression" dxfId="6" priority="1">
      <formula>AND(C60="REQ",E60="No")</formula>
    </cfRule>
  </conditionalFormatting>
  <dataValidations count="4">
    <dataValidation type="list" allowBlank="1" showInputMessage="1" showErrorMessage="1" sqref="C106:C167 C6:C104 C169:C174">
      <formula1>"REQ,RCMD,OPT"</formula1>
    </dataValidation>
    <dataValidation type="list" errorStyle="warning" allowBlank="1" showInputMessage="1" showErrorMessage="1" sqref="E169:E174 E6:E167">
      <formula1>"Yes,Mod,No,n/a,??"</formula1>
    </dataValidation>
    <dataValidation type="list" allowBlank="1" showInputMessage="1" showErrorMessage="1" promptTitle="1,2,3,4" sqref="D5:D9 D30:D33 D12:D13 D18:D22 D25:D28 D36 D38 D40 D16 D146:D150 D80 D82 D126:D130 D132:D137 D139:D144 D155:D157 D159:D166 D112:D123 D62 D86:D93 D95:D110 D64:D68 D43:D59 D168:D174">
      <formula1>$AA$3:$AD$3</formula1>
    </dataValidation>
    <dataValidation type="list" allowBlank="1" showInputMessage="1" showErrorMessage="1" promptTitle="1,2,3,4" sqref="D10:D11 D34:D35 D151:D154 D17 D23:D24 D29 D37 D39 D41:D42 D69:D79 D81 D83:D85 D124:D125 D131 D138 D145 D158 D167 D14:D15 D60:D61 D63 D94 D111">
      <formula1>$AA$4:$AD$4</formula1>
    </dataValidation>
  </dataValidations>
  <hyperlinks>
    <hyperlink ref="A6" r:id="rId1" location="apl_method_content.base/tasks/plan_project_166F8346.html"/>
    <hyperlink ref="A13" r:id="rId2" location="hcsd_goal_patches.base/workproducts/project_plan_standard.patch_AA410D31.html"/>
    <hyperlink ref="A16" r:id="rId3" location="cpf_wf_practice_standard.base/workproducts/risk_list_standard_5E17B01D.html"/>
    <hyperlink ref="A20" r:id="rId4" location="cpf_wf_practice_standard.base/workproducts/work_items_list_standard_1ED4BE06.html"/>
    <hyperlink ref="A25" r:id="rId5" location="apl_method_content.base/tasks/plan_iteration_9B9E54CA.html"/>
    <hyperlink ref="A32" r:id="rId6" location="apl_method_content.base/tasks/manage_iteration_2B689BB1.html"/>
    <hyperlink ref="A38" r:id="rId7" location="hcsd_wf_practice.base/tasks/implement_measurement_program.hcsd_wf_16B6AE36.html"/>
    <hyperlink ref="A43" r:id="rId8" location="cpf_wf_practice_standard.base/workproducts/risk_list_standard_5E17B01D.html"/>
    <hyperlink ref="A46" r:id="rId9" location="apl_method_content.base/tasks/assess_results_9E3EACB8.html"/>
    <hyperlink ref="A54" r:id="rId10" location="cpf_wf_practice_management.base/tasks/plan_configuration_management.cpf_wf_1C30859E.html"/>
    <hyperlink ref="A57" r:id="rId11" location="hcsd_goal_patches.base/workproducts/configuration_management_plan_standard.hcsd_goal_patch_7B2D6DD.html"/>
    <hyperlink ref="A44" r:id="rId12" location="hcsd_wf_practice.base/tasks/decision_analysis_and_resolution.hcsd_wf_A8D041D4.html"/>
    <hyperlink ref="A45" r:id="rId13" location="hcsd_goal_patches.base/workproducts/dar_log_standard.patch_BBA7F91B.html"/>
    <hyperlink ref="A59" r:id="rId14" location="cpf_wf_practice_management.base/tasks/perform_configuration_management.cpf_wf_E21B7559.html"/>
    <hyperlink ref="A64" r:id="rId15" location="hcsd_wf_practice.base/tasks/create_and_verify_baseline_96A4D99C.html"/>
    <hyperlink ref="A66" r:id="rId16" location="cpf_wf_practice_standard.base/workproducts/baseline_package_standard_DC9D944B.html"/>
    <hyperlink ref="A86" r:id="rId17" location="hcsd_wf_practice.base/tasks/refine_architecture.hcsd_wf_92BE76D4.html"/>
    <hyperlink ref="A90" r:id="rId18" location="hcsd_wf_practice.base/tasks/design_solution.hcsd_wf_E8DD5187.html"/>
    <hyperlink ref="A91" r:id="rId19" location="cpf_wf_practice_standard.base/workproducts/design_standard_EE048035.html"/>
    <hyperlink ref="A97" r:id="rId20" location="hcsd_wf_practice.base/tasks/create_developer_tests.hcsd_wf_8B52024.html"/>
    <hyperlink ref="A93" r:id="rId21" location="hcsd_wf_practice.base/tasks/develop_solution.hcsd_wf_9FB534B0.html"/>
    <hyperlink ref="A100" r:id="rId22" location="hcsd_wf_practice.base/tasks/run_developer_tests.hcsd_wf_E153896F.html"/>
    <hyperlink ref="A102" r:id="rId23" location="hcsd_wf_practice.base/tasks/integrate_create_build.hcsd_wf_7C6DB114.html"/>
    <hyperlink ref="A106" r:id="rId24" location="cpf_wf_practice_technical.base/tasks/create_test_cases.cpf_wf_B9F03F33.html"/>
    <hyperlink ref="A107" r:id="rId25" location="cpf_wf_practice_standard.base/workproducts/test_information_standard_29729E16.html"/>
    <hyperlink ref="A110" r:id="rId26" location="cpf_wf_practice_technical.base/tasks/run_tests.cpf_wf_D5FC40F8.html"/>
    <hyperlink ref="A112" r:id="rId27" location="cpf_wf_practice_standard.base/workproducts/test_information_standard_29729E16.html"/>
    <hyperlink ref="A114" r:id="rId28" location="cpf_wf_practice_technical.base/tasks/customer_acceptance_testing,cp_wf_2D829C4C.html"/>
    <hyperlink ref="A118" r:id="rId29" location="hcsd_wf_practice.base/tasks/peer_review_selected_work_products.hcsd_wf_DE748E2D.html"/>
    <hyperlink ref="A126" r:id="rId30" location="hcsd_wf_publish.base/customcategories/subcontractor_management_4799A8A4.html"/>
    <hyperlink ref="A130" r:id="rId31" location="hcsd_wf_practice.base/tasks/establish_subcontractor_agreements_5BF4D0AF.html"/>
    <hyperlink ref="A137" r:id="rId32" location="hcsd_wf_practice.base/tasks/manage_supplier_E51894ED.html"/>
    <hyperlink ref="A143" r:id="rId33" location="hcsd_wf_publish.base/customcategories/security_ADC791EE.html"/>
    <hyperlink ref="A144" r:id="rId34" location="cpf_wf_practice_security.base/tasks/evaluate_suppliers_for_security_compliance_2AD6A4A5.html"/>
    <hyperlink ref="A157" r:id="rId35" location="cpf_wf_practice_security.base/tasks/monitor_supplier_security_plan_BAC374BD.html"/>
    <hyperlink ref="A147" r:id="rId36" location="cpf_wf_practice_security.base/tasks/cru_security_requirements_951B05FE.html"/>
    <hyperlink ref="A155" r:id="rId37" location="hcsd_goal_patches.base/tasks/evaluate_code_for_security_7B74A8A4.html"/>
    <hyperlink ref="A161" r:id="rId38" location="cpf_wf_practice_security.base/tasks/evaluate_security_testing_5BA6E276.html"/>
    <hyperlink ref="A163" r:id="rId39" location="hcsd_wf_practice.base/tasks/review_test_activities_for_security.hcsd_wf_FCC04423.html"/>
    <hyperlink ref="A166" r:id="rId40" location="cpf_wf_practice_security.base/tasks/verify_operations_security_E6FC2E21.html"/>
    <hyperlink ref="A169" r:id="rId41" location="hcsd_org_proc_method_content.base/tasks/review_and_audit_projects_B6DF7EEF.html"/>
    <hyperlink ref="C1" r:id="rId42"/>
    <hyperlink ref="A11" r:id="rId43" location="hcsd_goal_patches.base/workproducts/measurements_standard.patch_945D6DDC.html"/>
    <hyperlink ref="A28" r:id="rId44" location="cpf_wf_practice_standard.base/workproducts/risk_list_standard_5E17B01D.html"/>
    <hyperlink ref="A31" r:id="rId45" location="cpf_wf_practice_standard.base/workproducts/work_items_list_standard_1ED4BE06.html"/>
    <hyperlink ref="A36" r:id="rId46" location="cpf_wf_practice_standard.base/workproducts/risk_list_standard_5E17B01D.html"/>
    <hyperlink ref="A22" r:id="rId47" location="cpf_wf_practice_security.base/tasks/plan_security%20_management_921DE5EB.html"/>
    <hyperlink ref="A50" r:id="rId48" location="cpf_wf_practice_standard.base/workproducts/work_items_list_standard_1ED4BE06.html"/>
    <hyperlink ref="A5" r:id="rId49" location="hcsd_wf_publish.base/customcategories/project_management_3CA3435C.html"/>
    <hyperlink ref="A53" r:id="rId50" location="hcsd_wf_publish.base/customcategories/configuration_management_80B1D6D9.html"/>
    <hyperlink ref="A61" r:id="rId51" location="cpf_wf_practice_standard.base/workproducts/baseline_package_standard_DC9D944B.html"/>
    <hyperlink ref="A62" r:id="rId52" location="cpf_wf_practice_standard.base/workproducts/configuration_control_standard_B2966254.html"/>
    <hyperlink ref="A63" r:id="rId53" location="hcsd_wf_practice.base/workproducts/impact_assessment_standard.hcsd_wf_9974AFF0.html"/>
    <hyperlink ref="A56" r:id="rId54" location="hcsd_goal_patches.base/workproducts/ci_di_list_standard.hcsd_goal_patch_1919C2C7.html"/>
    <hyperlink ref="A68" r:id="rId55" location="hcsd_wf_publish.base/customcategories/requirements_E6443009.html"/>
    <hyperlink ref="A69" r:id="rId56" location="hcsd_wf_practice.base/tasks/identify_outline_requirements.hcsd_wf_8104FE71.html"/>
    <hyperlink ref="A72" r:id="rId57" location="cpf_wf_practice_standard.base/workproducts/system_wide_requirements_standard_E73B745B.html"/>
    <hyperlink ref="A73" r:id="rId58" location="cpf_wf_practice_standard.base/workproducts/use_case_standard_A7F88244.html"/>
    <hyperlink ref="A74" r:id="rId59" location="hcsd_wf_practice.base/tasks/create_requirements_specifcations.hcsd-wf_EC2AFF61.html"/>
    <hyperlink ref="A79" r:id="rId60" location="cpf_wf_practice_standard.base/workproducts/vision_standard_51EFD8E2.html"/>
    <hyperlink ref="A80" r:id="rId61" location="hcsd_wf_publish.base/customcategories/architecture_EC0390BB.html"/>
    <hyperlink ref="A81" r:id="rId62" location="hcsd_wf_practice.base/tasks/outline_architecture.hcsd_wf_C0D59591.html"/>
    <hyperlink ref="A83" r:id="rId63" location="cpf_wf_practice_standard.base/workproducts/architecture_information_standard_A12F766A.html"/>
    <hyperlink ref="A87" r:id="rId64" location="cpf_wf_practice_standard.base/workproducts/architecture_information_standard_A12F766A.html"/>
    <hyperlink ref="A89" r:id="rId65" location="hcsd_wf_publish.base/customcategories/development_999EF89E.html"/>
    <hyperlink ref="A105" r:id="rId66" location="hcsd_wf_publish.base/customcategories/test_235AEBB.html"/>
    <hyperlink ref="A117" r:id="rId67" location="hcsd_wf_publish.base/customcategories/peer_reviews_1C25F135.html"/>
    <hyperlink ref="A120" r:id="rId68" location="hcsd_wf_practice.base/tasks/plan_for_formal_peer_reviews.hcsd_wf_6E11AA52.html"/>
    <hyperlink ref="A122" r:id="rId69" location="hcsd_wf_practice.base/tasks/conduct_formal_peer_reviews.hcsd_wf_71A44B72.html"/>
    <hyperlink ref="A124" r:id="rId70" location="hcsd_wf_practice.base/tasks/followup_on_formal_peer_review.hcsd_wf_BE9AA448.html"/>
    <hyperlink ref="A140" r:id="rId71" location="hcsd_wf_practice.base/tasks/accept_and_transition_75056505.html"/>
    <hyperlink ref="A139" r:id="rId72" location="cpf_wf_practice_standard.base/workproducts/risk_list_standard_5E17B01D.html"/>
    <hyperlink ref="A133" r:id="rId73" location="cpf_wf_practice_standard.base/workproducts/risk_list_standard_5E17B01D.html"/>
    <hyperlink ref="A141" r:id="rId74" location="cpf_wf_practice_standard.base/workproducts/test_information_standard_29729E16.html"/>
    <hyperlink ref="A162" r:id="rId75" location="cpf_wf_practice_standard.base/workproducts/test_information_standard_29729E16.html"/>
    <hyperlink ref="A71" r:id="rId76" location="cpf_wf_practice_standard.base/workproducts/requirements_standard_180BB22C.html"/>
    <hyperlink ref="A77" r:id="rId77" location="cpf_wf_practice_standard.base/workproducts/system_wide_requirements_standard_E73B745B.html"/>
    <hyperlink ref="A78" r:id="rId78" location="cpf_wf_practice_standard.base/workproducts/use_case_standard_A7F88244.html"/>
    <hyperlink ref="A76" r:id="rId79" location="cpf_wf_practice_standard.base/workproducts/requirements_standard_180BB22C.html"/>
    <hyperlink ref="A152" r:id="rId80" location="cpf_wf_practice_standard.base/workproducts/system_wide_requirements_standard_E73B745B.html"/>
    <hyperlink ref="A153" r:id="rId81" location="cpf_wf_practice_standard.base/workproducts/use_case_standard_A7F88244.html"/>
    <hyperlink ref="A151" r:id="rId82" location="cpf_wf_practice_standard.base/workproducts/requirements_standard_180BB22C.html"/>
    <hyperlink ref="A127" r:id="rId83" location="hcsd_wf_practice.base/tasks/plan_subcontractor_management.hcsd_wf_931CA06A.html"/>
    <hyperlink ref="A51" r:id="rId84" location="hcsd_wf_practice.base/tasks/schedule_and_deliver_project_training_C265E91B.html"/>
  </hyperlinks>
  <printOptions gridLines="1"/>
  <pageMargins left="0.75" right="0.75" top="1" bottom="1" header="0.5" footer="0.5"/>
  <pageSetup scale="58" fitToHeight="6" orientation="landscape" r:id="rId85"/>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L45"/>
  <sheetViews>
    <sheetView zoomScale="90" zoomScaleNormal="90" workbookViewId="0">
      <pane ySplit="2" topLeftCell="A3" activePane="bottomLeft" state="frozenSplit"/>
      <selection activeCell="B33" sqref="B33"/>
      <selection pane="bottomLeft" activeCell="A5" sqref="A5"/>
    </sheetView>
  </sheetViews>
  <sheetFormatPr defaultRowHeight="12.75" x14ac:dyDescent="0.2"/>
  <cols>
    <col min="1" max="1" width="18.7109375" customWidth="1"/>
    <col min="2" max="2" width="22" customWidth="1"/>
    <col min="3" max="3" width="20.42578125" customWidth="1"/>
    <col min="4" max="4" width="17.85546875" bestFit="1" customWidth="1"/>
    <col min="5" max="5" width="75.28515625" customWidth="1"/>
    <col min="6" max="6" width="19.42578125" customWidth="1"/>
    <col min="7" max="7" width="29.28515625" customWidth="1"/>
    <col min="8" max="8" width="21.140625" customWidth="1"/>
    <col min="9" max="9" width="9.7109375" customWidth="1"/>
    <col min="10" max="10" width="11.28515625" customWidth="1"/>
    <col min="11" max="11" width="12.5703125" customWidth="1"/>
    <col min="12" max="454" width="9.140625" style="85"/>
  </cols>
  <sheetData>
    <row r="1" spans="1:454" ht="51" customHeight="1" x14ac:dyDescent="0.2">
      <c r="A1" s="86" t="s">
        <v>236</v>
      </c>
      <c r="B1" s="87" t="s">
        <v>237</v>
      </c>
      <c r="C1" s="87" t="s">
        <v>238</v>
      </c>
      <c r="D1" s="87" t="s">
        <v>239</v>
      </c>
      <c r="E1" s="87" t="s">
        <v>240</v>
      </c>
      <c r="F1" s="87" t="s">
        <v>241</v>
      </c>
      <c r="G1" s="87" t="s">
        <v>242</v>
      </c>
      <c r="H1" s="87" t="s">
        <v>243</v>
      </c>
      <c r="I1" s="87" t="s">
        <v>244</v>
      </c>
      <c r="J1" s="87" t="s">
        <v>245</v>
      </c>
      <c r="K1" s="87" t="s">
        <v>246</v>
      </c>
      <c r="Y1" s="15" t="s">
        <v>67</v>
      </c>
      <c r="Z1" s="15" t="s">
        <v>102</v>
      </c>
      <c r="AA1" s="15" t="s">
        <v>71</v>
      </c>
      <c r="AB1" s="15" t="s">
        <v>73</v>
      </c>
      <c r="AC1" s="15" t="s">
        <v>103</v>
      </c>
    </row>
    <row r="2" spans="1:454" s="88" customFormat="1" ht="79.5" customHeight="1" thickBot="1" x14ac:dyDescent="0.25">
      <c r="A2" s="90" t="s">
        <v>247</v>
      </c>
      <c r="B2" s="91" t="s">
        <v>248</v>
      </c>
      <c r="C2" s="91" t="s">
        <v>248</v>
      </c>
      <c r="D2" s="91" t="s">
        <v>249</v>
      </c>
      <c r="E2" s="91" t="s">
        <v>250</v>
      </c>
      <c r="F2" s="91" t="s">
        <v>251</v>
      </c>
      <c r="G2" s="91" t="s">
        <v>252</v>
      </c>
      <c r="H2" s="91" t="s">
        <v>253</v>
      </c>
      <c r="I2" s="91" t="s">
        <v>252</v>
      </c>
      <c r="J2" s="92" t="s">
        <v>254</v>
      </c>
      <c r="K2" s="92" t="s">
        <v>255</v>
      </c>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c r="IQ2" s="89"/>
      <c r="IR2" s="89"/>
      <c r="IS2" s="89"/>
      <c r="IT2" s="89"/>
      <c r="IU2" s="89"/>
      <c r="IV2" s="89"/>
      <c r="IW2" s="89"/>
      <c r="IX2" s="89"/>
      <c r="IY2" s="89"/>
      <c r="IZ2" s="89"/>
      <c r="JA2" s="89"/>
      <c r="JB2" s="89"/>
      <c r="JC2" s="89"/>
      <c r="JD2" s="89"/>
      <c r="JE2" s="89"/>
      <c r="JF2" s="89"/>
      <c r="JG2" s="89"/>
      <c r="JH2" s="89"/>
      <c r="JI2" s="89"/>
      <c r="JJ2" s="89"/>
      <c r="JK2" s="89"/>
      <c r="JL2" s="89"/>
      <c r="JM2" s="89"/>
      <c r="JN2" s="89"/>
      <c r="JO2" s="89"/>
      <c r="JP2" s="89"/>
      <c r="JQ2" s="89"/>
      <c r="JR2" s="89"/>
      <c r="JS2" s="89"/>
      <c r="JT2" s="89"/>
      <c r="JU2" s="89"/>
      <c r="JV2" s="89"/>
      <c r="JW2" s="89"/>
      <c r="JX2" s="89"/>
      <c r="JY2" s="89"/>
      <c r="JZ2" s="89"/>
      <c r="KA2" s="89"/>
      <c r="KB2" s="89"/>
      <c r="KC2" s="89"/>
      <c r="KD2" s="89"/>
      <c r="KE2" s="89"/>
      <c r="KF2" s="89"/>
      <c r="KG2" s="89"/>
      <c r="KH2" s="89"/>
      <c r="KI2" s="89"/>
      <c r="KJ2" s="89"/>
      <c r="KK2" s="89"/>
      <c r="KL2" s="89"/>
      <c r="KM2" s="89"/>
      <c r="KN2" s="89"/>
      <c r="KO2" s="89"/>
      <c r="KP2" s="89"/>
      <c r="KQ2" s="89"/>
      <c r="KR2" s="89"/>
      <c r="KS2" s="89"/>
      <c r="KT2" s="89"/>
      <c r="KU2" s="89"/>
      <c r="KV2" s="89"/>
      <c r="KW2" s="89"/>
      <c r="KX2" s="89"/>
      <c r="KY2" s="89"/>
      <c r="KZ2" s="89"/>
      <c r="LA2" s="89"/>
      <c r="LB2" s="89"/>
      <c r="LC2" s="89"/>
      <c r="LD2" s="89"/>
      <c r="LE2" s="89"/>
      <c r="LF2" s="89"/>
      <c r="LG2" s="89"/>
      <c r="LH2" s="89"/>
      <c r="LI2" s="89"/>
      <c r="LJ2" s="89"/>
      <c r="LK2" s="89"/>
      <c r="LL2" s="89"/>
      <c r="LM2" s="89"/>
      <c r="LN2" s="89"/>
      <c r="LO2" s="89"/>
      <c r="LP2" s="89"/>
      <c r="LQ2" s="89"/>
      <c r="LR2" s="89"/>
      <c r="LS2" s="89"/>
      <c r="LT2" s="89"/>
      <c r="LU2" s="89"/>
      <c r="LV2" s="89"/>
      <c r="LW2" s="89"/>
      <c r="LX2" s="89"/>
      <c r="LY2" s="89"/>
      <c r="LZ2" s="89"/>
      <c r="MA2" s="89"/>
      <c r="MB2" s="89"/>
      <c r="MC2" s="89"/>
      <c r="MD2" s="89"/>
      <c r="ME2" s="89"/>
      <c r="MF2" s="89"/>
      <c r="MG2" s="89"/>
      <c r="MH2" s="89"/>
      <c r="MI2" s="89"/>
      <c r="MJ2" s="89"/>
      <c r="MK2" s="89"/>
      <c r="ML2" s="89"/>
      <c r="MM2" s="89"/>
      <c r="MN2" s="89"/>
      <c r="MO2" s="89"/>
      <c r="MP2" s="89"/>
      <c r="MQ2" s="89"/>
      <c r="MR2" s="89"/>
      <c r="MS2" s="89"/>
      <c r="MT2" s="89"/>
      <c r="MU2" s="89"/>
      <c r="MV2" s="89"/>
      <c r="MW2" s="89"/>
      <c r="MX2" s="89"/>
      <c r="MY2" s="89"/>
      <c r="MZ2" s="89"/>
      <c r="NA2" s="89"/>
      <c r="NB2" s="89"/>
      <c r="NC2" s="89"/>
      <c r="ND2" s="89"/>
      <c r="NE2" s="89"/>
      <c r="NF2" s="89"/>
      <c r="NG2" s="89"/>
      <c r="NH2" s="89"/>
      <c r="NI2" s="89"/>
      <c r="NJ2" s="89"/>
      <c r="NK2" s="89"/>
      <c r="NL2" s="89"/>
      <c r="NM2" s="89"/>
      <c r="NN2" s="89"/>
      <c r="NO2" s="89"/>
      <c r="NP2" s="89"/>
      <c r="NQ2" s="89"/>
      <c r="NR2" s="89"/>
      <c r="NS2" s="89"/>
      <c r="NT2" s="89"/>
      <c r="NU2" s="89"/>
      <c r="NV2" s="89"/>
      <c r="NW2" s="89"/>
      <c r="NX2" s="89"/>
      <c r="NY2" s="89"/>
      <c r="NZ2" s="89"/>
      <c r="OA2" s="89"/>
      <c r="OB2" s="89"/>
      <c r="OC2" s="89"/>
      <c r="OD2" s="89"/>
      <c r="OE2" s="89"/>
      <c r="OF2" s="89"/>
      <c r="OG2" s="89"/>
      <c r="OH2" s="89"/>
      <c r="OI2" s="89"/>
      <c r="OJ2" s="89"/>
      <c r="OK2" s="89"/>
      <c r="OL2" s="89"/>
      <c r="OM2" s="89"/>
      <c r="ON2" s="89"/>
      <c r="OO2" s="89"/>
      <c r="OP2" s="89"/>
      <c r="OQ2" s="89"/>
      <c r="OR2" s="89"/>
      <c r="OS2" s="89"/>
      <c r="OT2" s="89"/>
      <c r="OU2" s="89"/>
      <c r="OV2" s="89"/>
      <c r="OW2" s="89"/>
      <c r="OX2" s="89"/>
      <c r="OY2" s="89"/>
      <c r="OZ2" s="89"/>
      <c r="PA2" s="89"/>
      <c r="PB2" s="89"/>
      <c r="PC2" s="89"/>
      <c r="PD2" s="89"/>
      <c r="PE2" s="89"/>
      <c r="PF2" s="89"/>
      <c r="PG2" s="89"/>
      <c r="PH2" s="89"/>
      <c r="PI2" s="89"/>
      <c r="PJ2" s="89"/>
      <c r="PK2" s="89"/>
      <c r="PL2" s="89"/>
      <c r="PM2" s="89"/>
      <c r="PN2" s="89"/>
      <c r="PO2" s="89"/>
      <c r="PP2" s="89"/>
      <c r="PQ2" s="89"/>
      <c r="PR2" s="89"/>
      <c r="PS2" s="89"/>
      <c r="PT2" s="89"/>
      <c r="PU2" s="89"/>
      <c r="PV2" s="89"/>
      <c r="PW2" s="89"/>
      <c r="PX2" s="89"/>
      <c r="PY2" s="89"/>
      <c r="PZ2" s="89"/>
      <c r="QA2" s="89"/>
      <c r="QB2" s="89"/>
      <c r="QC2" s="89"/>
      <c r="QD2" s="89"/>
      <c r="QE2" s="89"/>
      <c r="QF2" s="89"/>
      <c r="QG2" s="89"/>
      <c r="QH2" s="89"/>
      <c r="QI2" s="89"/>
      <c r="QJ2" s="89"/>
      <c r="QK2" s="89"/>
      <c r="QL2" s="89"/>
    </row>
    <row r="3" spans="1:454" ht="24" customHeight="1" thickBot="1" x14ac:dyDescent="0.4">
      <c r="A3" s="359" t="s">
        <v>256</v>
      </c>
      <c r="B3" s="360"/>
      <c r="C3" s="360"/>
      <c r="D3" s="360"/>
      <c r="E3" s="360"/>
      <c r="F3" s="360"/>
      <c r="G3" s="360"/>
      <c r="H3" s="360"/>
      <c r="I3" s="360"/>
      <c r="J3" s="360"/>
      <c r="K3" s="360"/>
    </row>
    <row r="4" spans="1:454" s="85" customFormat="1" ht="24" customHeight="1" thickBot="1" x14ac:dyDescent="0.4">
      <c r="A4" s="93" t="s">
        <v>257</v>
      </c>
      <c r="B4" s="94"/>
      <c r="C4" s="95"/>
      <c r="D4" s="95"/>
      <c r="E4" s="95"/>
      <c r="F4" s="95"/>
      <c r="G4" s="95"/>
      <c r="H4" s="95"/>
      <c r="I4" s="95"/>
      <c r="J4" s="95"/>
      <c r="K4" s="96"/>
    </row>
    <row r="5" spans="1:454" s="85" customFormat="1" ht="216.75" customHeight="1" x14ac:dyDescent="0.2">
      <c r="A5" s="97" t="s">
        <v>258</v>
      </c>
      <c r="B5" s="98" t="s">
        <v>259</v>
      </c>
      <c r="C5" s="99" t="s">
        <v>260</v>
      </c>
      <c r="D5" s="100"/>
      <c r="E5" s="100" t="s">
        <v>261</v>
      </c>
      <c r="F5" s="100" t="s">
        <v>262</v>
      </c>
      <c r="G5" s="101" t="s">
        <v>263</v>
      </c>
      <c r="H5" s="102" t="s">
        <v>264</v>
      </c>
      <c r="I5" s="103" t="s">
        <v>402</v>
      </c>
      <c r="J5" s="215" t="s">
        <v>403</v>
      </c>
      <c r="K5" s="104" t="s">
        <v>265</v>
      </c>
      <c r="Y5" s="85" t="e">
        <f>IF(#REF!="Yes",1,0)</f>
        <v>#REF!</v>
      </c>
      <c r="Z5" s="85" t="e">
        <f>IF(#REF!="Mod",1,0)</f>
        <v>#REF!</v>
      </c>
      <c r="AA5" s="85" t="e">
        <f>IF(#REF!="No",1,0)</f>
        <v>#REF!</v>
      </c>
      <c r="AB5" s="85" t="e">
        <f>IF(#REF!="??",1,0)</f>
        <v>#REF!</v>
      </c>
      <c r="AC5" s="85" t="e">
        <f>IF(#REF!="n/a",1,0)</f>
        <v>#REF!</v>
      </c>
    </row>
    <row r="6" spans="1:454" s="105" customFormat="1" x14ac:dyDescent="0.2">
      <c r="A6" s="106"/>
      <c r="B6" s="107"/>
      <c r="C6" s="108"/>
      <c r="J6" s="109"/>
      <c r="K6" s="109"/>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c r="BN6" s="85"/>
      <c r="BO6" s="85"/>
      <c r="BP6" s="85"/>
      <c r="BQ6" s="85"/>
      <c r="BR6" s="85"/>
      <c r="BS6" s="85"/>
      <c r="BT6" s="85"/>
      <c r="BU6" s="85"/>
      <c r="BV6" s="85"/>
      <c r="BW6" s="85"/>
      <c r="BX6" s="85"/>
      <c r="BY6" s="85"/>
      <c r="BZ6" s="85"/>
      <c r="CA6" s="85"/>
      <c r="CB6" s="85"/>
      <c r="CC6" s="85"/>
      <c r="CD6" s="85"/>
      <c r="CE6" s="85"/>
      <c r="CF6" s="85"/>
      <c r="CG6" s="85"/>
      <c r="CH6" s="85"/>
      <c r="CI6" s="85"/>
      <c r="CJ6" s="85"/>
      <c r="CK6" s="85"/>
      <c r="CL6" s="85"/>
      <c r="CM6" s="85"/>
      <c r="CN6" s="85"/>
      <c r="CO6" s="85"/>
      <c r="CP6" s="85"/>
      <c r="CQ6" s="85"/>
      <c r="CR6" s="85"/>
      <c r="CS6" s="85"/>
      <c r="CT6" s="85"/>
      <c r="CU6" s="85"/>
      <c r="CV6" s="85"/>
      <c r="CW6" s="85"/>
      <c r="CX6" s="85"/>
      <c r="CY6" s="85"/>
      <c r="CZ6" s="85"/>
      <c r="DA6" s="85"/>
      <c r="DB6" s="85"/>
      <c r="DC6" s="85"/>
      <c r="DD6" s="85"/>
      <c r="DE6" s="85"/>
      <c r="DF6" s="85"/>
      <c r="DG6" s="85"/>
      <c r="DH6" s="85"/>
      <c r="DI6" s="85"/>
      <c r="DJ6" s="85"/>
      <c r="DK6" s="85"/>
      <c r="DL6" s="85"/>
      <c r="DM6" s="85"/>
      <c r="DN6" s="85"/>
      <c r="DO6" s="85"/>
      <c r="DP6" s="85"/>
      <c r="DQ6" s="85"/>
      <c r="DR6" s="85"/>
      <c r="DS6" s="85"/>
      <c r="DT6" s="85"/>
      <c r="DU6" s="85"/>
      <c r="DV6" s="85"/>
      <c r="DW6" s="85"/>
      <c r="DX6" s="85"/>
      <c r="DY6" s="85"/>
      <c r="DZ6" s="85"/>
      <c r="EA6" s="85"/>
      <c r="EB6" s="85"/>
      <c r="EC6" s="85"/>
      <c r="ED6" s="85"/>
      <c r="EE6" s="85"/>
      <c r="EF6" s="85"/>
      <c r="EG6" s="85"/>
      <c r="EH6" s="85"/>
      <c r="EI6" s="85"/>
      <c r="EJ6" s="85"/>
      <c r="EK6" s="85"/>
      <c r="EL6" s="85"/>
      <c r="EM6" s="85"/>
      <c r="EN6" s="85"/>
      <c r="EO6" s="85"/>
      <c r="EP6" s="85"/>
      <c r="EQ6" s="85"/>
      <c r="ER6" s="85"/>
      <c r="ES6" s="85"/>
      <c r="ET6" s="85"/>
      <c r="EU6" s="85"/>
      <c r="EV6" s="85"/>
      <c r="EW6" s="85"/>
      <c r="EX6" s="85"/>
      <c r="EY6" s="85"/>
      <c r="EZ6" s="85"/>
      <c r="FA6" s="85"/>
      <c r="FB6" s="85"/>
      <c r="FC6" s="85"/>
      <c r="FD6" s="85"/>
      <c r="FE6" s="85"/>
      <c r="FF6" s="85"/>
      <c r="FG6" s="85"/>
      <c r="FH6" s="85"/>
      <c r="FI6" s="85"/>
      <c r="FJ6" s="85"/>
      <c r="FK6" s="85"/>
      <c r="FL6" s="85"/>
      <c r="FM6" s="85"/>
      <c r="FN6" s="85"/>
      <c r="FO6" s="85"/>
      <c r="FP6" s="85"/>
      <c r="FQ6" s="85"/>
      <c r="FR6" s="85"/>
      <c r="FS6" s="85"/>
      <c r="FT6" s="85"/>
      <c r="FU6" s="85"/>
      <c r="FV6" s="85"/>
      <c r="FW6" s="85"/>
      <c r="FX6" s="85"/>
      <c r="FY6" s="85"/>
      <c r="FZ6" s="85"/>
      <c r="GA6" s="85"/>
      <c r="GB6" s="85"/>
      <c r="GC6" s="85"/>
      <c r="GD6" s="85"/>
      <c r="GE6" s="85"/>
      <c r="GF6" s="85"/>
      <c r="GG6" s="85"/>
      <c r="GH6" s="85"/>
      <c r="GI6" s="85"/>
      <c r="GJ6" s="85"/>
      <c r="GK6" s="85"/>
      <c r="GL6" s="85"/>
      <c r="GM6" s="85"/>
      <c r="GN6" s="85"/>
      <c r="GO6" s="85"/>
      <c r="GP6" s="85"/>
      <c r="GQ6" s="85"/>
      <c r="GR6" s="85"/>
      <c r="GS6" s="85"/>
      <c r="GT6" s="85"/>
      <c r="GU6" s="85"/>
      <c r="GV6" s="85"/>
      <c r="GW6" s="85"/>
      <c r="GX6" s="85"/>
      <c r="GY6" s="85"/>
      <c r="GZ6" s="85"/>
      <c r="HA6" s="85"/>
      <c r="HB6" s="85"/>
      <c r="HC6" s="85"/>
      <c r="HD6" s="85"/>
      <c r="HE6" s="85"/>
      <c r="HF6" s="85"/>
      <c r="HG6" s="85"/>
      <c r="HH6" s="85"/>
      <c r="HI6" s="85"/>
      <c r="HJ6" s="85"/>
      <c r="HK6" s="85"/>
      <c r="HL6" s="85"/>
      <c r="HM6" s="85"/>
      <c r="HN6" s="85"/>
      <c r="HO6" s="85"/>
      <c r="HP6" s="85"/>
      <c r="HQ6" s="85"/>
      <c r="HR6" s="85"/>
      <c r="HS6" s="85"/>
      <c r="HT6" s="85"/>
      <c r="HU6" s="85"/>
      <c r="HV6" s="85"/>
      <c r="HW6" s="85"/>
      <c r="HX6" s="85"/>
      <c r="HY6" s="85"/>
      <c r="HZ6" s="85"/>
      <c r="IA6" s="85"/>
      <c r="IB6" s="85"/>
      <c r="IC6" s="85"/>
      <c r="ID6" s="85"/>
      <c r="IE6" s="85"/>
      <c r="IF6" s="85"/>
      <c r="IG6" s="85"/>
      <c r="IH6" s="85"/>
      <c r="II6" s="85"/>
      <c r="IJ6" s="85"/>
      <c r="IK6" s="85"/>
      <c r="IL6" s="85"/>
      <c r="IM6" s="85"/>
      <c r="IN6" s="85"/>
      <c r="IO6" s="85"/>
      <c r="IP6" s="85"/>
      <c r="IQ6" s="85"/>
      <c r="IR6" s="85"/>
      <c r="IS6" s="85"/>
      <c r="IT6" s="85"/>
      <c r="IU6" s="85"/>
      <c r="IV6" s="85"/>
      <c r="IW6" s="85"/>
      <c r="IX6" s="85"/>
      <c r="IY6" s="85"/>
      <c r="IZ6" s="85"/>
      <c r="JA6" s="85"/>
      <c r="JB6" s="85"/>
      <c r="JC6" s="85"/>
      <c r="JD6" s="85"/>
      <c r="JE6" s="85"/>
      <c r="JF6" s="85"/>
      <c r="JG6" s="85"/>
      <c r="JH6" s="85"/>
      <c r="JI6" s="85"/>
      <c r="JJ6" s="85"/>
      <c r="JK6" s="85"/>
      <c r="JL6" s="85"/>
      <c r="JM6" s="85"/>
      <c r="JN6" s="85"/>
      <c r="JO6" s="85"/>
      <c r="JP6" s="85"/>
      <c r="JQ6" s="85"/>
      <c r="JR6" s="85"/>
      <c r="JS6" s="85"/>
      <c r="JT6" s="85"/>
      <c r="JU6" s="85"/>
      <c r="JV6" s="85"/>
      <c r="JW6" s="85"/>
      <c r="JX6" s="85"/>
      <c r="JY6" s="85"/>
      <c r="JZ6" s="85"/>
      <c r="KA6" s="85"/>
      <c r="KB6" s="85"/>
      <c r="KC6" s="85"/>
      <c r="KD6" s="85"/>
      <c r="KE6" s="85"/>
      <c r="KF6" s="85"/>
      <c r="KG6" s="85"/>
      <c r="KH6" s="85"/>
      <c r="KI6" s="85"/>
      <c r="KJ6" s="85"/>
      <c r="KK6" s="85"/>
      <c r="KL6" s="85"/>
      <c r="KM6" s="85"/>
      <c r="KN6" s="85"/>
      <c r="KO6" s="85"/>
      <c r="KP6" s="85"/>
      <c r="KQ6" s="85"/>
      <c r="KR6" s="85"/>
      <c r="KS6" s="85"/>
      <c r="KT6" s="85"/>
      <c r="KU6" s="85"/>
      <c r="KV6" s="85"/>
      <c r="KW6" s="85"/>
      <c r="KX6" s="85"/>
      <c r="KY6" s="85"/>
      <c r="KZ6" s="85"/>
      <c r="LA6" s="85"/>
      <c r="LB6" s="85"/>
      <c r="LC6" s="85"/>
      <c r="LD6" s="85"/>
      <c r="LE6" s="85"/>
      <c r="LF6" s="85"/>
      <c r="LG6" s="85"/>
      <c r="LH6" s="85"/>
      <c r="LI6" s="85"/>
      <c r="LJ6" s="85"/>
      <c r="LK6" s="85"/>
      <c r="LL6" s="85"/>
      <c r="LM6" s="85"/>
      <c r="LN6" s="85"/>
      <c r="LO6" s="85"/>
      <c r="LP6" s="85"/>
      <c r="LQ6" s="85"/>
      <c r="LR6" s="85"/>
      <c r="LS6" s="85"/>
      <c r="LT6" s="85"/>
      <c r="LU6" s="85"/>
      <c r="LV6" s="85"/>
      <c r="LW6" s="85"/>
      <c r="LX6" s="85"/>
      <c r="LY6" s="85"/>
      <c r="LZ6" s="85"/>
      <c r="MA6" s="85"/>
      <c r="MB6" s="85"/>
      <c r="MC6" s="85"/>
      <c r="MD6" s="85"/>
      <c r="ME6" s="85"/>
      <c r="MF6" s="85"/>
      <c r="MG6" s="85"/>
      <c r="MH6" s="85"/>
      <c r="MI6" s="85"/>
      <c r="MJ6" s="85"/>
      <c r="MK6" s="85"/>
      <c r="ML6" s="85"/>
      <c r="MM6" s="85"/>
      <c r="MN6" s="85"/>
      <c r="MO6" s="85"/>
      <c r="MP6" s="85"/>
      <c r="MQ6" s="85"/>
      <c r="MR6" s="85"/>
      <c r="MS6" s="85"/>
      <c r="MT6" s="85"/>
      <c r="MU6" s="85"/>
      <c r="MV6" s="85"/>
      <c r="MW6" s="85"/>
      <c r="MX6" s="85"/>
      <c r="MY6" s="85"/>
      <c r="MZ6" s="85"/>
      <c r="NA6" s="85"/>
      <c r="NB6" s="85"/>
      <c r="NC6" s="85"/>
      <c r="ND6" s="85"/>
      <c r="NE6" s="85"/>
      <c r="NF6" s="85"/>
      <c r="NG6" s="85"/>
      <c r="NH6" s="85"/>
      <c r="NI6" s="85"/>
      <c r="NJ6" s="85"/>
      <c r="NK6" s="85"/>
      <c r="NL6" s="85"/>
      <c r="NM6" s="85"/>
      <c r="NN6" s="85"/>
      <c r="NO6" s="85"/>
      <c r="NP6" s="85"/>
      <c r="NQ6" s="85"/>
      <c r="NR6" s="85"/>
      <c r="NS6" s="85"/>
      <c r="NT6" s="85"/>
      <c r="NU6" s="85"/>
      <c r="NV6" s="85"/>
      <c r="NW6" s="85"/>
      <c r="NX6" s="85"/>
      <c r="NY6" s="85"/>
      <c r="NZ6" s="85"/>
      <c r="OA6" s="85"/>
      <c r="OB6" s="85"/>
      <c r="OC6" s="85"/>
      <c r="OD6" s="85"/>
      <c r="OE6" s="85"/>
      <c r="OF6" s="85"/>
      <c r="OG6" s="85"/>
      <c r="OH6" s="85"/>
      <c r="OI6" s="85"/>
      <c r="OJ6" s="85"/>
      <c r="OK6" s="85"/>
      <c r="OL6" s="85"/>
      <c r="OM6" s="85"/>
      <c r="ON6" s="85"/>
      <c r="OO6" s="85"/>
      <c r="OP6" s="85"/>
      <c r="OQ6" s="85"/>
      <c r="OR6" s="85"/>
      <c r="OS6" s="85"/>
      <c r="OT6" s="85"/>
      <c r="OU6" s="85"/>
      <c r="OV6" s="85"/>
      <c r="OW6" s="85"/>
      <c r="OX6" s="85"/>
      <c r="OY6" s="85"/>
      <c r="OZ6" s="85"/>
      <c r="PA6" s="85"/>
      <c r="PB6" s="85"/>
      <c r="PC6" s="85"/>
      <c r="PD6" s="85"/>
      <c r="PE6" s="85"/>
      <c r="PF6" s="85"/>
      <c r="PG6" s="85"/>
      <c r="PH6" s="85"/>
      <c r="PI6" s="85"/>
      <c r="PJ6" s="85"/>
      <c r="PK6" s="85"/>
      <c r="PL6" s="85"/>
      <c r="PM6" s="85"/>
      <c r="PN6" s="85"/>
      <c r="PO6" s="85"/>
      <c r="PP6" s="85"/>
      <c r="PQ6" s="85"/>
      <c r="PR6" s="85"/>
      <c r="PS6" s="85"/>
      <c r="PT6" s="85"/>
      <c r="PU6" s="85"/>
      <c r="PV6" s="85"/>
      <c r="PW6" s="85"/>
      <c r="PX6" s="85"/>
      <c r="PY6" s="85"/>
      <c r="PZ6" s="85"/>
      <c r="QA6" s="85"/>
      <c r="QB6" s="85"/>
      <c r="QC6" s="85"/>
      <c r="QD6" s="85"/>
      <c r="QE6" s="85"/>
      <c r="QF6" s="85"/>
      <c r="QG6" s="85"/>
      <c r="QH6" s="85"/>
      <c r="QI6" s="85"/>
      <c r="QJ6" s="85"/>
      <c r="QK6" s="85"/>
      <c r="QL6" s="85"/>
    </row>
    <row r="7" spans="1:454" s="85" customFormat="1" ht="243" customHeight="1" thickBot="1" x14ac:dyDescent="0.25">
      <c r="A7" s="110" t="s">
        <v>266</v>
      </c>
      <c r="B7" s="111" t="s">
        <v>267</v>
      </c>
      <c r="C7" s="112" t="s">
        <v>268</v>
      </c>
      <c r="D7" s="113"/>
      <c r="E7" s="113" t="s">
        <v>269</v>
      </c>
      <c r="F7" s="113" t="s">
        <v>262</v>
      </c>
      <c r="G7" s="114" t="s">
        <v>270</v>
      </c>
      <c r="H7" s="115" t="s">
        <v>264</v>
      </c>
      <c r="I7" s="216" t="s">
        <v>404</v>
      </c>
      <c r="J7" s="215" t="s">
        <v>405</v>
      </c>
      <c r="K7" s="116" t="s">
        <v>271</v>
      </c>
      <c r="Y7" s="85" t="e">
        <f>IF(#REF!="Yes",1,0)</f>
        <v>#REF!</v>
      </c>
      <c r="Z7" s="85" t="e">
        <f>IF(#REF!="Mod",1,0)</f>
        <v>#REF!</v>
      </c>
      <c r="AA7" s="85" t="e">
        <f>IF(#REF!="No",1,0)</f>
        <v>#REF!</v>
      </c>
      <c r="AB7" s="85" t="e">
        <f>IF(#REF!="??",1,0)</f>
        <v>#REF!</v>
      </c>
      <c r="AC7" s="85" t="e">
        <f>IF(#REF!="n/a",1,0)</f>
        <v>#REF!</v>
      </c>
    </row>
    <row r="8" spans="1:454" s="85" customFormat="1" ht="24" customHeight="1" thickBot="1" x14ac:dyDescent="0.4">
      <c r="A8" s="93" t="s">
        <v>272</v>
      </c>
      <c r="B8" s="117"/>
      <c r="C8" s="218"/>
      <c r="D8" s="95"/>
      <c r="E8" s="95"/>
      <c r="F8" s="95"/>
      <c r="G8" s="95"/>
      <c r="H8" s="95"/>
      <c r="I8" s="95"/>
      <c r="J8" s="95"/>
      <c r="K8" s="96"/>
    </row>
    <row r="9" spans="1:454" s="119" customFormat="1" ht="276.75" thickBot="1" x14ac:dyDescent="0.25">
      <c r="A9" s="121" t="s">
        <v>411</v>
      </c>
      <c r="B9" s="98" t="s">
        <v>412</v>
      </c>
      <c r="C9" s="219" t="s">
        <v>273</v>
      </c>
      <c r="D9" s="120"/>
      <c r="E9" s="220" t="s">
        <v>413</v>
      </c>
      <c r="F9" s="113" t="s">
        <v>262</v>
      </c>
      <c r="G9" s="217" t="s">
        <v>274</v>
      </c>
      <c r="H9" s="110" t="s">
        <v>264</v>
      </c>
      <c r="I9" s="110" t="s">
        <v>275</v>
      </c>
      <c r="J9" s="110" t="s">
        <v>276</v>
      </c>
      <c r="K9" s="110" t="s">
        <v>262</v>
      </c>
      <c r="Y9" s="85" t="e">
        <f>IF(#REF!="Yes",1,0)</f>
        <v>#REF!</v>
      </c>
      <c r="Z9" s="85" t="e">
        <f>IF(#REF!="Mod",1,0)</f>
        <v>#REF!</v>
      </c>
      <c r="AA9" s="85" t="e">
        <f>IF(#REF!="No",1,0)</f>
        <v>#REF!</v>
      </c>
      <c r="AB9" s="85" t="e">
        <f>IF(#REF!="??",1,0)</f>
        <v>#REF!</v>
      </c>
      <c r="AC9" s="85" t="e">
        <f>IF(#REF!="n/a",1,0)</f>
        <v>#REF!</v>
      </c>
    </row>
    <row r="10" spans="1:454" s="85" customFormat="1" ht="24" customHeight="1" thickBot="1" x14ac:dyDescent="0.25">
      <c r="A10" s="122" t="s">
        <v>277</v>
      </c>
      <c r="B10" s="123"/>
      <c r="C10" s="118"/>
      <c r="D10" s="95"/>
      <c r="E10" s="95"/>
      <c r="F10" s="95"/>
      <c r="G10" s="95"/>
      <c r="H10" s="95"/>
      <c r="I10" s="95"/>
      <c r="J10" s="95"/>
      <c r="K10" s="96"/>
    </row>
    <row r="11" spans="1:454" ht="165.75" x14ac:dyDescent="0.2">
      <c r="A11" s="97" t="s">
        <v>278</v>
      </c>
      <c r="B11" s="98" t="s">
        <v>279</v>
      </c>
      <c r="C11" s="99" t="s">
        <v>280</v>
      </c>
      <c r="D11" s="100"/>
      <c r="E11" s="100" t="s">
        <v>281</v>
      </c>
      <c r="F11" s="100" t="s">
        <v>262</v>
      </c>
      <c r="G11" s="124" t="s">
        <v>282</v>
      </c>
      <c r="H11" s="113" t="s">
        <v>283</v>
      </c>
      <c r="I11" s="215" t="s">
        <v>407</v>
      </c>
      <c r="J11" s="215" t="s">
        <v>410</v>
      </c>
      <c r="K11" s="110" t="s">
        <v>262</v>
      </c>
      <c r="Y11" s="85" t="e">
        <f>IF(#REF!="Yes",1,0)</f>
        <v>#REF!</v>
      </c>
      <c r="Z11" s="85" t="e">
        <f>IF(#REF!="Mod",1,0)</f>
        <v>#REF!</v>
      </c>
      <c r="AA11" s="85" t="e">
        <f>IF(#REF!="No",1,0)</f>
        <v>#REF!</v>
      </c>
      <c r="AB11" s="85" t="e">
        <f>IF(#REF!="??",1,0)</f>
        <v>#REF!</v>
      </c>
      <c r="AC11" s="85" t="e">
        <f>IF(#REF!="n/a",1,0)</f>
        <v>#REF!</v>
      </c>
    </row>
    <row r="12" spans="1:454" ht="180" customHeight="1" x14ac:dyDescent="0.2">
      <c r="A12" s="110" t="s">
        <v>284</v>
      </c>
      <c r="B12" s="98" t="s">
        <v>285</v>
      </c>
      <c r="C12" s="112" t="s">
        <v>286</v>
      </c>
      <c r="D12" s="113"/>
      <c r="E12" s="113" t="s">
        <v>287</v>
      </c>
      <c r="F12" s="113" t="s">
        <v>262</v>
      </c>
      <c r="G12" s="114" t="s">
        <v>288</v>
      </c>
      <c r="H12" s="113" t="s">
        <v>283</v>
      </c>
      <c r="I12" s="215" t="s">
        <v>407</v>
      </c>
      <c r="J12" s="215" t="s">
        <v>410</v>
      </c>
      <c r="K12" s="110" t="s">
        <v>262</v>
      </c>
      <c r="Y12" s="85" t="e">
        <f>IF(#REF!="Yes",1,0)</f>
        <v>#REF!</v>
      </c>
      <c r="Z12" s="85" t="e">
        <f>IF(#REF!="Mod",1,0)</f>
        <v>#REF!</v>
      </c>
      <c r="AA12" s="85" t="e">
        <f>IF(#REF!="No",1,0)</f>
        <v>#REF!</v>
      </c>
      <c r="AB12" s="85" t="e">
        <f>IF(#REF!="??",1,0)</f>
        <v>#REF!</v>
      </c>
      <c r="AC12" s="85" t="e">
        <f>IF(#REF!="n/a",1,0)</f>
        <v>#REF!</v>
      </c>
    </row>
    <row r="13" spans="1:454" ht="204" customHeight="1" x14ac:dyDescent="0.2">
      <c r="A13" s="110" t="s">
        <v>289</v>
      </c>
      <c r="B13" s="98" t="s">
        <v>290</v>
      </c>
      <c r="C13" s="112" t="s">
        <v>291</v>
      </c>
      <c r="D13" s="113"/>
      <c r="E13" s="113" t="s">
        <v>292</v>
      </c>
      <c r="F13" s="113" t="s">
        <v>262</v>
      </c>
      <c r="G13" s="114" t="s">
        <v>293</v>
      </c>
      <c r="H13" s="113" t="s">
        <v>283</v>
      </c>
      <c r="I13" s="125" t="s">
        <v>406</v>
      </c>
      <c r="J13" s="125" t="s">
        <v>406</v>
      </c>
      <c r="K13" s="110" t="s">
        <v>262</v>
      </c>
      <c r="Y13" s="85" t="e">
        <f>IF(#REF!="Yes",1,0)</f>
        <v>#REF!</v>
      </c>
      <c r="Z13" s="85" t="e">
        <f>IF(#REF!="Mod",1,0)</f>
        <v>#REF!</v>
      </c>
      <c r="AA13" s="85" t="e">
        <f>IF(#REF!="No",1,0)</f>
        <v>#REF!</v>
      </c>
      <c r="AB13" s="85" t="e">
        <f>IF(#REF!="??",1,0)</f>
        <v>#REF!</v>
      </c>
      <c r="AC13" s="85" t="e">
        <f>IF(#REF!="n/a",1,0)</f>
        <v>#REF!</v>
      </c>
    </row>
    <row r="14" spans="1:454" ht="255" customHeight="1" x14ac:dyDescent="0.2">
      <c r="A14" s="110" t="s">
        <v>294</v>
      </c>
      <c r="B14" s="98" t="s">
        <v>295</v>
      </c>
      <c r="C14" s="112" t="s">
        <v>296</v>
      </c>
      <c r="D14" s="113"/>
      <c r="E14" s="113" t="s">
        <v>297</v>
      </c>
      <c r="F14" s="113" t="s">
        <v>262</v>
      </c>
      <c r="G14" s="114" t="s">
        <v>298</v>
      </c>
      <c r="H14" s="113" t="s">
        <v>283</v>
      </c>
      <c r="I14" s="215" t="s">
        <v>408</v>
      </c>
      <c r="J14" s="215" t="s">
        <v>409</v>
      </c>
      <c r="K14" s="110" t="s">
        <v>262</v>
      </c>
      <c r="Y14" s="85" t="e">
        <f>IF(#REF!="Yes",1,0)</f>
        <v>#REF!</v>
      </c>
      <c r="Z14" s="85" t="e">
        <f>IF(#REF!="Mod",1,0)</f>
        <v>#REF!</v>
      </c>
      <c r="AA14" s="85" t="e">
        <f>IF(#REF!="No",1,0)</f>
        <v>#REF!</v>
      </c>
      <c r="AB14" s="85" t="e">
        <f>IF(#REF!="??",1,0)</f>
        <v>#REF!</v>
      </c>
      <c r="AC14" s="85" t="e">
        <f>IF(#REF!="n/a",1,0)</f>
        <v>#REF!</v>
      </c>
    </row>
    <row r="15" spans="1:454" x14ac:dyDescent="0.2">
      <c r="A15" s="66"/>
      <c r="B15" s="53"/>
    </row>
    <row r="16" spans="1:454" x14ac:dyDescent="0.2">
      <c r="A16" s="66"/>
      <c r="B16" s="53"/>
    </row>
    <row r="17" spans="1:6" x14ac:dyDescent="0.2">
      <c r="A17" s="66"/>
      <c r="B17" s="53"/>
    </row>
    <row r="18" spans="1:6" x14ac:dyDescent="0.2">
      <c r="A18" s="73"/>
      <c r="B18" s="53"/>
    </row>
    <row r="19" spans="1:6" x14ac:dyDescent="0.2">
      <c r="B19" s="53"/>
      <c r="E19" s="73"/>
      <c r="F19" s="73"/>
    </row>
    <row r="20" spans="1:6" x14ac:dyDescent="0.2">
      <c r="B20" s="53"/>
      <c r="E20" s="73"/>
      <c r="F20" s="73"/>
    </row>
    <row r="21" spans="1:6" x14ac:dyDescent="0.2">
      <c r="B21" s="53"/>
      <c r="E21" s="73"/>
      <c r="F21" s="73"/>
    </row>
    <row r="22" spans="1:6" x14ac:dyDescent="0.2">
      <c r="B22" s="53"/>
      <c r="E22" s="73"/>
      <c r="F22" s="73"/>
    </row>
    <row r="23" spans="1:6" x14ac:dyDescent="0.2">
      <c r="B23" s="53"/>
      <c r="E23" s="73"/>
      <c r="F23" s="73"/>
    </row>
    <row r="24" spans="1:6" x14ac:dyDescent="0.2">
      <c r="B24" s="53"/>
      <c r="E24" s="73"/>
      <c r="F24" s="73"/>
    </row>
    <row r="25" spans="1:6" x14ac:dyDescent="0.2">
      <c r="E25" s="73"/>
      <c r="F25" s="73"/>
    </row>
    <row r="26" spans="1:6" x14ac:dyDescent="0.2">
      <c r="A26" s="126"/>
      <c r="B26" s="53"/>
      <c r="C26" s="126"/>
      <c r="D26" s="126"/>
    </row>
    <row r="27" spans="1:6" x14ac:dyDescent="0.2">
      <c r="A27" s="126"/>
      <c r="B27" s="53"/>
      <c r="C27" s="126"/>
      <c r="D27" s="126"/>
    </row>
    <row r="28" spans="1:6" x14ac:dyDescent="0.2">
      <c r="A28" s="126"/>
      <c r="B28" s="126"/>
      <c r="C28" s="126"/>
      <c r="D28" s="126"/>
    </row>
    <row r="29" spans="1:6" x14ac:dyDescent="0.2">
      <c r="A29" s="126"/>
      <c r="B29" s="127"/>
      <c r="C29" s="126"/>
      <c r="D29" s="126"/>
    </row>
    <row r="30" spans="1:6" x14ac:dyDescent="0.2">
      <c r="A30" s="126"/>
      <c r="B30" s="53"/>
      <c r="C30" s="126"/>
      <c r="D30" s="126"/>
    </row>
    <row r="31" spans="1:6" x14ac:dyDescent="0.2">
      <c r="A31" s="126"/>
      <c r="B31" s="53"/>
      <c r="C31" s="126"/>
      <c r="D31" s="126"/>
    </row>
    <row r="32" spans="1:6" x14ac:dyDescent="0.2">
      <c r="A32" s="126"/>
      <c r="B32" s="53"/>
      <c r="C32" s="126"/>
      <c r="D32" s="126"/>
    </row>
    <row r="33" spans="1:4" x14ac:dyDescent="0.2">
      <c r="A33" s="126"/>
      <c r="B33" s="53"/>
      <c r="C33" s="126"/>
      <c r="D33" s="126"/>
    </row>
    <row r="34" spans="1:4" x14ac:dyDescent="0.2">
      <c r="A34" s="126"/>
      <c r="B34" s="53"/>
      <c r="C34" s="126"/>
      <c r="D34" s="126"/>
    </row>
    <row r="35" spans="1:4" x14ac:dyDescent="0.2">
      <c r="A35" s="126"/>
      <c r="B35" s="53"/>
      <c r="C35" s="126"/>
      <c r="D35" s="126"/>
    </row>
    <row r="36" spans="1:4" x14ac:dyDescent="0.2">
      <c r="A36" s="126"/>
      <c r="B36" s="53"/>
      <c r="C36" s="126"/>
      <c r="D36" s="126"/>
    </row>
    <row r="43" spans="1:4" x14ac:dyDescent="0.2">
      <c r="B43" s="128"/>
    </row>
    <row r="44" spans="1:4" x14ac:dyDescent="0.2">
      <c r="B44" s="128"/>
    </row>
    <row r="45" spans="1:4" x14ac:dyDescent="0.2">
      <c r="B45" s="128"/>
    </row>
  </sheetData>
  <mergeCells count="1">
    <mergeCell ref="A3:K3"/>
  </mergeCells>
  <conditionalFormatting sqref="B30:B36 B26:B27 B16:B24">
    <cfRule type="cellIs" dxfId="5" priority="0" operator="equal">
      <formula>"No"</formula>
    </cfRule>
  </conditionalFormatting>
  <conditionalFormatting sqref="B43:B44">
    <cfRule type="cellIs" dxfId="4" priority="1" operator="greaterThan">
      <formula>0.1</formula>
    </cfRule>
  </conditionalFormatting>
  <conditionalFormatting sqref="B45">
    <cfRule type="cellIs" dxfId="3" priority="2" operator="greaterThan">
      <formula>0.05</formula>
    </cfRule>
  </conditionalFormatting>
  <dataValidations count="1">
    <dataValidation type="list" errorStyle="warning" allowBlank="1" showInputMessage="1" showErrorMessage="1" sqref="B6 B30:B36 B26:B27 B15:B24">
      <formula1>"Yes,Mod,No,n/a,??"</formula1>
    </dataValidation>
  </dataValidations>
  <hyperlinks>
    <hyperlink ref="I13" r:id="rId1"/>
    <hyperlink ref="J13" r:id="rId2"/>
  </hyperlinks>
  <printOptions gridLines="1"/>
  <pageMargins left="0.75" right="0.75" top="1" bottom="1" header="0.5" footer="0.5"/>
  <pageSetup scale="72" fitToHeight="6" orientation="landscape" r:id="rId3"/>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K26"/>
  <sheetViews>
    <sheetView workbookViewId="0">
      <pane ySplit="2" topLeftCell="A3" activePane="bottomLeft" state="frozenSplit"/>
      <selection activeCell="B33" sqref="B33"/>
      <selection pane="bottomLeft"/>
    </sheetView>
  </sheetViews>
  <sheetFormatPr defaultRowHeight="12.75" x14ac:dyDescent="0.2"/>
  <cols>
    <col min="1" max="1" width="18.7109375" customWidth="1"/>
    <col min="2" max="2" width="22" customWidth="1"/>
    <col min="3" max="3" width="19.42578125" customWidth="1"/>
    <col min="4" max="4" width="19.28515625" bestFit="1" customWidth="1"/>
    <col min="5" max="5" width="19.42578125" customWidth="1"/>
    <col min="6" max="6" width="25" customWidth="1"/>
    <col min="7" max="7" width="21.140625" customWidth="1"/>
    <col min="9" max="9" width="11.28515625" customWidth="1"/>
    <col min="10" max="10" width="12.5703125" customWidth="1"/>
    <col min="11" max="453" width="9.140625" style="85"/>
  </cols>
  <sheetData>
    <row r="1" spans="1:453" ht="63.75" customHeight="1" x14ac:dyDescent="0.2">
      <c r="A1" s="86" t="s">
        <v>299</v>
      </c>
      <c r="B1" s="87" t="s">
        <v>237</v>
      </c>
      <c r="C1" s="87" t="s">
        <v>238</v>
      </c>
      <c r="D1" s="87" t="s">
        <v>240</v>
      </c>
      <c r="E1" s="87" t="s">
        <v>241</v>
      </c>
      <c r="F1" s="87" t="s">
        <v>242</v>
      </c>
      <c r="G1" s="87" t="s">
        <v>243</v>
      </c>
      <c r="H1" s="87" t="s">
        <v>244</v>
      </c>
      <c r="I1" s="87" t="s">
        <v>300</v>
      </c>
      <c r="J1" s="87" t="s">
        <v>246</v>
      </c>
      <c r="X1" s="15" t="s">
        <v>67</v>
      </c>
      <c r="Y1" s="15" t="s">
        <v>102</v>
      </c>
      <c r="Z1" s="15" t="s">
        <v>71</v>
      </c>
      <c r="AA1" s="15" t="s">
        <v>73</v>
      </c>
      <c r="AB1" s="15" t="s">
        <v>103</v>
      </c>
    </row>
    <row r="2" spans="1:453" s="88" customFormat="1" ht="113.25" customHeight="1" thickBot="1" x14ac:dyDescent="0.25">
      <c r="A2" s="90" t="s">
        <v>301</v>
      </c>
      <c r="B2" s="92" t="s">
        <v>302</v>
      </c>
      <c r="C2" s="92" t="s">
        <v>303</v>
      </c>
      <c r="D2" s="92" t="s">
        <v>304</v>
      </c>
      <c r="E2" s="92" t="s">
        <v>305</v>
      </c>
      <c r="F2" s="92" t="s">
        <v>306</v>
      </c>
      <c r="G2" s="92" t="s">
        <v>307</v>
      </c>
      <c r="H2" s="92" t="s">
        <v>252</v>
      </c>
      <c r="I2" s="92" t="s">
        <v>308</v>
      </c>
      <c r="J2" s="92" t="s">
        <v>255</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c r="IQ2" s="89"/>
      <c r="IR2" s="89"/>
      <c r="IS2" s="89"/>
      <c r="IT2" s="89"/>
      <c r="IU2" s="89"/>
      <c r="IV2" s="89"/>
      <c r="IW2" s="89"/>
      <c r="IX2" s="89"/>
      <c r="IY2" s="89"/>
      <c r="IZ2" s="89"/>
      <c r="JA2" s="89"/>
      <c r="JB2" s="89"/>
      <c r="JC2" s="89"/>
      <c r="JD2" s="89"/>
      <c r="JE2" s="89"/>
      <c r="JF2" s="89"/>
      <c r="JG2" s="89"/>
      <c r="JH2" s="89"/>
      <c r="JI2" s="89"/>
      <c r="JJ2" s="89"/>
      <c r="JK2" s="89"/>
      <c r="JL2" s="89"/>
      <c r="JM2" s="89"/>
      <c r="JN2" s="89"/>
      <c r="JO2" s="89"/>
      <c r="JP2" s="89"/>
      <c r="JQ2" s="89"/>
      <c r="JR2" s="89"/>
      <c r="JS2" s="89"/>
      <c r="JT2" s="89"/>
      <c r="JU2" s="89"/>
      <c r="JV2" s="89"/>
      <c r="JW2" s="89"/>
      <c r="JX2" s="89"/>
      <c r="JY2" s="89"/>
      <c r="JZ2" s="89"/>
      <c r="KA2" s="89"/>
      <c r="KB2" s="89"/>
      <c r="KC2" s="89"/>
      <c r="KD2" s="89"/>
      <c r="KE2" s="89"/>
      <c r="KF2" s="89"/>
      <c r="KG2" s="89"/>
      <c r="KH2" s="89"/>
      <c r="KI2" s="89"/>
      <c r="KJ2" s="89"/>
      <c r="KK2" s="89"/>
      <c r="KL2" s="89"/>
      <c r="KM2" s="89"/>
      <c r="KN2" s="89"/>
      <c r="KO2" s="89"/>
      <c r="KP2" s="89"/>
      <c r="KQ2" s="89"/>
      <c r="KR2" s="89"/>
      <c r="KS2" s="89"/>
      <c r="KT2" s="89"/>
      <c r="KU2" s="89"/>
      <c r="KV2" s="89"/>
      <c r="KW2" s="89"/>
      <c r="KX2" s="89"/>
      <c r="KY2" s="89"/>
      <c r="KZ2" s="89"/>
      <c r="LA2" s="89"/>
      <c r="LB2" s="89"/>
      <c r="LC2" s="89"/>
      <c r="LD2" s="89"/>
      <c r="LE2" s="89"/>
      <c r="LF2" s="89"/>
      <c r="LG2" s="89"/>
      <c r="LH2" s="89"/>
      <c r="LI2" s="89"/>
      <c r="LJ2" s="89"/>
      <c r="LK2" s="89"/>
      <c r="LL2" s="89"/>
      <c r="LM2" s="89"/>
      <c r="LN2" s="89"/>
      <c r="LO2" s="89"/>
      <c r="LP2" s="89"/>
      <c r="LQ2" s="89"/>
      <c r="LR2" s="89"/>
      <c r="LS2" s="89"/>
      <c r="LT2" s="89"/>
      <c r="LU2" s="89"/>
      <c r="LV2" s="89"/>
      <c r="LW2" s="89"/>
      <c r="LX2" s="89"/>
      <c r="LY2" s="89"/>
      <c r="LZ2" s="89"/>
      <c r="MA2" s="89"/>
      <c r="MB2" s="89"/>
      <c r="MC2" s="89"/>
      <c r="MD2" s="89"/>
      <c r="ME2" s="89"/>
      <c r="MF2" s="89"/>
      <c r="MG2" s="89"/>
      <c r="MH2" s="89"/>
      <c r="MI2" s="89"/>
      <c r="MJ2" s="89"/>
      <c r="MK2" s="89"/>
      <c r="ML2" s="89"/>
      <c r="MM2" s="89"/>
      <c r="MN2" s="89"/>
      <c r="MO2" s="89"/>
      <c r="MP2" s="89"/>
      <c r="MQ2" s="89"/>
      <c r="MR2" s="89"/>
      <c r="MS2" s="89"/>
      <c r="MT2" s="89"/>
      <c r="MU2" s="89"/>
      <c r="MV2" s="89"/>
      <c r="MW2" s="89"/>
      <c r="MX2" s="89"/>
      <c r="MY2" s="89"/>
      <c r="MZ2" s="89"/>
      <c r="NA2" s="89"/>
      <c r="NB2" s="89"/>
      <c r="NC2" s="89"/>
      <c r="ND2" s="89"/>
      <c r="NE2" s="89"/>
      <c r="NF2" s="89"/>
      <c r="NG2" s="89"/>
      <c r="NH2" s="89"/>
      <c r="NI2" s="89"/>
      <c r="NJ2" s="89"/>
      <c r="NK2" s="89"/>
      <c r="NL2" s="89"/>
      <c r="NM2" s="89"/>
      <c r="NN2" s="89"/>
      <c r="NO2" s="89"/>
      <c r="NP2" s="89"/>
      <c r="NQ2" s="89"/>
      <c r="NR2" s="89"/>
      <c r="NS2" s="89"/>
      <c r="NT2" s="89"/>
      <c r="NU2" s="89"/>
      <c r="NV2" s="89"/>
      <c r="NW2" s="89"/>
      <c r="NX2" s="89"/>
      <c r="NY2" s="89"/>
      <c r="NZ2" s="89"/>
      <c r="OA2" s="89"/>
      <c r="OB2" s="89"/>
      <c r="OC2" s="89"/>
      <c r="OD2" s="89"/>
      <c r="OE2" s="89"/>
      <c r="OF2" s="89"/>
      <c r="OG2" s="89"/>
      <c r="OH2" s="89"/>
      <c r="OI2" s="89"/>
      <c r="OJ2" s="89"/>
      <c r="OK2" s="89"/>
      <c r="OL2" s="89"/>
      <c r="OM2" s="89"/>
      <c r="ON2" s="89"/>
      <c r="OO2" s="89"/>
      <c r="OP2" s="89"/>
      <c r="OQ2" s="89"/>
      <c r="OR2" s="89"/>
      <c r="OS2" s="89"/>
      <c r="OT2" s="89"/>
      <c r="OU2" s="89"/>
      <c r="OV2" s="89"/>
      <c r="OW2" s="89"/>
      <c r="OX2" s="89"/>
      <c r="OY2" s="89"/>
      <c r="OZ2" s="89"/>
      <c r="PA2" s="89"/>
      <c r="PB2" s="89"/>
      <c r="PC2" s="89"/>
      <c r="PD2" s="89"/>
      <c r="PE2" s="89"/>
      <c r="PF2" s="89"/>
      <c r="PG2" s="89"/>
      <c r="PH2" s="89"/>
      <c r="PI2" s="89"/>
      <c r="PJ2" s="89"/>
      <c r="PK2" s="89"/>
      <c r="PL2" s="89"/>
      <c r="PM2" s="89"/>
      <c r="PN2" s="89"/>
      <c r="PO2" s="89"/>
      <c r="PP2" s="89"/>
      <c r="PQ2" s="89"/>
      <c r="PR2" s="89"/>
      <c r="PS2" s="89"/>
      <c r="PT2" s="89"/>
      <c r="PU2" s="89"/>
      <c r="PV2" s="89"/>
      <c r="PW2" s="89"/>
      <c r="PX2" s="89"/>
      <c r="PY2" s="89"/>
      <c r="PZ2" s="89"/>
      <c r="QA2" s="89"/>
      <c r="QB2" s="89"/>
      <c r="QC2" s="89"/>
      <c r="QD2" s="89"/>
      <c r="QE2" s="89"/>
      <c r="QF2" s="89"/>
      <c r="QG2" s="89"/>
      <c r="QH2" s="89"/>
      <c r="QI2" s="89"/>
      <c r="QJ2" s="89"/>
      <c r="QK2" s="89"/>
    </row>
    <row r="3" spans="1:453" s="85" customFormat="1" ht="24" customHeight="1" thickBot="1" x14ac:dyDescent="0.4">
      <c r="A3" s="359" t="s">
        <v>299</v>
      </c>
      <c r="B3" s="360"/>
      <c r="C3" s="360"/>
      <c r="D3" s="360"/>
      <c r="E3" s="360"/>
      <c r="F3" s="360"/>
      <c r="G3" s="360"/>
      <c r="H3" s="360"/>
      <c r="I3" s="360"/>
      <c r="J3" s="361"/>
    </row>
    <row r="4" spans="1:453" s="85" customFormat="1" x14ac:dyDescent="0.2">
      <c r="A4" s="97"/>
      <c r="B4" s="129"/>
      <c r="C4" s="130"/>
      <c r="D4" s="131"/>
      <c r="E4" s="131"/>
      <c r="F4" s="124"/>
      <c r="G4" s="132"/>
      <c r="H4" s="133"/>
      <c r="I4" s="134"/>
      <c r="J4" s="134"/>
      <c r="X4" s="85" t="e">
        <f>IF(#REF!="Yes",1,0)</f>
        <v>#REF!</v>
      </c>
      <c r="Y4" s="85" t="e">
        <f>IF(#REF!="Mod",1,0)</f>
        <v>#REF!</v>
      </c>
      <c r="Z4" s="85" t="e">
        <f>IF(#REF!="No",1,0)</f>
        <v>#REF!</v>
      </c>
      <c r="AA4" s="85" t="e">
        <f>IF(#REF!="??",1,0)</f>
        <v>#REF!</v>
      </c>
      <c r="AB4" s="85" t="e">
        <f>IF(#REF!="n/a",1,0)</f>
        <v>#REF!</v>
      </c>
    </row>
    <row r="5" spans="1:453" s="105" customFormat="1" x14ac:dyDescent="0.2">
      <c r="A5" s="106"/>
      <c r="B5" s="107"/>
      <c r="C5" s="108"/>
      <c r="I5" s="109"/>
      <c r="J5" s="109"/>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c r="BM5" s="85"/>
      <c r="BN5" s="85"/>
      <c r="BO5" s="85"/>
      <c r="BP5" s="85"/>
      <c r="BQ5" s="85"/>
      <c r="BR5" s="85"/>
      <c r="BS5" s="85"/>
      <c r="BT5" s="85"/>
      <c r="BU5" s="85"/>
      <c r="BV5" s="85"/>
      <c r="BW5" s="85"/>
      <c r="BX5" s="85"/>
      <c r="BY5" s="85"/>
      <c r="BZ5" s="85"/>
      <c r="CA5" s="85"/>
      <c r="CB5" s="85"/>
      <c r="CC5" s="85"/>
      <c r="CD5" s="85"/>
      <c r="CE5" s="85"/>
      <c r="CF5" s="85"/>
      <c r="CG5" s="85"/>
      <c r="CH5" s="85"/>
      <c r="CI5" s="85"/>
      <c r="CJ5" s="85"/>
      <c r="CK5" s="85"/>
      <c r="CL5" s="85"/>
      <c r="CM5" s="85"/>
      <c r="CN5" s="85"/>
      <c r="CO5" s="85"/>
      <c r="CP5" s="85"/>
      <c r="CQ5" s="85"/>
      <c r="CR5" s="85"/>
      <c r="CS5" s="85"/>
      <c r="CT5" s="85"/>
      <c r="CU5" s="85"/>
      <c r="CV5" s="85"/>
      <c r="CW5" s="85"/>
      <c r="CX5" s="85"/>
      <c r="CY5" s="85"/>
      <c r="CZ5" s="85"/>
      <c r="DA5" s="85"/>
      <c r="DB5" s="85"/>
      <c r="DC5" s="85"/>
      <c r="DD5" s="85"/>
      <c r="DE5" s="85"/>
      <c r="DF5" s="85"/>
      <c r="DG5" s="85"/>
      <c r="DH5" s="85"/>
      <c r="DI5" s="85"/>
      <c r="DJ5" s="85"/>
      <c r="DK5" s="85"/>
      <c r="DL5" s="85"/>
      <c r="DM5" s="85"/>
      <c r="DN5" s="85"/>
      <c r="DO5" s="85"/>
      <c r="DP5" s="85"/>
      <c r="DQ5" s="85"/>
      <c r="DR5" s="85"/>
      <c r="DS5" s="85"/>
      <c r="DT5" s="85"/>
      <c r="DU5" s="85"/>
      <c r="DV5" s="85"/>
      <c r="DW5" s="85"/>
      <c r="DX5" s="85"/>
      <c r="DY5" s="85"/>
      <c r="DZ5" s="85"/>
      <c r="EA5" s="85"/>
      <c r="EB5" s="85"/>
      <c r="EC5" s="85"/>
      <c r="ED5" s="85"/>
      <c r="EE5" s="85"/>
      <c r="EF5" s="85"/>
      <c r="EG5" s="85"/>
      <c r="EH5" s="85"/>
      <c r="EI5" s="85"/>
      <c r="EJ5" s="85"/>
      <c r="EK5" s="85"/>
      <c r="EL5" s="85"/>
      <c r="EM5" s="85"/>
      <c r="EN5" s="85"/>
      <c r="EO5" s="85"/>
      <c r="EP5" s="85"/>
      <c r="EQ5" s="85"/>
      <c r="ER5" s="85"/>
      <c r="ES5" s="85"/>
      <c r="ET5" s="85"/>
      <c r="EU5" s="85"/>
      <c r="EV5" s="85"/>
      <c r="EW5" s="85"/>
      <c r="EX5" s="85"/>
      <c r="EY5" s="85"/>
      <c r="EZ5" s="85"/>
      <c r="FA5" s="85"/>
      <c r="FB5" s="85"/>
      <c r="FC5" s="85"/>
      <c r="FD5" s="85"/>
      <c r="FE5" s="85"/>
      <c r="FF5" s="85"/>
      <c r="FG5" s="85"/>
      <c r="FH5" s="85"/>
      <c r="FI5" s="85"/>
      <c r="FJ5" s="85"/>
      <c r="FK5" s="85"/>
      <c r="FL5" s="85"/>
      <c r="FM5" s="85"/>
      <c r="FN5" s="85"/>
      <c r="FO5" s="85"/>
      <c r="FP5" s="85"/>
      <c r="FQ5" s="85"/>
      <c r="FR5" s="85"/>
      <c r="FS5" s="85"/>
      <c r="FT5" s="85"/>
      <c r="FU5" s="85"/>
      <c r="FV5" s="85"/>
      <c r="FW5" s="85"/>
      <c r="FX5" s="85"/>
      <c r="FY5" s="85"/>
      <c r="FZ5" s="85"/>
      <c r="GA5" s="85"/>
      <c r="GB5" s="85"/>
      <c r="GC5" s="85"/>
      <c r="GD5" s="85"/>
      <c r="GE5" s="85"/>
      <c r="GF5" s="85"/>
      <c r="GG5" s="85"/>
      <c r="GH5" s="85"/>
      <c r="GI5" s="85"/>
      <c r="GJ5" s="85"/>
      <c r="GK5" s="85"/>
      <c r="GL5" s="85"/>
      <c r="GM5" s="85"/>
      <c r="GN5" s="85"/>
      <c r="GO5" s="85"/>
      <c r="GP5" s="85"/>
      <c r="GQ5" s="85"/>
      <c r="GR5" s="85"/>
      <c r="GS5" s="85"/>
      <c r="GT5" s="85"/>
      <c r="GU5" s="85"/>
      <c r="GV5" s="85"/>
      <c r="GW5" s="85"/>
      <c r="GX5" s="85"/>
      <c r="GY5" s="85"/>
      <c r="GZ5" s="85"/>
      <c r="HA5" s="85"/>
      <c r="HB5" s="85"/>
      <c r="HC5" s="85"/>
      <c r="HD5" s="85"/>
      <c r="HE5" s="85"/>
      <c r="HF5" s="85"/>
      <c r="HG5" s="85"/>
      <c r="HH5" s="85"/>
      <c r="HI5" s="85"/>
      <c r="HJ5" s="85"/>
      <c r="HK5" s="85"/>
      <c r="HL5" s="85"/>
      <c r="HM5" s="85"/>
      <c r="HN5" s="85"/>
      <c r="HO5" s="85"/>
      <c r="HP5" s="85"/>
      <c r="HQ5" s="85"/>
      <c r="HR5" s="85"/>
      <c r="HS5" s="85"/>
      <c r="HT5" s="85"/>
      <c r="HU5" s="85"/>
      <c r="HV5" s="85"/>
      <c r="HW5" s="85"/>
      <c r="HX5" s="85"/>
      <c r="HY5" s="85"/>
      <c r="HZ5" s="85"/>
      <c r="IA5" s="85"/>
      <c r="IB5" s="85"/>
      <c r="IC5" s="85"/>
      <c r="ID5" s="85"/>
      <c r="IE5" s="85"/>
      <c r="IF5" s="85"/>
      <c r="IG5" s="85"/>
      <c r="IH5" s="85"/>
      <c r="II5" s="85"/>
      <c r="IJ5" s="85"/>
      <c r="IK5" s="85"/>
      <c r="IL5" s="85"/>
      <c r="IM5" s="85"/>
      <c r="IN5" s="85"/>
      <c r="IO5" s="85"/>
      <c r="IP5" s="85"/>
      <c r="IQ5" s="85"/>
      <c r="IR5" s="85"/>
      <c r="IS5" s="85"/>
      <c r="IT5" s="85"/>
      <c r="IU5" s="85"/>
      <c r="IV5" s="85"/>
      <c r="IW5" s="85"/>
      <c r="IX5" s="85"/>
      <c r="IY5" s="85"/>
      <c r="IZ5" s="85"/>
      <c r="JA5" s="85"/>
      <c r="JB5" s="85"/>
      <c r="JC5" s="85"/>
      <c r="JD5" s="85"/>
      <c r="JE5" s="85"/>
      <c r="JF5" s="85"/>
      <c r="JG5" s="85"/>
      <c r="JH5" s="85"/>
      <c r="JI5" s="85"/>
      <c r="JJ5" s="85"/>
      <c r="JK5" s="85"/>
      <c r="JL5" s="85"/>
      <c r="JM5" s="85"/>
      <c r="JN5" s="85"/>
      <c r="JO5" s="85"/>
      <c r="JP5" s="85"/>
      <c r="JQ5" s="85"/>
      <c r="JR5" s="85"/>
      <c r="JS5" s="85"/>
      <c r="JT5" s="85"/>
      <c r="JU5" s="85"/>
      <c r="JV5" s="85"/>
      <c r="JW5" s="85"/>
      <c r="JX5" s="85"/>
      <c r="JY5" s="85"/>
      <c r="JZ5" s="85"/>
      <c r="KA5" s="85"/>
      <c r="KB5" s="85"/>
      <c r="KC5" s="85"/>
      <c r="KD5" s="85"/>
      <c r="KE5" s="85"/>
      <c r="KF5" s="85"/>
      <c r="KG5" s="85"/>
      <c r="KH5" s="85"/>
      <c r="KI5" s="85"/>
      <c r="KJ5" s="85"/>
      <c r="KK5" s="85"/>
      <c r="KL5" s="85"/>
      <c r="KM5" s="85"/>
      <c r="KN5" s="85"/>
      <c r="KO5" s="85"/>
      <c r="KP5" s="85"/>
      <c r="KQ5" s="85"/>
      <c r="KR5" s="85"/>
      <c r="KS5" s="85"/>
      <c r="KT5" s="85"/>
      <c r="KU5" s="85"/>
      <c r="KV5" s="85"/>
      <c r="KW5" s="85"/>
      <c r="KX5" s="85"/>
      <c r="KY5" s="85"/>
      <c r="KZ5" s="85"/>
      <c r="LA5" s="85"/>
      <c r="LB5" s="85"/>
      <c r="LC5" s="85"/>
      <c r="LD5" s="85"/>
      <c r="LE5" s="85"/>
      <c r="LF5" s="85"/>
      <c r="LG5" s="85"/>
      <c r="LH5" s="85"/>
      <c r="LI5" s="85"/>
      <c r="LJ5" s="85"/>
      <c r="LK5" s="85"/>
      <c r="LL5" s="85"/>
      <c r="LM5" s="85"/>
      <c r="LN5" s="85"/>
      <c r="LO5" s="85"/>
      <c r="LP5" s="85"/>
      <c r="LQ5" s="85"/>
      <c r="LR5" s="85"/>
      <c r="LS5" s="85"/>
      <c r="LT5" s="85"/>
      <c r="LU5" s="85"/>
      <c r="LV5" s="85"/>
      <c r="LW5" s="85"/>
      <c r="LX5" s="85"/>
      <c r="LY5" s="85"/>
      <c r="LZ5" s="85"/>
      <c r="MA5" s="85"/>
      <c r="MB5" s="85"/>
      <c r="MC5" s="85"/>
      <c r="MD5" s="85"/>
      <c r="ME5" s="85"/>
      <c r="MF5" s="85"/>
      <c r="MG5" s="85"/>
      <c r="MH5" s="85"/>
      <c r="MI5" s="85"/>
      <c r="MJ5" s="85"/>
      <c r="MK5" s="85"/>
      <c r="ML5" s="85"/>
      <c r="MM5" s="85"/>
      <c r="MN5" s="85"/>
      <c r="MO5" s="85"/>
      <c r="MP5" s="85"/>
      <c r="MQ5" s="85"/>
      <c r="MR5" s="85"/>
      <c r="MS5" s="85"/>
      <c r="MT5" s="85"/>
      <c r="MU5" s="85"/>
      <c r="MV5" s="85"/>
      <c r="MW5" s="85"/>
      <c r="MX5" s="85"/>
      <c r="MY5" s="85"/>
      <c r="MZ5" s="85"/>
      <c r="NA5" s="85"/>
      <c r="NB5" s="85"/>
      <c r="NC5" s="85"/>
      <c r="ND5" s="85"/>
      <c r="NE5" s="85"/>
      <c r="NF5" s="85"/>
      <c r="NG5" s="85"/>
      <c r="NH5" s="85"/>
      <c r="NI5" s="85"/>
      <c r="NJ5" s="85"/>
      <c r="NK5" s="85"/>
      <c r="NL5" s="85"/>
      <c r="NM5" s="85"/>
      <c r="NN5" s="85"/>
      <c r="NO5" s="85"/>
      <c r="NP5" s="85"/>
      <c r="NQ5" s="85"/>
      <c r="NR5" s="85"/>
      <c r="NS5" s="85"/>
      <c r="NT5" s="85"/>
      <c r="NU5" s="85"/>
      <c r="NV5" s="85"/>
      <c r="NW5" s="85"/>
      <c r="NX5" s="85"/>
      <c r="NY5" s="85"/>
      <c r="NZ5" s="85"/>
      <c r="OA5" s="85"/>
      <c r="OB5" s="85"/>
      <c r="OC5" s="85"/>
      <c r="OD5" s="85"/>
      <c r="OE5" s="85"/>
      <c r="OF5" s="85"/>
      <c r="OG5" s="85"/>
      <c r="OH5" s="85"/>
      <c r="OI5" s="85"/>
      <c r="OJ5" s="85"/>
      <c r="OK5" s="85"/>
      <c r="OL5" s="85"/>
      <c r="OM5" s="85"/>
      <c r="ON5" s="85"/>
      <c r="OO5" s="85"/>
      <c r="OP5" s="85"/>
      <c r="OQ5" s="85"/>
      <c r="OR5" s="85"/>
      <c r="OS5" s="85"/>
      <c r="OT5" s="85"/>
      <c r="OU5" s="85"/>
      <c r="OV5" s="85"/>
      <c r="OW5" s="85"/>
      <c r="OX5" s="85"/>
      <c r="OY5" s="85"/>
      <c r="OZ5" s="85"/>
      <c r="PA5" s="85"/>
      <c r="PB5" s="85"/>
      <c r="PC5" s="85"/>
      <c r="PD5" s="85"/>
      <c r="PE5" s="85"/>
      <c r="PF5" s="85"/>
      <c r="PG5" s="85"/>
      <c r="PH5" s="85"/>
      <c r="PI5" s="85"/>
      <c r="PJ5" s="85"/>
      <c r="PK5" s="85"/>
      <c r="PL5" s="85"/>
      <c r="PM5" s="85"/>
      <c r="PN5" s="85"/>
      <c r="PO5" s="85"/>
      <c r="PP5" s="85"/>
      <c r="PQ5" s="85"/>
      <c r="PR5" s="85"/>
      <c r="PS5" s="85"/>
      <c r="PT5" s="85"/>
      <c r="PU5" s="85"/>
      <c r="PV5" s="85"/>
      <c r="PW5" s="85"/>
      <c r="PX5" s="85"/>
      <c r="PY5" s="85"/>
      <c r="PZ5" s="85"/>
      <c r="QA5" s="85"/>
      <c r="QB5" s="85"/>
      <c r="QC5" s="85"/>
      <c r="QD5" s="85"/>
      <c r="QE5" s="85"/>
      <c r="QF5" s="85"/>
      <c r="QG5" s="85"/>
      <c r="QH5" s="85"/>
      <c r="QI5" s="85"/>
      <c r="QJ5" s="85"/>
      <c r="QK5" s="85"/>
    </row>
    <row r="6" spans="1:453" s="85" customFormat="1" x14ac:dyDescent="0.2">
      <c r="A6" s="110"/>
      <c r="B6" s="135"/>
      <c r="C6" s="136"/>
      <c r="D6" s="137"/>
      <c r="E6" s="137"/>
      <c r="F6" s="138"/>
      <c r="G6" s="139"/>
      <c r="H6" s="109"/>
      <c r="I6" s="134"/>
      <c r="J6" s="134"/>
      <c r="X6" s="85" t="e">
        <f>IF(#REF!="Yes",1,0)</f>
        <v>#REF!</v>
      </c>
      <c r="Y6" s="85" t="e">
        <f>IF(#REF!="Mod",1,0)</f>
        <v>#REF!</v>
      </c>
      <c r="Z6" s="85" t="e">
        <f>IF(#REF!="No",1,0)</f>
        <v>#REF!</v>
      </c>
      <c r="AA6" s="85" t="e">
        <f>IF(#REF!="??",1,0)</f>
        <v>#REF!</v>
      </c>
      <c r="AB6" s="85" t="e">
        <f>IF(#REF!="n/a",1,0)</f>
        <v>#REF!</v>
      </c>
    </row>
    <row r="7" spans="1:453" x14ac:dyDescent="0.2">
      <c r="A7" s="126"/>
      <c r="B7" s="53"/>
      <c r="C7" s="126"/>
    </row>
    <row r="8" spans="1:453" x14ac:dyDescent="0.2">
      <c r="A8" s="126"/>
      <c r="B8" s="53"/>
      <c r="C8" s="126"/>
    </row>
    <row r="9" spans="1:453" x14ac:dyDescent="0.2">
      <c r="A9" s="126"/>
      <c r="B9" s="126"/>
      <c r="C9" s="126"/>
    </row>
    <row r="10" spans="1:453" x14ac:dyDescent="0.2">
      <c r="A10" s="126"/>
      <c r="B10" s="127"/>
      <c r="C10" s="126"/>
    </row>
    <row r="11" spans="1:453" x14ac:dyDescent="0.2">
      <c r="A11" s="126"/>
      <c r="B11" s="53"/>
      <c r="C11" s="126"/>
    </row>
    <row r="12" spans="1:453" x14ac:dyDescent="0.2">
      <c r="A12" s="126"/>
      <c r="B12" s="53"/>
      <c r="C12" s="126"/>
    </row>
    <row r="13" spans="1:453" x14ac:dyDescent="0.2">
      <c r="A13" s="126"/>
      <c r="B13" s="53"/>
      <c r="C13" s="126"/>
    </row>
    <row r="14" spans="1:453" x14ac:dyDescent="0.2">
      <c r="A14" s="126"/>
      <c r="B14" s="53"/>
      <c r="C14" s="126"/>
    </row>
    <row r="15" spans="1:453" x14ac:dyDescent="0.2">
      <c r="A15" s="126"/>
      <c r="B15" s="53"/>
      <c r="C15" s="126"/>
    </row>
    <row r="16" spans="1:453" x14ac:dyDescent="0.2">
      <c r="A16" s="126"/>
      <c r="B16" s="53"/>
      <c r="C16" s="126"/>
    </row>
    <row r="17" spans="1:3" x14ac:dyDescent="0.2">
      <c r="A17" s="126"/>
      <c r="B17" s="53"/>
      <c r="C17" s="126"/>
    </row>
    <row r="24" spans="1:3" x14ac:dyDescent="0.2">
      <c r="B24" s="128"/>
    </row>
    <row r="25" spans="1:3" x14ac:dyDescent="0.2">
      <c r="B25" s="128"/>
    </row>
    <row r="26" spans="1:3" x14ac:dyDescent="0.2">
      <c r="B26" s="128"/>
    </row>
  </sheetData>
  <mergeCells count="1">
    <mergeCell ref="A3:J3"/>
  </mergeCells>
  <conditionalFormatting sqref="B11:B17 B7:B8">
    <cfRule type="cellIs" dxfId="2" priority="0" operator="equal">
      <formula>"No"</formula>
    </cfRule>
  </conditionalFormatting>
  <conditionalFormatting sqref="B24:B25">
    <cfRule type="cellIs" dxfId="1" priority="1" operator="greaterThan">
      <formula>0.1</formula>
    </cfRule>
  </conditionalFormatting>
  <conditionalFormatting sqref="B26">
    <cfRule type="cellIs" dxfId="0" priority="2" operator="greaterThan">
      <formula>0.05</formula>
    </cfRule>
  </conditionalFormatting>
  <dataValidations count="1">
    <dataValidation type="list" errorStyle="warning" allowBlank="1" showInputMessage="1" showErrorMessage="1" sqref="B5 B7:B8 B11:B17">
      <formula1>"Yes,Mod,No,n/a,??"</formula1>
    </dataValidation>
  </dataValidations>
  <printOptions gridLines="1"/>
  <pageMargins left="0.75" right="0.75" top="1" bottom="1" header="0.5" footer="0.5"/>
  <pageSetup scale="72" fitToHeight="6" orientation="landscape"/>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zoomScale="125" workbookViewId="0"/>
  </sheetViews>
  <sheetFormatPr defaultRowHeight="12.75" x14ac:dyDescent="0.2"/>
  <sheetData>
    <row r="1" spans="2:7" x14ac:dyDescent="0.2">
      <c r="F1" s="140" t="s">
        <v>309</v>
      </c>
      <c r="G1" s="140" t="s">
        <v>310</v>
      </c>
    </row>
    <row r="2" spans="2:7" x14ac:dyDescent="0.2">
      <c r="B2" t="s">
        <v>311</v>
      </c>
    </row>
    <row r="4" spans="2:7" x14ac:dyDescent="0.2">
      <c r="C4" t="s">
        <v>312</v>
      </c>
    </row>
    <row r="5" spans="2:7" x14ac:dyDescent="0.2">
      <c r="B5" t="s">
        <v>309</v>
      </c>
      <c r="D5" t="s">
        <v>313</v>
      </c>
    </row>
    <row r="6" spans="2:7" x14ac:dyDescent="0.2">
      <c r="B6" t="s">
        <v>309</v>
      </c>
      <c r="D6" t="s">
        <v>314</v>
      </c>
    </row>
    <row r="7" spans="2:7" ht="13.5" customHeight="1" x14ac:dyDescent="0.2">
      <c r="B7" t="s">
        <v>309</v>
      </c>
      <c r="D7" t="s">
        <v>315</v>
      </c>
    </row>
    <row r="8" spans="2:7" ht="13.5" customHeight="1" x14ac:dyDescent="0.2">
      <c r="B8" t="s">
        <v>309</v>
      </c>
      <c r="D8" t="s">
        <v>316</v>
      </c>
    </row>
    <row r="9" spans="2:7" ht="13.5" customHeight="1" x14ac:dyDescent="0.2">
      <c r="B9" t="s">
        <v>309</v>
      </c>
      <c r="D9" t="s">
        <v>317</v>
      </c>
    </row>
    <row r="10" spans="2:7" x14ac:dyDescent="0.2">
      <c r="B10" t="s">
        <v>309</v>
      </c>
      <c r="D10" t="s">
        <v>318</v>
      </c>
    </row>
    <row r="11" spans="2:7" x14ac:dyDescent="0.2">
      <c r="B11" t="s">
        <v>309</v>
      </c>
      <c r="D11" t="s">
        <v>319</v>
      </c>
    </row>
    <row r="12" spans="2:7" x14ac:dyDescent="0.2">
      <c r="B12" t="s">
        <v>309</v>
      </c>
      <c r="E12" t="s">
        <v>320</v>
      </c>
    </row>
    <row r="15" spans="2:7" x14ac:dyDescent="0.2">
      <c r="C15" t="s">
        <v>513</v>
      </c>
    </row>
    <row r="16" spans="2:7" x14ac:dyDescent="0.2">
      <c r="B16" t="s">
        <v>309</v>
      </c>
      <c r="D16" t="s">
        <v>321</v>
      </c>
    </row>
    <row r="19" spans="2:5" x14ac:dyDescent="0.2">
      <c r="C19" t="s">
        <v>322</v>
      </c>
    </row>
    <row r="20" spans="2:5" x14ac:dyDescent="0.2">
      <c r="B20" t="s">
        <v>309</v>
      </c>
      <c r="D20" t="s">
        <v>323</v>
      </c>
    </row>
    <row r="21" spans="2:5" x14ac:dyDescent="0.2">
      <c r="B21" t="s">
        <v>309</v>
      </c>
      <c r="D21" t="s">
        <v>324</v>
      </c>
    </row>
    <row r="22" spans="2:5" x14ac:dyDescent="0.2">
      <c r="B22" t="s">
        <v>309</v>
      </c>
      <c r="E22" t="s">
        <v>325</v>
      </c>
    </row>
    <row r="23" spans="2:5" x14ac:dyDescent="0.2">
      <c r="B23" t="s">
        <v>309</v>
      </c>
      <c r="D23" t="s">
        <v>326</v>
      </c>
    </row>
    <row r="24" spans="2:5" x14ac:dyDescent="0.2">
      <c r="B24" t="s">
        <v>309</v>
      </c>
      <c r="D24" t="s">
        <v>327</v>
      </c>
    </row>
    <row r="25" spans="2:5" x14ac:dyDescent="0.2">
      <c r="B25" t="s">
        <v>309</v>
      </c>
      <c r="D25" s="141" t="s">
        <v>328</v>
      </c>
    </row>
    <row r="28" spans="2:5" x14ac:dyDescent="0.2">
      <c r="C28" t="s">
        <v>329</v>
      </c>
    </row>
    <row r="29" spans="2:5" x14ac:dyDescent="0.2">
      <c r="B29" t="s">
        <v>309</v>
      </c>
      <c r="D29" t="s">
        <v>330</v>
      </c>
    </row>
    <row r="30" spans="2:5" x14ac:dyDescent="0.2">
      <c r="B30" t="s">
        <v>309</v>
      </c>
      <c r="D30" t="s">
        <v>331</v>
      </c>
    </row>
    <row r="31" spans="2:5" x14ac:dyDescent="0.2">
      <c r="B31" t="s">
        <v>309</v>
      </c>
      <c r="D31" t="s">
        <v>332</v>
      </c>
    </row>
    <row r="32" spans="2:5" x14ac:dyDescent="0.2">
      <c r="B32" t="s">
        <v>309</v>
      </c>
      <c r="D32" t="s">
        <v>333</v>
      </c>
    </row>
    <row r="33" spans="2:5" x14ac:dyDescent="0.2">
      <c r="B33" t="s">
        <v>309</v>
      </c>
      <c r="D33" t="s">
        <v>334</v>
      </c>
    </row>
    <row r="34" spans="2:5" x14ac:dyDescent="0.2">
      <c r="C34" t="s">
        <v>309</v>
      </c>
      <c r="E34" s="320" t="s">
        <v>514</v>
      </c>
    </row>
    <row r="35" spans="2:5" x14ac:dyDescent="0.2">
      <c r="C35" t="s">
        <v>309</v>
      </c>
      <c r="E35" t="s">
        <v>335</v>
      </c>
    </row>
    <row r="36" spans="2:5" x14ac:dyDescent="0.2">
      <c r="B36" t="s">
        <v>309</v>
      </c>
    </row>
    <row r="37" spans="2:5" x14ac:dyDescent="0.2">
      <c r="B37" t="s">
        <v>309</v>
      </c>
      <c r="D37" t="s">
        <v>336</v>
      </c>
    </row>
    <row r="39" spans="2:5" x14ac:dyDescent="0.2">
      <c r="C39" t="s">
        <v>337</v>
      </c>
    </row>
    <row r="40" spans="2:5" x14ac:dyDescent="0.2">
      <c r="B40" t="s">
        <v>309</v>
      </c>
      <c r="D40" t="s">
        <v>338</v>
      </c>
    </row>
    <row r="41" spans="2:5" x14ac:dyDescent="0.2">
      <c r="B41" t="s">
        <v>309</v>
      </c>
      <c r="E41" t="s">
        <v>339</v>
      </c>
    </row>
    <row r="42" spans="2:5" x14ac:dyDescent="0.2">
      <c r="B42" t="s">
        <v>309</v>
      </c>
      <c r="D42" t="s">
        <v>340</v>
      </c>
    </row>
    <row r="43" spans="2:5" x14ac:dyDescent="0.2">
      <c r="B43" t="s">
        <v>309</v>
      </c>
      <c r="D43" t="s">
        <v>341</v>
      </c>
    </row>
    <row r="44" spans="2:5" x14ac:dyDescent="0.2">
      <c r="C44" t="s">
        <v>309</v>
      </c>
      <c r="E44" t="s">
        <v>342</v>
      </c>
    </row>
    <row r="45" spans="2:5" x14ac:dyDescent="0.2">
      <c r="B45" t="s">
        <v>309</v>
      </c>
      <c r="D45" t="s">
        <v>343</v>
      </c>
    </row>
    <row r="46" spans="2:5" x14ac:dyDescent="0.2">
      <c r="C46" t="s">
        <v>309</v>
      </c>
      <c r="E46" t="s">
        <v>344</v>
      </c>
    </row>
    <row r="47" spans="2:5" x14ac:dyDescent="0.2">
      <c r="B47" t="s">
        <v>309</v>
      </c>
      <c r="D47" t="s">
        <v>345</v>
      </c>
    </row>
    <row r="48" spans="2:5" x14ac:dyDescent="0.2">
      <c r="C48" t="s">
        <v>309</v>
      </c>
      <c r="E48" t="s">
        <v>346</v>
      </c>
    </row>
    <row r="49" spans="2:4" x14ac:dyDescent="0.2">
      <c r="B49" t="s">
        <v>309</v>
      </c>
      <c r="D49" t="s">
        <v>347</v>
      </c>
    </row>
    <row r="52" spans="2:4" x14ac:dyDescent="0.2">
      <c r="C52" t="s">
        <v>348</v>
      </c>
    </row>
    <row r="53" spans="2:4" x14ac:dyDescent="0.2">
      <c r="B53" t="s">
        <v>309</v>
      </c>
      <c r="D53" t="s">
        <v>349</v>
      </c>
    </row>
    <row r="54" spans="2:4" x14ac:dyDescent="0.2">
      <c r="B54" t="s">
        <v>309</v>
      </c>
      <c r="D54" t="s">
        <v>350</v>
      </c>
    </row>
    <row r="55" spans="2:4" x14ac:dyDescent="0.2">
      <c r="B55" t="s">
        <v>309</v>
      </c>
      <c r="D55" t="s">
        <v>351</v>
      </c>
    </row>
    <row r="56" spans="2:4" x14ac:dyDescent="0.2">
      <c r="B56" t="s">
        <v>309</v>
      </c>
      <c r="D56" t="s">
        <v>352</v>
      </c>
    </row>
    <row r="59" spans="2:4" x14ac:dyDescent="0.2">
      <c r="C59" t="s">
        <v>353</v>
      </c>
    </row>
    <row r="60" spans="2:4" x14ac:dyDescent="0.2">
      <c r="B60" t="s">
        <v>309</v>
      </c>
      <c r="D60" t="s">
        <v>354</v>
      </c>
    </row>
    <row r="61" spans="2:4" x14ac:dyDescent="0.2">
      <c r="B61" t="s">
        <v>309</v>
      </c>
      <c r="D61" t="s">
        <v>355</v>
      </c>
    </row>
    <row r="62" spans="2:4" x14ac:dyDescent="0.2">
      <c r="B62" t="s">
        <v>309</v>
      </c>
      <c r="D62" t="s">
        <v>356</v>
      </c>
    </row>
  </sheetData>
  <dataValidations count="1">
    <dataValidation type="list" allowBlank="1" showInputMessage="1" showErrorMessage="1" sqref="C34:C35 C44 C46 C48 B5:B62">
      <formula1>$F$1:$G$1</formula1>
    </dataValidation>
  </dataValidations>
  <pageMargins left="0.7" right="0.7" top="0.75" bottom="0.75" header="0.3" footer="0.3"/>
  <pageSetup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
  <sheetViews>
    <sheetView workbookViewId="0"/>
  </sheetViews>
  <sheetFormatPr defaultRowHeight="12.75" x14ac:dyDescent="0.2"/>
  <cols>
    <col min="1" max="1" width="5.85546875" customWidth="1"/>
    <col min="2" max="2" width="27.140625" customWidth="1"/>
    <col min="3" max="3" width="5.28515625" customWidth="1"/>
    <col min="4" max="5" width="7.28515625" customWidth="1"/>
    <col min="6" max="6" width="7.42578125" customWidth="1"/>
    <col min="7" max="7" width="4.85546875" customWidth="1"/>
    <col min="8" max="8" width="6.42578125" customWidth="1"/>
    <col min="9" max="9" width="5" customWidth="1"/>
    <col min="10" max="10" width="4.5703125" customWidth="1"/>
    <col min="11" max="11" width="9" customWidth="1"/>
    <col min="12" max="12" width="4.140625" customWidth="1"/>
    <col min="13" max="13" width="6.7109375" customWidth="1"/>
    <col min="14" max="14" width="6.42578125" customWidth="1"/>
    <col min="15" max="15" width="4.5703125" customWidth="1"/>
    <col min="16" max="16" width="6.42578125" customWidth="1"/>
    <col min="17" max="17" width="5.42578125" customWidth="1"/>
    <col min="18" max="18" width="5.5703125" customWidth="1"/>
    <col min="19" max="19" width="6.42578125" customWidth="1"/>
    <col min="20" max="20" width="6.85546875" customWidth="1"/>
    <col min="21" max="21" width="6.5703125" customWidth="1"/>
    <col min="22" max="22" width="7.28515625" customWidth="1"/>
    <col min="23" max="23" width="6.140625" customWidth="1"/>
    <col min="24" max="24" width="5.5703125" customWidth="1"/>
    <col min="25" max="25" width="5.28515625" customWidth="1"/>
    <col min="26" max="26" width="5.42578125" customWidth="1"/>
    <col min="27" max="27" width="6.140625" customWidth="1"/>
    <col min="28" max="28" width="7.85546875" customWidth="1"/>
  </cols>
  <sheetData>
    <row r="1" spans="1:30" ht="13.5" customHeight="1" thickBot="1" x14ac:dyDescent="0.25"/>
    <row r="2" spans="1:30" ht="77.25" customHeight="1" thickBot="1" x14ac:dyDescent="0.25">
      <c r="B2" s="142" t="s">
        <v>357</v>
      </c>
      <c r="C2" s="143" t="s">
        <v>154</v>
      </c>
      <c r="D2" s="144" t="s">
        <v>158</v>
      </c>
      <c r="E2" s="144" t="s">
        <v>159</v>
      </c>
      <c r="F2" s="145" t="s">
        <v>160</v>
      </c>
      <c r="G2" s="143" t="s">
        <v>111</v>
      </c>
      <c r="H2" s="144" t="s">
        <v>140</v>
      </c>
      <c r="I2" s="144" t="s">
        <v>125</v>
      </c>
      <c r="J2" s="144" t="s">
        <v>130</v>
      </c>
      <c r="K2" s="144" t="s">
        <v>358</v>
      </c>
      <c r="L2" s="145" t="s">
        <v>137</v>
      </c>
      <c r="M2" s="143" t="s">
        <v>161</v>
      </c>
      <c r="N2" s="145" t="s">
        <v>165</v>
      </c>
      <c r="O2" s="143" t="s">
        <v>167</v>
      </c>
      <c r="P2" s="144" t="s">
        <v>171</v>
      </c>
      <c r="Q2" s="144" t="s">
        <v>359</v>
      </c>
      <c r="R2" s="144" t="s">
        <v>360</v>
      </c>
      <c r="S2" s="144" t="s">
        <v>183</v>
      </c>
      <c r="T2" s="145" t="s">
        <v>146</v>
      </c>
      <c r="U2" s="143" t="s">
        <v>361</v>
      </c>
      <c r="V2" s="145" t="s">
        <v>149</v>
      </c>
      <c r="W2" s="146" t="s">
        <v>362</v>
      </c>
      <c r="X2" s="147" t="s">
        <v>363</v>
      </c>
      <c r="Y2" s="147" t="s">
        <v>191</v>
      </c>
      <c r="Z2" s="147" t="s">
        <v>364</v>
      </c>
      <c r="AA2" s="148" t="s">
        <v>195</v>
      </c>
      <c r="AB2" s="143" t="s">
        <v>365</v>
      </c>
      <c r="AC2" s="145" t="s">
        <v>366</v>
      </c>
      <c r="AD2" s="149"/>
    </row>
    <row r="3" spans="1:30" ht="19.5" customHeight="1" thickBot="1" x14ac:dyDescent="0.25">
      <c r="B3" s="150"/>
      <c r="C3" s="364" t="s">
        <v>86</v>
      </c>
      <c r="D3" s="365"/>
      <c r="E3" s="365"/>
      <c r="F3" s="366"/>
      <c r="G3" s="364" t="s">
        <v>110</v>
      </c>
      <c r="H3" s="365"/>
      <c r="I3" s="365"/>
      <c r="J3" s="365"/>
      <c r="K3" s="365"/>
      <c r="L3" s="365"/>
      <c r="M3" s="367" t="s">
        <v>80</v>
      </c>
      <c r="N3" s="368"/>
      <c r="O3" s="362" t="s">
        <v>84</v>
      </c>
      <c r="P3" s="369"/>
      <c r="Q3" s="369"/>
      <c r="R3" s="369"/>
      <c r="S3" s="369"/>
      <c r="T3" s="363"/>
      <c r="U3" s="370" t="s">
        <v>367</v>
      </c>
      <c r="V3" s="371"/>
      <c r="W3" s="362" t="s">
        <v>94</v>
      </c>
      <c r="X3" s="369"/>
      <c r="Y3" s="369"/>
      <c r="Z3" s="369"/>
      <c r="AA3" s="363"/>
      <c r="AB3" s="362" t="s">
        <v>228</v>
      </c>
      <c r="AC3" s="363"/>
      <c r="AD3" s="85"/>
    </row>
    <row r="4" spans="1:30" ht="13.5" customHeight="1" thickBot="1" x14ac:dyDescent="0.25">
      <c r="B4" s="151" t="s">
        <v>368</v>
      </c>
      <c r="C4" s="152" t="s">
        <v>369</v>
      </c>
      <c r="D4" s="153"/>
      <c r="E4" s="153"/>
      <c r="F4" s="154"/>
      <c r="G4" s="155"/>
      <c r="H4" s="156"/>
      <c r="I4" s="156"/>
      <c r="J4" s="156"/>
      <c r="K4" s="156"/>
      <c r="L4" s="157"/>
      <c r="M4" s="158"/>
      <c r="N4" s="154"/>
      <c r="O4" s="158"/>
      <c r="P4" s="153"/>
      <c r="Q4" s="153"/>
      <c r="R4" s="153"/>
      <c r="S4" s="153"/>
      <c r="T4" s="154"/>
      <c r="U4" s="158"/>
      <c r="V4" s="154"/>
      <c r="W4" s="152"/>
      <c r="X4" s="153"/>
      <c r="Y4" s="153"/>
      <c r="Z4" s="153"/>
      <c r="AA4" s="154"/>
      <c r="AB4" s="158"/>
      <c r="AC4" s="154"/>
    </row>
    <row r="5" spans="1:30" ht="13.5" customHeight="1" thickBot="1" x14ac:dyDescent="0.25">
      <c r="B5" s="159" t="s">
        <v>370</v>
      </c>
      <c r="C5" s="160"/>
      <c r="D5" s="161" t="s">
        <v>369</v>
      </c>
      <c r="E5" s="161" t="s">
        <v>369</v>
      </c>
      <c r="F5" s="162"/>
      <c r="G5" s="163"/>
      <c r="H5" s="164"/>
      <c r="I5" s="161"/>
      <c r="J5" s="161"/>
      <c r="K5" s="161"/>
      <c r="L5" s="165"/>
      <c r="M5" s="160"/>
      <c r="N5" s="162"/>
      <c r="O5" s="160"/>
      <c r="P5" s="164"/>
      <c r="Q5" s="164"/>
      <c r="R5" s="164"/>
      <c r="S5" s="164"/>
      <c r="T5" s="162"/>
      <c r="U5" s="160"/>
      <c r="V5" s="162"/>
      <c r="W5" s="160"/>
      <c r="X5" s="164"/>
      <c r="Y5" s="164"/>
      <c r="Z5" s="164"/>
      <c r="AA5" s="166"/>
      <c r="AB5" s="167"/>
      <c r="AC5" s="166"/>
    </row>
    <row r="6" spans="1:30" ht="26.25" customHeight="1" thickBot="1" x14ac:dyDescent="0.25">
      <c r="B6" s="168" t="s">
        <v>371</v>
      </c>
      <c r="C6" s="169"/>
      <c r="D6" s="170" t="s">
        <v>369</v>
      </c>
      <c r="E6" s="171"/>
      <c r="F6" s="172" t="s">
        <v>369</v>
      </c>
      <c r="G6" s="173"/>
      <c r="H6" s="171"/>
      <c r="I6" s="170"/>
      <c r="J6" s="170"/>
      <c r="K6" s="170"/>
      <c r="L6" s="174"/>
      <c r="M6" s="169"/>
      <c r="N6" s="175"/>
      <c r="O6" s="169"/>
      <c r="P6" s="171"/>
      <c r="Q6" s="171"/>
      <c r="R6" s="171"/>
      <c r="S6" s="171"/>
      <c r="T6" s="175"/>
      <c r="U6" s="169"/>
      <c r="V6" s="175"/>
      <c r="W6" s="169"/>
      <c r="X6" s="171"/>
      <c r="Y6" s="171"/>
      <c r="Z6" s="171"/>
      <c r="AA6" s="175"/>
      <c r="AB6" s="169"/>
      <c r="AC6" s="175"/>
    </row>
    <row r="7" spans="1:30" ht="26.25" customHeight="1" thickBot="1" x14ac:dyDescent="0.25">
      <c r="B7" s="168" t="s">
        <v>372</v>
      </c>
      <c r="C7" s="169"/>
      <c r="D7" s="171" t="s">
        <v>369</v>
      </c>
      <c r="E7" s="170" t="s">
        <v>369</v>
      </c>
      <c r="F7" s="172" t="s">
        <v>369</v>
      </c>
      <c r="G7" s="173"/>
      <c r="H7" s="171"/>
      <c r="I7" s="170"/>
      <c r="J7" s="170"/>
      <c r="K7" s="170"/>
      <c r="L7" s="176" t="s">
        <v>369</v>
      </c>
      <c r="M7" s="177" t="s">
        <v>369</v>
      </c>
      <c r="N7" s="172" t="s">
        <v>369</v>
      </c>
      <c r="O7" s="177" t="s">
        <v>369</v>
      </c>
      <c r="P7" s="170" t="s">
        <v>369</v>
      </c>
      <c r="Q7" s="171"/>
      <c r="R7" s="171"/>
      <c r="S7" s="171"/>
      <c r="T7" s="175"/>
      <c r="U7" s="169"/>
      <c r="V7" s="175"/>
      <c r="W7" s="177" t="s">
        <v>369</v>
      </c>
      <c r="X7" s="171"/>
      <c r="Y7" s="171"/>
      <c r="Z7" s="170" t="s">
        <v>369</v>
      </c>
      <c r="AA7" s="175"/>
      <c r="AB7" s="169"/>
      <c r="AC7" s="175"/>
    </row>
    <row r="8" spans="1:30" ht="27" customHeight="1" thickTop="1" thickBot="1" x14ac:dyDescent="0.25">
      <c r="B8" s="178" t="s">
        <v>373</v>
      </c>
      <c r="C8" s="179"/>
      <c r="D8" s="180"/>
      <c r="E8" s="180"/>
      <c r="F8" s="181"/>
      <c r="G8" s="182" t="s">
        <v>369</v>
      </c>
      <c r="H8" s="183"/>
      <c r="I8" s="183"/>
      <c r="J8" s="183"/>
      <c r="K8" s="183"/>
      <c r="L8" s="184"/>
      <c r="M8" s="185"/>
      <c r="N8" s="186"/>
      <c r="O8" s="185"/>
      <c r="P8" s="183"/>
      <c r="Q8" s="183"/>
      <c r="R8" s="183"/>
      <c r="S8" s="183"/>
      <c r="T8" s="186"/>
      <c r="U8" s="185"/>
      <c r="V8" s="186"/>
      <c r="W8" s="185"/>
      <c r="X8" s="183"/>
      <c r="Y8" s="183"/>
      <c r="Z8" s="183"/>
      <c r="AA8" s="186"/>
      <c r="AB8" s="185"/>
      <c r="AC8" s="186"/>
    </row>
    <row r="9" spans="1:30" ht="13.5" customHeight="1" thickBot="1" x14ac:dyDescent="0.25">
      <c r="A9" s="79"/>
      <c r="B9" s="168" t="s">
        <v>374</v>
      </c>
      <c r="C9" s="187"/>
      <c r="D9" s="188"/>
      <c r="E9" s="188"/>
      <c r="F9" s="189"/>
      <c r="G9" s="173" t="s">
        <v>369</v>
      </c>
      <c r="H9" s="171"/>
      <c r="I9" s="171"/>
      <c r="J9" s="171"/>
      <c r="K9" s="171"/>
      <c r="L9" s="174"/>
      <c r="M9" s="169"/>
      <c r="N9" s="175"/>
      <c r="O9" s="169"/>
      <c r="P9" s="171"/>
      <c r="Q9" s="171"/>
      <c r="R9" s="171"/>
      <c r="S9" s="171"/>
      <c r="T9" s="175"/>
      <c r="U9" s="169"/>
      <c r="V9" s="175"/>
      <c r="W9" s="169"/>
      <c r="X9" s="171"/>
      <c r="Y9" s="171"/>
      <c r="Z9" s="171"/>
      <c r="AA9" s="175"/>
      <c r="AB9" s="169"/>
      <c r="AC9" s="175"/>
    </row>
    <row r="10" spans="1:30" ht="13.5" customHeight="1" thickBot="1" x14ac:dyDescent="0.25">
      <c r="B10" s="159" t="s">
        <v>375</v>
      </c>
      <c r="C10" s="190"/>
      <c r="D10" s="191"/>
      <c r="E10" s="191"/>
      <c r="F10" s="192"/>
      <c r="G10" s="163" t="s">
        <v>369</v>
      </c>
      <c r="H10" s="164" t="s">
        <v>369</v>
      </c>
      <c r="I10" s="161"/>
      <c r="J10" s="161"/>
      <c r="K10" s="161"/>
      <c r="L10" s="165"/>
      <c r="M10" s="160"/>
      <c r="N10" s="162"/>
      <c r="O10" s="160"/>
      <c r="P10" s="164"/>
      <c r="Q10" s="164"/>
      <c r="R10" s="164"/>
      <c r="S10" s="164"/>
      <c r="T10" s="162"/>
      <c r="U10" s="160"/>
      <c r="V10" s="162"/>
      <c r="W10" s="160"/>
      <c r="X10" s="164"/>
      <c r="Y10" s="164"/>
      <c r="Z10" s="164"/>
      <c r="AA10" s="162"/>
      <c r="AB10" s="160"/>
      <c r="AC10" s="162"/>
    </row>
    <row r="11" spans="1:30" ht="13.5" customHeight="1" thickBot="1" x14ac:dyDescent="0.25">
      <c r="B11" s="168" t="s">
        <v>376</v>
      </c>
      <c r="C11" s="187"/>
      <c r="D11" s="188"/>
      <c r="E11" s="188"/>
      <c r="F11" s="189"/>
      <c r="G11" s="173" t="s">
        <v>369</v>
      </c>
      <c r="H11" s="171"/>
      <c r="I11" s="170" t="s">
        <v>369</v>
      </c>
      <c r="J11" s="170" t="s">
        <v>369</v>
      </c>
      <c r="K11" s="170" t="s">
        <v>369</v>
      </c>
      <c r="L11" s="174"/>
      <c r="M11" s="169"/>
      <c r="N11" s="175"/>
      <c r="O11" s="169"/>
      <c r="P11" s="171"/>
      <c r="Q11" s="171"/>
      <c r="R11" s="171"/>
      <c r="S11" s="171"/>
      <c r="T11" s="175"/>
      <c r="U11" s="169"/>
      <c r="V11" s="175"/>
      <c r="W11" s="169"/>
      <c r="X11" s="171"/>
      <c r="Y11" s="171"/>
      <c r="Z11" s="171"/>
      <c r="AA11" s="175"/>
      <c r="AB11" s="169"/>
      <c r="AC11" s="175"/>
    </row>
    <row r="12" spans="1:30" ht="13.5" customHeight="1" thickBot="1" x14ac:dyDescent="0.25">
      <c r="B12" s="159" t="s">
        <v>377</v>
      </c>
      <c r="C12" s="190"/>
      <c r="D12" s="191"/>
      <c r="E12" s="191"/>
      <c r="F12" s="192"/>
      <c r="G12" s="163" t="s">
        <v>369</v>
      </c>
      <c r="H12" s="164"/>
      <c r="I12" s="161" t="s">
        <v>369</v>
      </c>
      <c r="J12" s="161" t="s">
        <v>369</v>
      </c>
      <c r="K12" s="164" t="s">
        <v>369</v>
      </c>
      <c r="L12" s="165"/>
      <c r="M12" s="160"/>
      <c r="N12" s="162"/>
      <c r="O12" s="160"/>
      <c r="P12" s="164"/>
      <c r="Q12" s="164"/>
      <c r="R12" s="164"/>
      <c r="S12" s="164"/>
      <c r="T12" s="162"/>
      <c r="U12" s="160"/>
      <c r="V12" s="162"/>
      <c r="W12" s="160"/>
      <c r="X12" s="164"/>
      <c r="Y12" s="164"/>
      <c r="Z12" s="164"/>
      <c r="AA12" s="162"/>
      <c r="AB12" s="160"/>
      <c r="AC12" s="162"/>
    </row>
    <row r="13" spans="1:30" ht="13.5" customHeight="1" thickBot="1" x14ac:dyDescent="0.25">
      <c r="B13" s="168" t="s">
        <v>378</v>
      </c>
      <c r="C13" s="187"/>
      <c r="D13" s="188"/>
      <c r="E13" s="188"/>
      <c r="F13" s="189"/>
      <c r="G13" s="193" t="s">
        <v>369</v>
      </c>
      <c r="H13" s="171"/>
      <c r="I13" s="170" t="s">
        <v>369</v>
      </c>
      <c r="J13" s="170" t="s">
        <v>369</v>
      </c>
      <c r="K13" s="171"/>
      <c r="L13" s="176"/>
      <c r="M13" s="177"/>
      <c r="N13" s="172"/>
      <c r="O13" s="177"/>
      <c r="P13" s="170"/>
      <c r="Q13" s="170"/>
      <c r="R13" s="170"/>
      <c r="S13" s="170"/>
      <c r="T13" s="175"/>
      <c r="U13" s="169"/>
      <c r="V13" s="175"/>
      <c r="W13" s="169"/>
      <c r="X13" s="171"/>
      <c r="Y13" s="171"/>
      <c r="Z13" s="171"/>
      <c r="AA13" s="175"/>
      <c r="AB13" s="169"/>
      <c r="AC13" s="175"/>
    </row>
    <row r="14" spans="1:30" ht="13.5" customHeight="1" thickBot="1" x14ac:dyDescent="0.25">
      <c r="B14" s="159" t="s">
        <v>379</v>
      </c>
      <c r="C14" s="190"/>
      <c r="D14" s="191"/>
      <c r="E14" s="191"/>
      <c r="F14" s="192"/>
      <c r="G14" s="194"/>
      <c r="H14" s="164"/>
      <c r="I14" s="161" t="s">
        <v>369</v>
      </c>
      <c r="J14" s="161" t="s">
        <v>369</v>
      </c>
      <c r="K14" s="164"/>
      <c r="L14" s="195" t="s">
        <v>369</v>
      </c>
      <c r="M14" s="167"/>
      <c r="N14" s="166"/>
      <c r="O14" s="167"/>
      <c r="P14" s="161"/>
      <c r="Q14" s="161"/>
      <c r="R14" s="161"/>
      <c r="S14" s="161"/>
      <c r="T14" s="162"/>
      <c r="U14" s="160"/>
      <c r="V14" s="162"/>
      <c r="W14" s="160"/>
      <c r="X14" s="164"/>
      <c r="Y14" s="164"/>
      <c r="Z14" s="164"/>
      <c r="AA14" s="162"/>
      <c r="AB14" s="160"/>
      <c r="AC14" s="162"/>
    </row>
    <row r="15" spans="1:30" ht="13.5" customHeight="1" thickBot="1" x14ac:dyDescent="0.25">
      <c r="B15" s="168" t="s">
        <v>380</v>
      </c>
      <c r="C15" s="187"/>
      <c r="D15" s="188"/>
      <c r="E15" s="188"/>
      <c r="F15" s="189"/>
      <c r="G15" s="193"/>
      <c r="H15" s="171"/>
      <c r="I15" s="171"/>
      <c r="J15" s="170" t="s">
        <v>369</v>
      </c>
      <c r="K15" s="171" t="s">
        <v>369</v>
      </c>
      <c r="L15" s="174" t="s">
        <v>369</v>
      </c>
      <c r="M15" s="169"/>
      <c r="N15" s="175"/>
      <c r="O15" s="177"/>
      <c r="P15" s="171"/>
      <c r="Q15" s="171"/>
      <c r="R15" s="171"/>
      <c r="S15" s="171"/>
      <c r="T15" s="175"/>
      <c r="U15" s="169"/>
      <c r="V15" s="175"/>
      <c r="W15" s="169"/>
      <c r="X15" s="171"/>
      <c r="Y15" s="171"/>
      <c r="Z15" s="171"/>
      <c r="AA15" s="175"/>
      <c r="AB15" s="169"/>
      <c r="AC15" s="175"/>
    </row>
    <row r="16" spans="1:30" ht="26.25" customHeight="1" thickBot="1" x14ac:dyDescent="0.25">
      <c r="B16" s="159" t="s">
        <v>381</v>
      </c>
      <c r="C16" s="190"/>
      <c r="D16" s="191"/>
      <c r="E16" s="191"/>
      <c r="F16" s="192"/>
      <c r="G16" s="194"/>
      <c r="H16" s="164"/>
      <c r="I16" s="164"/>
      <c r="J16" s="164" t="s">
        <v>369</v>
      </c>
      <c r="K16" s="161"/>
      <c r="L16" s="165" t="s">
        <v>98</v>
      </c>
      <c r="M16" s="160"/>
      <c r="N16" s="162"/>
      <c r="O16" s="160" t="s">
        <v>369</v>
      </c>
      <c r="P16" s="164"/>
      <c r="Q16" s="164"/>
      <c r="R16" s="164"/>
      <c r="S16" s="164"/>
      <c r="T16" s="162"/>
      <c r="U16" s="160" t="s">
        <v>369</v>
      </c>
      <c r="V16" s="162"/>
      <c r="W16" s="160"/>
      <c r="X16" s="164"/>
      <c r="Y16" s="164"/>
      <c r="Z16" s="164"/>
      <c r="AA16" s="162"/>
      <c r="AB16" s="160"/>
      <c r="AC16" s="162"/>
    </row>
    <row r="17" spans="1:29" ht="13.5" customHeight="1" thickBot="1" x14ac:dyDescent="0.25">
      <c r="B17" s="168" t="s">
        <v>382</v>
      </c>
      <c r="C17" s="187"/>
      <c r="D17" s="188"/>
      <c r="E17" s="188"/>
      <c r="F17" s="189"/>
      <c r="G17" s="193"/>
      <c r="H17" s="171"/>
      <c r="I17" s="171"/>
      <c r="J17" s="171"/>
      <c r="K17" s="170" t="s">
        <v>369</v>
      </c>
      <c r="L17" s="174"/>
      <c r="M17" s="169"/>
      <c r="N17" s="175"/>
      <c r="O17" s="169" t="s">
        <v>369</v>
      </c>
      <c r="P17" s="171"/>
      <c r="Q17" s="171"/>
      <c r="R17" s="171"/>
      <c r="S17" s="171"/>
      <c r="T17" s="175"/>
      <c r="U17" s="169"/>
      <c r="V17" s="175"/>
      <c r="W17" s="169"/>
      <c r="X17" s="171"/>
      <c r="Y17" s="171"/>
      <c r="Z17" s="171"/>
      <c r="AA17" s="175"/>
      <c r="AB17" s="169"/>
      <c r="AC17" s="175"/>
    </row>
    <row r="18" spans="1:29" ht="14.25" customHeight="1" thickTop="1" thickBot="1" x14ac:dyDescent="0.25">
      <c r="B18" s="178" t="s">
        <v>383</v>
      </c>
      <c r="C18" s="179"/>
      <c r="D18" s="180"/>
      <c r="E18" s="180"/>
      <c r="F18" s="181"/>
      <c r="G18" s="182" t="s">
        <v>369</v>
      </c>
      <c r="H18" s="183"/>
      <c r="I18" s="183"/>
      <c r="J18" s="183" t="s">
        <v>369</v>
      </c>
      <c r="K18" s="183" t="s">
        <v>369</v>
      </c>
      <c r="L18" s="184"/>
      <c r="M18" s="185"/>
      <c r="N18" s="186"/>
      <c r="O18" s="185"/>
      <c r="P18" s="183"/>
      <c r="Q18" s="183"/>
      <c r="R18" s="183"/>
      <c r="S18" s="183"/>
      <c r="T18" s="186"/>
      <c r="U18" s="185"/>
      <c r="V18" s="186"/>
      <c r="W18" s="185"/>
      <c r="X18" s="183"/>
      <c r="Y18" s="183"/>
      <c r="Z18" s="183"/>
      <c r="AA18" s="186"/>
      <c r="AB18" s="185"/>
      <c r="AC18" s="186"/>
    </row>
    <row r="19" spans="1:29" ht="14.25" customHeight="1" thickTop="1" thickBot="1" x14ac:dyDescent="0.25">
      <c r="A19" s="73"/>
      <c r="B19" s="178" t="s">
        <v>163</v>
      </c>
      <c r="C19" s="179"/>
      <c r="D19" s="180"/>
      <c r="E19" s="180"/>
      <c r="F19" s="181"/>
      <c r="G19" s="182"/>
      <c r="H19" s="183"/>
      <c r="I19" s="183"/>
      <c r="J19" s="183"/>
      <c r="K19" s="183"/>
      <c r="L19" s="184"/>
      <c r="M19" s="185" t="s">
        <v>369</v>
      </c>
      <c r="N19" s="186" t="s">
        <v>369</v>
      </c>
      <c r="O19" s="185"/>
      <c r="P19" s="183"/>
      <c r="Q19" s="183"/>
      <c r="R19" s="183"/>
      <c r="S19" s="183"/>
      <c r="T19" s="186"/>
      <c r="U19" s="185"/>
      <c r="V19" s="186"/>
      <c r="W19" s="185"/>
      <c r="X19" s="183"/>
      <c r="Y19" s="183"/>
      <c r="Z19" s="183"/>
      <c r="AA19" s="186"/>
      <c r="AB19" s="185"/>
      <c r="AC19" s="186"/>
    </row>
    <row r="20" spans="1:29" ht="13.5" customHeight="1" thickBot="1" x14ac:dyDescent="0.25">
      <c r="A20" s="73"/>
      <c r="B20" s="168" t="s">
        <v>384</v>
      </c>
      <c r="C20" s="187"/>
      <c r="D20" s="188"/>
      <c r="E20" s="188"/>
      <c r="F20" s="189"/>
      <c r="G20" s="173"/>
      <c r="H20" s="171"/>
      <c r="I20" s="171"/>
      <c r="J20" s="171"/>
      <c r="K20" s="171"/>
      <c r="L20" s="174"/>
      <c r="M20" s="169"/>
      <c r="N20" s="175" t="s">
        <v>369</v>
      </c>
      <c r="O20" s="169"/>
      <c r="P20" s="171"/>
      <c r="Q20" s="171"/>
      <c r="R20" s="171"/>
      <c r="S20" s="171"/>
      <c r="T20" s="175"/>
      <c r="U20" s="169"/>
      <c r="V20" s="175"/>
      <c r="W20" s="169"/>
      <c r="X20" s="171"/>
      <c r="Y20" s="171"/>
      <c r="Z20" s="171"/>
      <c r="AA20" s="175"/>
      <c r="AB20" s="169"/>
      <c r="AC20" s="175"/>
    </row>
    <row r="21" spans="1:29" ht="13.5" customHeight="1" thickBot="1" x14ac:dyDescent="0.25">
      <c r="B21" s="159" t="s">
        <v>385</v>
      </c>
      <c r="C21" s="190"/>
      <c r="D21" s="191"/>
      <c r="E21" s="191"/>
      <c r="F21" s="192"/>
      <c r="G21" s="163"/>
      <c r="H21" s="164"/>
      <c r="I21" s="161"/>
      <c r="J21" s="161"/>
      <c r="K21" s="161"/>
      <c r="L21" s="165"/>
      <c r="M21" s="160" t="s">
        <v>369</v>
      </c>
      <c r="N21" s="162" t="s">
        <v>98</v>
      </c>
      <c r="O21" s="160"/>
      <c r="P21" s="164"/>
      <c r="Q21" s="164"/>
      <c r="R21" s="164"/>
      <c r="S21" s="164"/>
      <c r="T21" s="162" t="s">
        <v>369</v>
      </c>
      <c r="U21" s="160"/>
      <c r="V21" s="162"/>
      <c r="W21" s="160"/>
      <c r="X21" s="164"/>
      <c r="Y21" s="164"/>
      <c r="Z21" s="164"/>
      <c r="AA21" s="162"/>
      <c r="AB21" s="160"/>
      <c r="AC21" s="162"/>
    </row>
    <row r="22" spans="1:29" ht="13.5" customHeight="1" thickBot="1" x14ac:dyDescent="0.25">
      <c r="B22" s="168" t="s">
        <v>386</v>
      </c>
      <c r="C22" s="187"/>
      <c r="D22" s="188"/>
      <c r="E22" s="188"/>
      <c r="F22" s="189"/>
      <c r="G22" s="173"/>
      <c r="H22" s="171"/>
      <c r="I22" s="170"/>
      <c r="J22" s="170"/>
      <c r="K22" s="170"/>
      <c r="L22" s="174"/>
      <c r="M22" s="169"/>
      <c r="N22" s="175"/>
      <c r="O22" s="169"/>
      <c r="P22" s="171"/>
      <c r="Q22" s="171"/>
      <c r="R22" s="171"/>
      <c r="S22" s="171"/>
      <c r="T22" s="175"/>
      <c r="U22" s="169"/>
      <c r="V22" s="175" t="s">
        <v>369</v>
      </c>
      <c r="W22" s="169"/>
      <c r="X22" s="171"/>
      <c r="Y22" s="171"/>
      <c r="Z22" s="171"/>
      <c r="AA22" s="175"/>
      <c r="AB22" s="169"/>
      <c r="AC22" s="175"/>
    </row>
    <row r="23" spans="1:29" ht="13.5" customHeight="1" thickBot="1" x14ac:dyDescent="0.25">
      <c r="A23" s="73"/>
      <c r="B23" s="159" t="s">
        <v>387</v>
      </c>
      <c r="C23" s="190"/>
      <c r="D23" s="191"/>
      <c r="E23" s="191"/>
      <c r="F23" s="192"/>
      <c r="G23" s="163"/>
      <c r="H23" s="164"/>
      <c r="I23" s="161"/>
      <c r="J23" s="161"/>
      <c r="K23" s="164"/>
      <c r="L23" s="165"/>
      <c r="M23" s="160"/>
      <c r="N23" s="162"/>
      <c r="O23" s="160" t="s">
        <v>369</v>
      </c>
      <c r="P23" s="164"/>
      <c r="Q23" s="164"/>
      <c r="R23" s="164"/>
      <c r="S23" s="164"/>
      <c r="T23" s="162"/>
      <c r="U23" s="160"/>
      <c r="V23" s="162"/>
      <c r="W23" s="160"/>
      <c r="X23" s="164"/>
      <c r="Y23" s="164"/>
      <c r="Z23" s="164"/>
      <c r="AA23" s="162"/>
      <c r="AB23" s="160"/>
      <c r="AC23" s="162"/>
    </row>
    <row r="24" spans="1:29" ht="13.5" customHeight="1" thickBot="1" x14ac:dyDescent="0.25">
      <c r="A24" s="73"/>
      <c r="B24" s="168" t="s">
        <v>388</v>
      </c>
      <c r="C24" s="187"/>
      <c r="D24" s="188"/>
      <c r="E24" s="188"/>
      <c r="F24" s="189"/>
      <c r="G24" s="193"/>
      <c r="H24" s="171"/>
      <c r="I24" s="170"/>
      <c r="J24" s="170"/>
      <c r="K24" s="171"/>
      <c r="L24" s="176"/>
      <c r="M24" s="177"/>
      <c r="N24" s="172"/>
      <c r="O24" s="177"/>
      <c r="P24" s="170" t="s">
        <v>369</v>
      </c>
      <c r="Q24" s="170"/>
      <c r="R24" s="170"/>
      <c r="S24" s="170"/>
      <c r="T24" s="175"/>
      <c r="U24" s="169"/>
      <c r="V24" s="175"/>
      <c r="W24" s="169"/>
      <c r="X24" s="171"/>
      <c r="Y24" s="171"/>
      <c r="Z24" s="171"/>
      <c r="AA24" s="175"/>
      <c r="AB24" s="169"/>
      <c r="AC24" s="175"/>
    </row>
    <row r="25" spans="1:29" ht="13.5" customHeight="1" thickBot="1" x14ac:dyDescent="0.25">
      <c r="A25" s="73"/>
      <c r="B25" s="159" t="s">
        <v>389</v>
      </c>
      <c r="C25" s="190"/>
      <c r="D25" s="191"/>
      <c r="E25" s="191"/>
      <c r="F25" s="192"/>
      <c r="G25" s="194"/>
      <c r="H25" s="164"/>
      <c r="I25" s="161"/>
      <c r="J25" s="161"/>
      <c r="K25" s="164"/>
      <c r="L25" s="195"/>
      <c r="M25" s="167"/>
      <c r="N25" s="166"/>
      <c r="O25" s="167"/>
      <c r="P25" s="161"/>
      <c r="Q25" s="161" t="s">
        <v>369</v>
      </c>
      <c r="R25" s="161"/>
      <c r="S25" s="161"/>
      <c r="T25" s="162"/>
      <c r="U25" s="160"/>
      <c r="V25" s="162"/>
      <c r="W25" s="160"/>
      <c r="X25" s="164"/>
      <c r="Y25" s="164"/>
      <c r="Z25" s="164"/>
      <c r="AA25" s="162"/>
      <c r="AB25" s="160"/>
      <c r="AC25" s="162"/>
    </row>
    <row r="26" spans="1:29" ht="13.5" customHeight="1" thickBot="1" x14ac:dyDescent="0.25">
      <c r="A26" s="73"/>
      <c r="B26" s="168" t="s">
        <v>181</v>
      </c>
      <c r="C26" s="187"/>
      <c r="D26" s="188"/>
      <c r="E26" s="188"/>
      <c r="F26" s="189"/>
      <c r="G26" s="193"/>
      <c r="H26" s="171"/>
      <c r="I26" s="171"/>
      <c r="J26" s="170"/>
      <c r="K26" s="171"/>
      <c r="L26" s="174"/>
      <c r="M26" s="169"/>
      <c r="N26" s="175"/>
      <c r="O26" s="177"/>
      <c r="P26" s="171"/>
      <c r="Q26" s="171"/>
      <c r="R26" s="171" t="s">
        <v>369</v>
      </c>
      <c r="S26" s="171" t="s">
        <v>369</v>
      </c>
      <c r="T26" s="175"/>
      <c r="U26" s="169"/>
      <c r="V26" s="175"/>
      <c r="W26" s="169"/>
      <c r="X26" s="171"/>
      <c r="Y26" s="171"/>
      <c r="Z26" s="171"/>
      <c r="AA26" s="175"/>
      <c r="AB26" s="169"/>
      <c r="AC26" s="175"/>
    </row>
    <row r="27" spans="1:29" ht="14.25" customHeight="1" thickTop="1" thickBot="1" x14ac:dyDescent="0.25">
      <c r="B27" s="178" t="s">
        <v>390</v>
      </c>
      <c r="C27" s="179"/>
      <c r="D27" s="180"/>
      <c r="E27" s="180"/>
      <c r="F27" s="181"/>
      <c r="G27" s="182"/>
      <c r="H27" s="183"/>
      <c r="I27" s="183"/>
      <c r="J27" s="183"/>
      <c r="K27" s="183"/>
      <c r="L27" s="184"/>
      <c r="M27" s="185"/>
      <c r="N27" s="186"/>
      <c r="O27" s="185"/>
      <c r="P27" s="183"/>
      <c r="Q27" s="183"/>
      <c r="R27" s="183"/>
      <c r="S27" s="183" t="s">
        <v>369</v>
      </c>
      <c r="T27" s="186"/>
      <c r="U27" s="185"/>
      <c r="V27" s="186"/>
      <c r="W27" s="185"/>
      <c r="X27" s="183"/>
      <c r="Y27" s="183"/>
      <c r="Z27" s="183"/>
      <c r="AA27" s="186"/>
      <c r="AB27" s="185"/>
      <c r="AC27" s="186"/>
    </row>
    <row r="28" spans="1:29" ht="13.5" customHeight="1" thickBot="1" x14ac:dyDescent="0.25">
      <c r="A28" s="79"/>
      <c r="B28" s="168" t="s">
        <v>189</v>
      </c>
      <c r="C28" s="187"/>
      <c r="D28" s="188"/>
      <c r="E28" s="188"/>
      <c r="F28" s="189"/>
      <c r="G28" s="173"/>
      <c r="H28" s="171"/>
      <c r="I28" s="171"/>
      <c r="J28" s="171"/>
      <c r="K28" s="171"/>
      <c r="L28" s="174"/>
      <c r="M28" s="169"/>
      <c r="N28" s="175"/>
      <c r="O28" s="169"/>
      <c r="P28" s="171"/>
      <c r="Q28" s="171"/>
      <c r="R28" s="171" t="s">
        <v>98</v>
      </c>
      <c r="S28" s="171" t="s">
        <v>98</v>
      </c>
      <c r="T28" s="175"/>
      <c r="U28" s="169"/>
      <c r="V28" s="175"/>
      <c r="W28" s="169" t="s">
        <v>369</v>
      </c>
      <c r="X28" s="171" t="s">
        <v>369</v>
      </c>
      <c r="Y28" s="171" t="s">
        <v>369</v>
      </c>
      <c r="Z28" s="171" t="s">
        <v>369</v>
      </c>
      <c r="AA28" s="175"/>
      <c r="AB28" s="169"/>
      <c r="AC28" s="175"/>
    </row>
    <row r="29" spans="1:29" ht="13.5" customHeight="1" thickBot="1" x14ac:dyDescent="0.25">
      <c r="B29" s="159" t="s">
        <v>391</v>
      </c>
      <c r="C29" s="190"/>
      <c r="D29" s="191"/>
      <c r="E29" s="191"/>
      <c r="F29" s="192"/>
      <c r="G29" s="163"/>
      <c r="H29" s="164"/>
      <c r="I29" s="161"/>
      <c r="J29" s="161"/>
      <c r="K29" s="164"/>
      <c r="L29" s="165"/>
      <c r="M29" s="160"/>
      <c r="N29" s="162"/>
      <c r="O29" s="160"/>
      <c r="P29" s="164"/>
      <c r="Q29" s="164"/>
      <c r="R29" s="164"/>
      <c r="S29" s="164"/>
      <c r="T29" s="162"/>
      <c r="U29" s="160"/>
      <c r="V29" s="162"/>
      <c r="W29" s="160"/>
      <c r="X29" s="164"/>
      <c r="Y29" s="164"/>
      <c r="Z29" s="164"/>
      <c r="AA29" s="162" t="s">
        <v>369</v>
      </c>
      <c r="AB29" s="160"/>
      <c r="AC29" s="162"/>
    </row>
    <row r="30" spans="1:29" ht="13.5" customHeight="1" thickBot="1" x14ac:dyDescent="0.25">
      <c r="B30" s="168" t="s">
        <v>392</v>
      </c>
      <c r="C30" s="196" t="s">
        <v>369</v>
      </c>
      <c r="D30" s="197" t="s">
        <v>369</v>
      </c>
      <c r="E30" s="197" t="s">
        <v>369</v>
      </c>
      <c r="F30" s="198" t="s">
        <v>369</v>
      </c>
      <c r="G30" s="193"/>
      <c r="H30" s="171"/>
      <c r="I30" s="170"/>
      <c r="J30" s="170"/>
      <c r="K30" s="171"/>
      <c r="L30" s="176"/>
      <c r="M30" s="177"/>
      <c r="N30" s="172"/>
      <c r="O30" s="177"/>
      <c r="P30" s="170"/>
      <c r="Q30" s="170"/>
      <c r="R30" s="170"/>
      <c r="S30" s="170"/>
      <c r="T30" s="175"/>
      <c r="U30" s="169"/>
      <c r="V30" s="175"/>
      <c r="W30" s="169"/>
      <c r="X30" s="171"/>
      <c r="Y30" s="171"/>
      <c r="Z30" s="171"/>
      <c r="AA30" s="175"/>
      <c r="AB30" s="169"/>
      <c r="AC30" s="175"/>
    </row>
    <row r="31" spans="1:29" ht="13.5" customHeight="1" thickBot="1" x14ac:dyDescent="0.25">
      <c r="B31" s="159" t="s">
        <v>393</v>
      </c>
      <c r="C31" s="190"/>
      <c r="D31" s="191"/>
      <c r="E31" s="191"/>
      <c r="F31" s="192"/>
      <c r="G31" s="163"/>
      <c r="H31" s="164"/>
      <c r="I31" s="161"/>
      <c r="J31" s="161"/>
      <c r="K31" s="164"/>
      <c r="L31" s="165"/>
      <c r="M31" s="160"/>
      <c r="N31" s="162"/>
      <c r="O31" s="160"/>
      <c r="P31" s="164"/>
      <c r="Q31" s="164"/>
      <c r="R31" s="164"/>
      <c r="S31" s="164"/>
      <c r="T31" s="162"/>
      <c r="U31" s="160"/>
      <c r="V31" s="162" t="s">
        <v>369</v>
      </c>
      <c r="W31" s="160"/>
      <c r="X31" s="164"/>
      <c r="Y31" s="164"/>
      <c r="Z31" s="164"/>
      <c r="AA31" s="162"/>
      <c r="AB31" s="160" t="s">
        <v>98</v>
      </c>
      <c r="AC31" s="162" t="s">
        <v>369</v>
      </c>
    </row>
    <row r="32" spans="1:29" ht="13.5" customHeight="1" thickBot="1" x14ac:dyDescent="0.25">
      <c r="B32" s="168" t="s">
        <v>394</v>
      </c>
      <c r="C32" s="187"/>
      <c r="D32" s="188"/>
      <c r="E32" s="188"/>
      <c r="F32" s="189"/>
      <c r="G32" s="193"/>
      <c r="H32" s="171"/>
      <c r="I32" s="170"/>
      <c r="J32" s="170"/>
      <c r="K32" s="171"/>
      <c r="L32" s="176"/>
      <c r="M32" s="177"/>
      <c r="N32" s="172"/>
      <c r="O32" s="177"/>
      <c r="P32" s="170"/>
      <c r="Q32" s="170"/>
      <c r="R32" s="170"/>
      <c r="S32" s="170"/>
      <c r="T32" s="175"/>
      <c r="U32" s="169"/>
      <c r="V32" s="175"/>
      <c r="W32" s="169"/>
      <c r="X32" s="171"/>
      <c r="Y32" s="171"/>
      <c r="Z32" s="171"/>
      <c r="AA32" s="175"/>
      <c r="AB32" s="169" t="s">
        <v>369</v>
      </c>
      <c r="AC32" s="175" t="s">
        <v>369</v>
      </c>
    </row>
    <row r="33" spans="2:29" ht="13.5" customHeight="1" thickBot="1" x14ac:dyDescent="0.25">
      <c r="B33" s="159" t="s">
        <v>395</v>
      </c>
      <c r="C33" s="190"/>
      <c r="D33" s="191"/>
      <c r="E33" s="191"/>
      <c r="F33" s="192"/>
      <c r="G33" s="163"/>
      <c r="H33" s="164"/>
      <c r="I33" s="161"/>
      <c r="J33" s="161"/>
      <c r="K33" s="164"/>
      <c r="L33" s="165"/>
      <c r="M33" s="160"/>
      <c r="N33" s="162"/>
      <c r="O33" s="160"/>
      <c r="P33" s="164"/>
      <c r="Q33" s="164"/>
      <c r="R33" s="164"/>
      <c r="S33" s="164"/>
      <c r="T33" s="162"/>
      <c r="U33" s="160"/>
      <c r="V33" s="162"/>
      <c r="W33" s="160"/>
      <c r="X33" s="164"/>
      <c r="Y33" s="164"/>
      <c r="Z33" s="164"/>
      <c r="AA33" s="162"/>
      <c r="AB33" s="160" t="s">
        <v>98</v>
      </c>
      <c r="AC33" s="162" t="s">
        <v>369</v>
      </c>
    </row>
    <row r="34" spans="2:29" ht="13.5" customHeight="1" thickBot="1" x14ac:dyDescent="0.25">
      <c r="B34" s="199"/>
      <c r="C34" s="200"/>
      <c r="D34" s="201"/>
      <c r="E34" s="201"/>
      <c r="F34" s="202"/>
      <c r="G34" s="203"/>
      <c r="H34" s="204"/>
      <c r="I34" s="205"/>
      <c r="J34" s="205"/>
      <c r="K34" s="204"/>
      <c r="L34" s="206"/>
      <c r="M34" s="207"/>
      <c r="N34" s="206"/>
      <c r="O34" s="207"/>
      <c r="P34" s="205"/>
      <c r="Q34" s="205"/>
      <c r="R34" s="205"/>
      <c r="S34" s="205"/>
      <c r="T34" s="208"/>
      <c r="U34" s="203"/>
      <c r="V34" s="208"/>
      <c r="W34" s="203"/>
      <c r="X34" s="204"/>
      <c r="Y34" s="204"/>
      <c r="Z34" s="204"/>
      <c r="AA34" s="208"/>
      <c r="AB34" s="203"/>
      <c r="AC34" s="208"/>
    </row>
  </sheetData>
  <mergeCells count="7">
    <mergeCell ref="AB3:AC3"/>
    <mergeCell ref="C3:F3"/>
    <mergeCell ref="G3:L3"/>
    <mergeCell ref="M3:N3"/>
    <mergeCell ref="O3:T3"/>
    <mergeCell ref="U3:V3"/>
    <mergeCell ref="W3:AA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846BC6-3376-492B-A137-BE9B817BCED1}">
  <ds:schemaRefs>
    <ds:schemaRef ds:uri="http://schemas.microsoft.com/sharepoint/v3/contenttype/forms"/>
  </ds:schemaRefs>
</ds:datastoreItem>
</file>

<file path=customXml/itemProps2.xml><?xml version="1.0" encoding="utf-8"?>
<ds:datastoreItem xmlns:ds="http://schemas.openxmlformats.org/officeDocument/2006/customXml" ds:itemID="{DD7F02ED-4036-4861-BDC4-1969BAC60D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685D441-3B9E-4B70-A462-1BB588E07351}">
  <ds:schemaRefs>
    <ds:schemaRef ds:uri="http://purl.org/dc/elements/1.1/"/>
    <ds:schemaRef ds:uri="http://schemas.openxmlformats.org/package/2006/metadata/core-properties"/>
    <ds:schemaRef ds:uri="http://purl.org/dc/terms/"/>
    <ds:schemaRef ds:uri="http://schemas.microsoft.com/office/2006/metadata/properties"/>
    <ds:schemaRef ds:uri="http://purl.org/dc/dcmitype/"/>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Instructions </vt:lpstr>
      <vt:lpstr>Key</vt:lpstr>
      <vt:lpstr>APL Compliant</vt:lpstr>
      <vt:lpstr>Organizational  Metrics</vt:lpstr>
      <vt:lpstr>Project Definied Metrics</vt:lpstr>
      <vt:lpstr>Project Startup Checklist</vt:lpstr>
      <vt:lpstr>APL Compliant Deliverables</vt:lpstr>
      <vt:lpstr>'Instructions '!Print_Area</vt:lpstr>
      <vt:lpstr>Key!Print_Titles</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Updated T&amp;P Worksheet</dc:title>
  <dc:creator>blivengood</dc:creator>
  <cp:lastModifiedBy>Ingram, Michael T</cp:lastModifiedBy>
  <cp:lastPrinted>2008-12-23T17:04:12Z</cp:lastPrinted>
  <dcterms:created xsi:type="dcterms:W3CDTF">2004-08-13T17:48:14Z</dcterms:created>
  <dcterms:modified xsi:type="dcterms:W3CDTF">2016-07-21T14:14:31Z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ient">
    <vt:lpwstr/>
  </property>
  <property fmtid="{D5CDD505-2E9C-101B-9397-08002B2CF9AE}" pid="3" name="Doc Title">
    <vt:lpwstr>RUP Development Case</vt:lpwstr>
  </property>
  <property fmtid="{D5CDD505-2E9C-101B-9397-08002B2CF9AE}" pid="4" name="Rating">
    <vt:lpwstr>Not Rated</vt:lpwstr>
  </property>
  <property fmtid="{D5CDD505-2E9C-101B-9397-08002B2CF9AE}" pid="5" name="Visible">
    <vt:lpwstr>0</vt:lpwstr>
  </property>
  <property fmtid="{D5CDD505-2E9C-101B-9397-08002B2CF9AE}" pid="6" name="URL">
    <vt:lpwstr>,</vt:lpwstr>
  </property>
  <property fmtid="{D5CDD505-2E9C-101B-9397-08002B2CF9AE}" pid="7" name="CoP Subjects">
    <vt:lpwstr>Template</vt:lpwstr>
  </property>
  <property fmtid="{D5CDD505-2E9C-101B-9397-08002B2CF9AE}" pid="8" name="Categories0">
    <vt:lpwstr>12</vt:lpwstr>
  </property>
  <property fmtid="{D5CDD505-2E9C-101B-9397-08002B2CF9AE}" pid="9" name="Subject Area">
    <vt:lpwstr>11</vt:lpwstr>
  </property>
  <property fmtid="{D5CDD505-2E9C-101B-9397-08002B2CF9AE}" pid="10" name="Document Type">
    <vt:lpwstr>9</vt:lpwstr>
  </property>
  <property fmtid="{D5CDD505-2E9C-101B-9397-08002B2CF9AE}" pid="11" name="Source">
    <vt:lpwstr>Internal</vt:lpwstr>
  </property>
  <property fmtid="{D5CDD505-2E9C-101B-9397-08002B2CF9AE}" pid="12" name="Status">
    <vt:lpwstr>Draft</vt:lpwstr>
  </property>
  <property fmtid="{D5CDD505-2E9C-101B-9397-08002B2CF9AE}" pid="13" name="CoP">
    <vt:lpwstr>Community of Practice</vt:lpwstr>
  </property>
  <property fmtid="{D5CDD505-2E9C-101B-9397-08002B2CF9AE}" pid="14" name="Reviewer Comments">
    <vt:lpwstr/>
  </property>
  <property fmtid="{D5CDD505-2E9C-101B-9397-08002B2CF9AE}" pid="15" name="CoP Categories">
    <vt:lpwstr>RUP</vt:lpwstr>
  </property>
  <property fmtid="{D5CDD505-2E9C-101B-9397-08002B2CF9AE}" pid="16" name="ContentType">
    <vt:lpwstr>Document</vt:lpwstr>
  </property>
  <property fmtid="{D5CDD505-2E9C-101B-9397-08002B2CF9AE}" pid="17" name="ContentTypeId">
    <vt:lpwstr>0x010100BAE1F2FCFB18B342B3C8AAE9423B876E</vt:lpwstr>
  </property>
  <property fmtid="{D5CDD505-2E9C-101B-9397-08002B2CF9AE}" pid="18" name="Order">
    <vt:r8>700</vt:r8>
  </property>
</Properties>
</file>