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updateLinks="never" defaultThemeVersion="124226"/>
  <bookViews>
    <workbookView xWindow="480" yWindow="1425" windowWidth="15600" windowHeight="6720" firstSheet="2" activeTab="4"/>
  </bookViews>
  <sheets>
    <sheet name="Data Export Requirements" sheetId="2" r:id="rId1"/>
    <sheet name=" Testing Status" sheetId="4" r:id="rId2"/>
    <sheet name="Error Tracking Issues" sheetId="3" r:id="rId3"/>
    <sheet name="MAXDAT Questions" sheetId="7" r:id="rId4"/>
    <sheet name="MAXDAT Test Summary" sheetId="8" r:id="rId5"/>
    <sheet name="Pivot Tables" sheetId="6" r:id="rId6"/>
    <sheet name="Code" sheetId="5" r:id="rId7"/>
  </sheets>
  <externalReferences>
    <externalReference r:id="rId8"/>
    <externalReference r:id="rId9"/>
  </externalReferences>
  <definedNames>
    <definedName name="_xlnm._FilterDatabase" localSheetId="2" hidden="1">'Error Tracking Issues'!$D$3:$D$36</definedName>
    <definedName name="Priority" localSheetId="5">[1]Code!$A$2:$A$5</definedName>
    <definedName name="Priority">Code!$A$2:$A$5</definedName>
    <definedName name="Project_type">'[2]Project Parameters'!$B$8:$B$13</definedName>
    <definedName name="Status" localSheetId="5">[1]Code!$B$2:$B$5</definedName>
    <definedName name="Status">Code!$B$2:$B$5</definedName>
  </definedNames>
  <calcPr calcId="145621"/>
  <pivotCaches>
    <pivotCache cacheId="0" r:id="rId10"/>
  </pivotCaches>
</workbook>
</file>

<file path=xl/calcChain.xml><?xml version="1.0" encoding="utf-8"?>
<calcChain xmlns="http://schemas.openxmlformats.org/spreadsheetml/2006/main">
  <c r="BG3" i="8" l="1"/>
  <c r="BH3" i="8"/>
  <c r="BG4" i="8"/>
  <c r="BH4" i="8"/>
  <c r="BG5" i="8"/>
  <c r="BH5" i="8"/>
  <c r="BG6" i="8"/>
  <c r="BH6" i="8"/>
  <c r="BG7" i="8"/>
  <c r="BH7" i="8"/>
  <c r="BG8" i="8"/>
  <c r="BH8" i="8"/>
  <c r="BG9" i="8"/>
  <c r="BH9" i="8"/>
  <c r="BG10" i="8"/>
  <c r="BH10" i="8"/>
  <c r="BG11" i="8"/>
  <c r="BH11" i="8"/>
  <c r="BG12" i="8"/>
  <c r="BH12" i="8"/>
  <c r="BG13" i="8"/>
  <c r="BH13" i="8"/>
  <c r="BG14" i="8"/>
  <c r="BH14" i="8"/>
  <c r="BG15" i="8"/>
  <c r="BH15" i="8"/>
  <c r="BG16" i="8"/>
  <c r="BH16" i="8"/>
  <c r="BG17" i="8"/>
  <c r="BH17" i="8"/>
  <c r="BG18" i="8"/>
  <c r="BH18" i="8"/>
  <c r="BG19" i="8"/>
  <c r="BH19" i="8"/>
  <c r="BG20" i="8"/>
  <c r="BH20" i="8"/>
  <c r="BG21" i="8"/>
  <c r="BH21" i="8"/>
  <c r="BG22" i="8"/>
  <c r="BH22" i="8"/>
  <c r="BG23" i="8"/>
  <c r="BH23" i="8"/>
  <c r="BG24" i="8"/>
  <c r="BH24" i="8"/>
  <c r="BG25" i="8"/>
  <c r="BH25" i="8"/>
  <c r="BG26" i="8"/>
  <c r="BH26" i="8"/>
  <c r="BG27" i="8"/>
  <c r="BH27" i="8"/>
  <c r="BG28" i="8"/>
  <c r="BH28" i="8"/>
  <c r="BG29" i="8"/>
  <c r="BH29" i="8"/>
  <c r="BG30" i="8"/>
  <c r="BH30" i="8"/>
  <c r="BG31" i="8"/>
  <c r="BH31" i="8"/>
  <c r="BG32" i="8"/>
  <c r="BH32" i="8"/>
  <c r="BG33" i="8"/>
  <c r="BH33" i="8"/>
  <c r="BG34" i="8"/>
  <c r="BH34" i="8"/>
  <c r="BH2" i="8"/>
  <c r="BG2" i="8"/>
  <c r="L10" i="3" l="1"/>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9" i="3"/>
  <c r="M25" i="6" l="1"/>
  <c r="M24" i="6"/>
  <c r="B5" i="4" l="1"/>
  <c r="B6" i="3"/>
  <c r="A5" i="2"/>
</calcChain>
</file>

<file path=xl/sharedStrings.xml><?xml version="1.0" encoding="utf-8"?>
<sst xmlns="http://schemas.openxmlformats.org/spreadsheetml/2006/main" count="2319" uniqueCount="325">
  <si>
    <t>Project Tracking</t>
  </si>
  <si>
    <t>Echopass/Company Confidential</t>
  </si>
  <si>
    <t>Owner</t>
  </si>
  <si>
    <t>Target Date</t>
  </si>
  <si>
    <t>Critical Path - Y/N</t>
  </si>
  <si>
    <t>Risk Level</t>
  </si>
  <si>
    <t>Date Completed</t>
  </si>
  <si>
    <t>Assigned to:</t>
  </si>
  <si>
    <t>Category</t>
  </si>
  <si>
    <t xml:space="preserve">Task </t>
  </si>
  <si>
    <t>Comment/Status</t>
  </si>
  <si>
    <t>Line #</t>
  </si>
  <si>
    <t>Maximus Hawaii</t>
  </si>
  <si>
    <t>Data Export Requirement</t>
  </si>
  <si>
    <t>Current Status/Action Item</t>
  </si>
  <si>
    <t>Data Source</t>
  </si>
  <si>
    <t>Error Detail</t>
  </si>
  <si>
    <t>Completed Date</t>
  </si>
  <si>
    <t>WFM Data</t>
  </si>
  <si>
    <t>IVR Data</t>
  </si>
  <si>
    <t>ACD and Agent Activity Data</t>
  </si>
  <si>
    <t>Priority</t>
  </si>
  <si>
    <t>Status</t>
  </si>
  <si>
    <t>Create Date</t>
  </si>
  <si>
    <t>Update</t>
  </si>
  <si>
    <t>1-Critical</t>
  </si>
  <si>
    <t>2 - High</t>
  </si>
  <si>
    <t>3 - Medium</t>
  </si>
  <si>
    <t>4- Low</t>
  </si>
  <si>
    <t>1 - New</t>
  </si>
  <si>
    <t>2 - In Process</t>
  </si>
  <si>
    <t>Also, there appears as if there may be an issue with the grouping in CC_S_ACD_INTERVAL.  E.g. there are 5 rows for the 8:30 interval.  Based on the call type, queue name combo, I would only expect 4.</t>
  </si>
  <si>
    <t>N/A</t>
  </si>
  <si>
    <t>LW: The above file received today contained information from two days ago. Not only does this information include the wrong day but it is different than the file we actually received on 9/17/2013. The requirement is to only receive data for the prior day in a given file.
DH: During our reports discussion yesterday Peter was researching an issue with Clay that took place two days prior and by mistake, Peter left a variable in place that produced the back-dated data.   That variable has been removed and Peter checked everything else to make sure all local variables are correct and that this was the only one affected.  A new file was sent over on thursday to replace the incorrect file.</t>
  </si>
  <si>
    <t>Peter Kolb</t>
  </si>
  <si>
    <t>JCW: We also noticed that the CONTACTS_CONTAINED_IN_IVR for the 16th contains some negative values, which should not be possible. 
Status: Peter to investigate. This is the highest priority item as of 9/17/2013 12:00 EDT.  
PK 9/17: Negative values issues addressed. Erroneous calculation.
JCW 9/23: No records found meeting this criteria since 9/16 - Issue closed</t>
  </si>
  <si>
    <t>JCW: Peter, we did not review this issue specifically on this morning’s call, but we have discussed it before.  Please confirm the expected completion date for this issue’s resolution.
PK 9/17: Modified AGENT_ACTIVITY to pull camel camel case values.
JCW 9/23: confirmed working in both ACD AGENT ACTIVITY and CALL DETAIL - Issue closed</t>
  </si>
  <si>
    <t>Tracking #</t>
  </si>
  <si>
    <t>Does this logic make sense to you?  If a call doesn’t go to a voice queue, where else can it go?  Our assumption is that the caller hung up with no way to know if they did so in frustration or after getting what they needed.
PK: Fields modified to fit this definition.
JCW: Status: John/Clay Need to verify fix is working in current data exports.
PK 9/17: No action taken until Clay/John get more information
JCW 9/23: No Records found meeting this criteria since 9/15
LW: Confirmed - IVR Dashboard</t>
  </si>
  <si>
    <t xml:space="preserve">Calls must be Queue Offered and abandoned to count. Field modified. Ok.
JCW: Status: John/Clay Need to verify fix is working in current data exports.
JCW 9/23: still seeing discrepancies in the data as of 9/20
LW 9/24: No issues
</t>
  </si>
  <si>
    <r>
      <t xml:space="preserve">CC_S_CALL_DETAIL - </t>
    </r>
    <r>
      <rPr>
        <sz val="10"/>
        <color rgb="FFFF0000"/>
        <rFont val="Arial"/>
        <family val="2"/>
      </rPr>
      <t>Test # 5</t>
    </r>
    <r>
      <rPr>
        <sz val="10"/>
        <rFont val="Arial"/>
        <family val="2"/>
      </rPr>
      <t xml:space="preserve">
All individual inbound handled calls must have an agent, agent login id, queue, language, incoming phone number, disposition
</t>
    </r>
  </si>
  <si>
    <r>
      <t xml:space="preserve">CC_S_ACD_INTERVAL - </t>
    </r>
    <r>
      <rPr>
        <sz val="10"/>
        <color rgb="FFFF0000"/>
        <rFont val="Arial"/>
        <family val="2"/>
      </rPr>
      <t xml:space="preserve">Test #7
</t>
    </r>
    <r>
      <rPr>
        <sz val="10"/>
        <rFont val="Arial"/>
        <family val="2"/>
      </rPr>
      <t xml:space="preserve">The sum of the number of calls in each speed of answer "time period bucket" must equal the total calls handled
Within or across any ACD interval the sum of speed_of_answer_period1 +speed_of_answer_period2+speed_of_answer_period3…..+speed_of_answer_period 10 equals the contacts handled 
</t>
    </r>
  </si>
  <si>
    <t>Test #</t>
  </si>
  <si>
    <r>
      <t xml:space="preserve">CC_S_ACD_AGENT_ACTIVITY  - </t>
    </r>
    <r>
      <rPr>
        <sz val="10"/>
        <color rgb="FFFF0000"/>
        <rFont val="Arial"/>
        <family val="2"/>
      </rPr>
      <t>Test # 12</t>
    </r>
    <r>
      <rPr>
        <sz val="10"/>
        <rFont val="Arial"/>
        <family val="2"/>
      </rPr>
      <t xml:space="preserve">
Login in time in the ACD cannot be greater than the maximum time a person is at work</t>
    </r>
  </si>
  <si>
    <t>3 - Validation</t>
  </si>
  <si>
    <t>4 - Closed</t>
  </si>
  <si>
    <t>JCW: Both of these are still an issue on the 16th
PK 9/17: Learned that the call center is open noon through midnight HST daily. This means that the final calls terminate at midnight or 4 AM MST (3 AM once Daylight Savings ends):
Simply put, I am kicking off the reporting job at the same time as the last calls are terminating. We need to allocate more time for the final calls to wrap and the reduction to take place. Recommended resolution: Set the export to begin at 5:00 AM MST year-round. I will not make this change until I receive your approval.
JCW 9/23: need to confirm with Liz that this will not present any issues for the business
LW: This is an issue - We need a full dataset. If the  export time changes does this pose any issues with getting the file on time and/or loading impacts? Will the files process on time? 
LW: No issues with time change; please proceed
PK: Time change done.</t>
  </si>
  <si>
    <t xml:space="preserve">The business requirements for the chat interval period boundaries are as follows:
• Period 1 Upper Bound = 20
• Period 2 Upper Bound = 40
• Period 3 Upper Bound = 45 
• Period 4 Upper Bound = 50
• Period 5 Upper Bound = 55
• Period 6 Upper Bound = 60
• Period 7 Upper Bound = 90
• Period 8 Upper Bound = 110 
• Period 9 Upper Bound = 120
• Period 10 Upper Bound = 120+
</t>
  </si>
  <si>
    <t xml:space="preserve">• The business requirement is make sure that we can account for all of the agents time for a given day.  
• From a data format perspective, please include agents’ chats in the ACD_CALLS_COUNT and the time agents spend on chats in ACD_CALL_SECONDS.
</t>
  </si>
  <si>
    <t>Peter will add these for the export to be delivered on 9/27 via email.</t>
  </si>
  <si>
    <t>Peter will add this as a part of the export to be delivered on 9/27</t>
  </si>
  <si>
    <t xml:space="preserve">The business requirement for chat service level is 80% of chats must be answered within 60 seconds.
</t>
  </si>
  <si>
    <t xml:space="preserve">Clay to review labor minutes and headcount avail. #’s:
The business requirement is to account for the # of agents that are logged in to a queue by interval.
</t>
  </si>
  <si>
    <t>This is accounted for and will include WebChat.</t>
  </si>
  <si>
    <t>Assumed ACD_CALL_SECONDS was to be ACD_TALK_SECONDS, if so currently inbound is the only event counted, we can include chat if needed.</t>
  </si>
  <si>
    <t xml:space="preserve">I am seeing “inbound” in 5 places.  
• [ACD_TALK_SECONDS]
• [HOLD_SECONDS]
• [AFTER_CALL_WORK_SECONDS]
• [RING_SECONDS]
• [MEAN_SPEED_TO_HANDLE]
Per the business requirement about accounting for agents’ time, we want to make sure that if there is any time associated with chat, that we are accounting for it.
The [MEAN_SPEED_TO_HANDLE] field appears to be an outlier since the other SPEED_TO_HANDLE fields do not include the inbound clause.
</t>
  </si>
  <si>
    <t xml:space="preserve">JCW: Resolution: Do not want to include records for abandoned calls.
Status: Peter needs to update query.
PK: Resolution 9/17: Filtering out Abandoned calls
JCW 9/23: No records found meeting this criteria. 
LW: WE must confirm the filtering out of the abandoned calls only occurred in the CC_S_ACD_AGENT_ACTIVITY limited by this data set and did not affect any other data set. This would not have been preferred solution going forward
PK: No changes were made to any other export.  Back to Maximus for closure.
LW: No further questions; closing issue
</t>
  </si>
  <si>
    <t>JCW:  Issue with data from 16th; need to investigate ACD_AGENT_ACTIVITY external call record with null login_id. Fundamental issue: how is it possible to have an outbound call without an agent associated to it?
Status: Peter to investigate issue
PK: Resolution 9/17: I confirmed that this was a single internal call for 33 seconds, connid  34623827178630243, where Genesys did not capture any login information. Recommendation: in cases like these, you may want to consider having us put ‘(No Agent)’ in the field rather than a blank.
JCW 9/23: No records found meeting this criteria since 9/16. 
LW:We need follow up as to why we saw this defective record. What caused this in Genesys? - continued monitoring necessary. Isn't this a dup to row #9?
JM: This issue should be closed, but monitoring the occurance of a blank agent ID for possible changes to internal Maximus procedures as it relates to using the phone without logging in shoudl still occur.  Back to Maximus to close this issue due to the monitoring status.
LW: JCW will add test to monitor going forward; closing issue</t>
  </si>
  <si>
    <t>PK: Complete. Ready for re-test.
LW: Per JCW test passed; closing defect</t>
  </si>
  <si>
    <t>All the values you identifed do only count Inbound only.  Do you want us to only add WebChat to the counts, or shall we account for all other scenerio's (outbound, internal, tec.)</t>
  </si>
  <si>
    <t>vcalls only</t>
  </si>
  <si>
    <t>Voicemail needs to have a queue name</t>
  </si>
  <si>
    <t>Consult = "Conference" on the soft phone</t>
  </si>
  <si>
    <t>JM: Voicemail is in the Call Detail export and the field is called VOICEMAIL. Based on media type it will display a ‘Y’ if the call went to voicemail.  But since this is routed voicemails, the voicemails are put into a queu and routed back to the agents for work.  Peter to review this issue to determine how we can account for it.
Duplicated of #26, closing this instance.</t>
  </si>
  <si>
    <t>Issue - Maximus Test results determine a NO GO situation due to telephony data changing when web chat data was included in the file
JM: the team discussed the items Clay pointed out as inaccurate and it appears that the innacuracies may not be a valid test.  Maximus to regroup and determine.
JM: Received the Go form Clay on the updates to the xport.</t>
  </si>
  <si>
    <t>Discused in the call, this si closed.</t>
  </si>
  <si>
    <t>Incorrect Counts for Web Chats in “Call Detail” Records</t>
  </si>
  <si>
    <t>Incorrect Counts for Handled Web Chat in “ACD Interval Data”</t>
  </si>
  <si>
    <t>Data Integrity Issues on “min” data elements for ACD Interval Data</t>
  </si>
  <si>
    <t>No Voicemail Contacts in “ACD Interval”</t>
  </si>
  <si>
    <t>Incorrect Counts for Voicemail in “Call Detail” Records</t>
  </si>
  <si>
    <t>Inbound Calls with Talk Time Greater than 0 have no Queue in “Call Detail” Records</t>
  </si>
  <si>
    <t>Issue Counts by Status &amp; Priority</t>
  </si>
  <si>
    <t>Status &amp; Priority</t>
  </si>
  <si>
    <t>Count</t>
  </si>
  <si>
    <t>(blank)</t>
  </si>
  <si>
    <t>Grand Total</t>
  </si>
  <si>
    <t>New Issues Created</t>
  </si>
  <si>
    <t>Existing Issues Closed</t>
  </si>
  <si>
    <t>Number in Progress</t>
  </si>
  <si>
    <t>Average Age for Items In Progress  (Days)</t>
  </si>
  <si>
    <t>Issue Counts by Create Date</t>
  </si>
  <si>
    <t xml:space="preserve">Issue Counts </t>
  </si>
  <si>
    <t>Average Age by Status</t>
  </si>
  <si>
    <t>Count of Tracking #</t>
  </si>
  <si>
    <t>Issue Counts History</t>
  </si>
  <si>
    <t xml:space="preserve">[Truncated]
JM: Abandoned Calls should be defined as follows:
Inbound call
Queue Offered
Abandoned
No Queue Abandons will be reviewed on a case by case bases for a permanent harded coded solution to account for them.
PK 10-3 Voicemails need to get a queue, that is in process. Inbound calls w/out a queue seem to be limited to a few agents, which suggests a training issue: KanoelehuaRenaud 10/01/2013 -14
MichelleDevol 10/01/2013  - 49
PamelaDaily 10/01/2013 - 77
PamelaDaily 10/02/2013 - 2
JM: New logic added to export, will be reviewed for a few days to confirm closure.
LW: 10/9 - This issue can be closed
</t>
  </si>
  <si>
    <t xml:space="preserve">All Agent Chat time logged as ‘Idle’ or ‘Not ready’ </t>
  </si>
  <si>
    <t xml:space="preserve">Status: John will test with current exports to determine if new column will break transforms.  If not, John will ask Peter to add the column for tomorrow’s export.  Otherwise, we will need to update the transforms first and coordinate with Peter as to when the column should be added to the export package. Low priority.
PK 9/17: No action taken until Clay/John get more information
JCW 9/23: No errors reported by ETL when a new column is added to the end (far right) of an import file.  Randy needs to approve addition of new column
LW: This is approved by Randy
LW: Proceed with adding IVR_TIME_TOTAL to the CC_S_ACD INTERVAL export
PK: 9/26 - Added IVR_TIME_TOTAL
JM: Maximus to review for closure.
LW: 10/9  Confirmed IVR_TIME_TOTAL column added; Will create test case. If any issues arise a new issue will be logged at that time
</t>
  </si>
  <si>
    <t>PK: Complete. Ready for re-test.
LW: Per JCW test failed
JM: Liz to review based on why this would occur (an agent not logging out for lunch or end of day, etc.) to see if this is truly an issue or not. it seems that agents work over 28800 seconds (8 hours). The business needs to determine the threashold and how it pertainst to breaks, lunches, etc.
LW: 10/9 - Closing issue - Discrepancy due to operational procedures</t>
  </si>
  <si>
    <t xml:space="preserve">PK: The tricky thing about this file is that we are combining ACD data with labor data. The row with the blank calltype  and blank queue fields are there because of the field [LABOR_MINUTES_WAITING] which is counting the time agents are in ‘Ready’, ‘Not Ready’, and ‘On Call’ login states.
JCW: What about rows 2 and 3 where it appears that there are 2 records for Inbound call type and No queue?  Shouldn’t those 2 rows be grouped together?  What am I missing from the grouping?
Status: Peter to investigate.  Prioritizing this as low since it is not occurring in the data from the 16th.
PK 9/17: GROUP BY was wrong: changed uan.mdivqueue to ISNULL(uan.mdivqueue,'')
JCW 9/23: still an issue as of 9/20
PK: I can’t duplicate this issue. The Null or blank mdivqueues can’t roll up into anything but a blank queue because HEADCOUNT_AVAILABLE looks at Ready time which will never have a queue. 
LW: Action item for JCW to review further 
LW: Duplicate of Test #6; closing issue
</t>
  </si>
  <si>
    <t>Closed Issue Counts by Completed Date</t>
  </si>
  <si>
    <t>Column Labels</t>
  </si>
  <si>
    <t>Issue Counts</t>
  </si>
  <si>
    <t>Business Purpose</t>
  </si>
  <si>
    <t>Question #</t>
  </si>
  <si>
    <t>Table</t>
  </si>
  <si>
    <t>MAXDAT Question</t>
  </si>
  <si>
    <t>Echo Pass Current Calculation</t>
  </si>
  <si>
    <t>Echo Pass Proposed Solution</t>
  </si>
  <si>
    <t>Validation Passed</t>
  </si>
  <si>
    <t>Critical</t>
  </si>
  <si>
    <t xml:space="preserve">For short abandons we need to be able to count the number of clients that 1) have "requested" to speak with an agent (hence are in a queue), and  2) hang up in 20 seconds or less from measured form the time they queued up for an agent till the time they hang-up.  The Total abandons is defined as the number of clients that 1) have "requested" to speak with an agent, and 2) hang-up before an agent handles the call.
</t>
  </si>
  <si>
    <t>CC_S_ACD_INTERVAL</t>
  </si>
  <si>
    <t xml:space="preserve">
Has the contact been queued to an agent to be counted as abandoned?This must be true for the HI project contractual requirements on all "abandons".  Importantly this means contacts cannot be "abandoned" in the IVR. Frankly every contract MAXIMUS has defines an abandoned call as a call (contact) where the client hangs – up while waiting (queued) for an agent to answer (I have already provided this definition).
</t>
  </si>
  <si>
    <t>When a call is abandoned and the total call time was less than 20 seconds, count the call. Total the calls. SUM(CASE WHEN Abandoned = 1 and [Login Duration] &lt;20 THEN 1 ELSE 0 END)</t>
  </si>
  <si>
    <t>Answer: [SHORT_ABANDONS] = SUM(CASE WHEN (uan.QueueOffered = 1 OR uan.calltype = '2') AND Abandoned = 1 AND [Queue Time] &lt;= 20 THEN 1 ELSE 0 END)</t>
  </si>
  <si>
    <t>Y</t>
  </si>
  <si>
    <t xml:space="preserve">To meet  HI project contractual requirements on all "abandons".  </t>
  </si>
  <si>
    <t>SUM(CASE WHEN Abandoned = 1 and [Login Duration] &lt;20 THEN 1 ELSE 0 END)</t>
  </si>
  <si>
    <t>Answer: [Queue Time] over [Login Duration] is a better measure in this scenario.</t>
  </si>
  <si>
    <t>To ensure correct counts are reported for the HI project contract requirements for transfers</t>
  </si>
  <si>
    <t>CC_S_CALL_DETAIL</t>
  </si>
  <si>
    <t>Total of the TransferOut flag for the interval. SUM([TransferOut])</t>
  </si>
  <si>
    <t xml:space="preserve">[truncated]
JCW 9/23: Liz to confirm requirements with the business
LW: For other "call types", e.g., outbound a queue name may need to be agreed upon (and recorded in the valid values list)  
LW: There should always be a value for Queue name
If call type =  outbound, queue name =  outbound
If call type = internal, queue name = internal
If call type = consult, queue name = consult
PK: 9/26 - Added queue naming logic above as well as "InboundAban" and "No Queue". Will need to apply same logic to all other exports where queue name is used.
LW: Not in total agreement; 'No queue' value remains an open discussion
JM: No Queues will be reviewed on a case by case basis at this time for a permanent solution.
JM: New logic added to export, will be reviewed for a few days to confirm closure.
LW: 10/9 - Test passed on 10/8, 10/9;  Keeping open to continue to monitor this week 
LW: 10/14 - Continuing to monitor
LW: 10/15 - Verified testing passed 8 calendar days  from 10/7-10/14 ; closing issue
</t>
  </si>
  <si>
    <t xml:space="preserve">PK: The tricky thing about this file is that we are combining ACD data with labor data. The row with the blank calltype  and blank queue fields are there because of the field [LABOR_MINUTES_WAITING] which is counting the time agents are in ‘Ready’, ‘Not Ready’, and ‘On Call’ login states.
JCW: What about rows 2 and 3 where it appears that there are 2 records for Inbound call type and No queue?  Shouldn’t those 2 rows be grouped together?  What am I missing from the grouping?
Status: Peter to investigate.  Prioritizing this as low since it is not occurring in the data from the 16th.
PK 9/17: GROUP BY was wrong: changed uan.mdivqueue to ISNULL(uan.mdivqueue,'')
JCW 9/23: still an issue as of 9/20
PK: I can’t duplicate this issue. The Null or blank mdivqueues can’t roll up into anything but a blank queue because HEADCOUNT_AVAILABLE looks at Ready time which will never have a queue. 
JM: New logic added to export, will be reviewed for a few days to confirm closure.
LW: 10/9 - Test passed 10/9; Keeping open to continue monitoring this week
LW: 10/14 - Continuing to monitor
LW: 10/15 - Verified testing passed 8 calendar days  from 10/7-10/14 ; closing issue
</t>
  </si>
  <si>
    <t>CC_S_CALL_DETAIL, there is a count of 44 voice mail transactions when queue name ‘Voicemail’ is selected for 10/3/2013. This count is inconsistent with the manual tracking of 50 voicemails reported by the project for the same day.
PK: 10/11 This is not an open item I can work on since I have only the database data to work with, regardless of what people may tally.
LW: 10/14 Will perform further analysis
LW: No way to manually track voicemails; closing issue</t>
  </si>
  <si>
    <t>Calls offered to agents is not equal to the sum of handled + abandoned calls</t>
  </si>
  <si>
    <t>Tracking # Reference</t>
  </si>
  <si>
    <t>24, 28</t>
  </si>
  <si>
    <t>Available headcount exceeds actual project staff.</t>
  </si>
  <si>
    <t>Service level answered count is more than number of contacts handled</t>
  </si>
  <si>
    <t>The number of IVR calls recorded in CC_S_CALL_DETAIL does not match the count of contacts contained in the IVR</t>
  </si>
  <si>
    <t>CC_S_IVR_INTERVAL, Failed due to counts of IVR calls with only IVR time in call detail does not match the counts of IVR contacted contained. For example on 10/15 the number of calls in the call detail with only IVR time = 178 yet the number of contacts contained in the IVR = 183</t>
  </si>
  <si>
    <t xml:space="preserve">Inbound calls where queue name = InboundAban has zero time logged for IVR </t>
  </si>
  <si>
    <t>Last Updated:</t>
  </si>
  <si>
    <t>Closed</t>
  </si>
  <si>
    <t xml:space="preserve">Description </t>
  </si>
  <si>
    <t>Expected Results</t>
  </si>
  <si>
    <t>Thurs 09/26/2013</t>
  </si>
  <si>
    <t>Fri 09/27/2013</t>
  </si>
  <si>
    <t>Sat 09/28/2013</t>
  </si>
  <si>
    <t>Sun 09/29/2013</t>
  </si>
  <si>
    <t>Mon 09/30/2013</t>
  </si>
  <si>
    <t>Tues 10/01/2013</t>
  </si>
  <si>
    <t>Wed 10/02/2013</t>
  </si>
  <si>
    <t>Thurs 10/03/2013</t>
  </si>
  <si>
    <t>Fri 10/04/2013</t>
  </si>
  <si>
    <t>Sat 10/05/2013</t>
  </si>
  <si>
    <t>Sun 10/06/2013</t>
  </si>
  <si>
    <t>Mon 10/7/2013</t>
  </si>
  <si>
    <t>Tues 10/8/2013</t>
  </si>
  <si>
    <t>Wed 10/09/2013</t>
  </si>
  <si>
    <t>Thurs 10/10/2013</t>
  </si>
  <si>
    <t>Fri 10/11/2013</t>
  </si>
  <si>
    <t>Sat 10/12/2013</t>
  </si>
  <si>
    <t>Sun 10/13/2013</t>
  </si>
  <si>
    <t>Mon 10/14/2013</t>
  </si>
  <si>
    <t>Tues 10/15/2013</t>
  </si>
  <si>
    <t>Wed 10/16/2013</t>
  </si>
  <si>
    <t>Thurs 10/17/2013</t>
  </si>
  <si>
    <t>Validation Results</t>
  </si>
  <si>
    <t>Trend</t>
  </si>
  <si>
    <t>ACD</t>
  </si>
  <si>
    <t>Calls offered to agents results in either a handled call or an abandoned call</t>
  </si>
  <si>
    <t>Within or across any interval of ACD data CONTACTS_OFFERED  must equal CONTACTS_HANDLED + CONTACTS_ABANDONED</t>
  </si>
  <si>
    <t>Pass</t>
  </si>
  <si>
    <t>Fail</t>
  </si>
  <si>
    <t>Calls handled counts obtained from queue analysis and calls handled through agent analysis must match</t>
  </si>
  <si>
    <t>Within or across any interval of ACD data  the calls handled across all agents should match the calls handled across all queues
CC_S_ACD_INTERVAL.COUNTS_HANDLED = CC_S_ACD_AGENT_ACTIVITY.ACD_CALLS_COUNT</t>
  </si>
  <si>
    <t>IVR</t>
  </si>
  <si>
    <t>Calls received from the IVR (in the ACD) must match the calls from the IVR to the ACD,</t>
  </si>
  <si>
    <t>Within or across any interval of data the IVR contacts transferred (from IVR data) to the ACD must match the contacts received from the IVR (in the ACD data), i.e. the following formula is true CC_S_IVR_INTERVAL.CONTACTS_OFFERED_TO_ACD = CC_S_ACD_INTERVAL.CONTACTS_OFFERED</t>
  </si>
  <si>
    <t>The number of contacts created in the IVR is either offered to the ACD or contained in the IVR.</t>
  </si>
  <si>
    <t xml:space="preserve">Within or across any interval of IVR data the contacts_created (in the IVR) must equal the sum of contacts_offered_to_ACD + contacts_contained_in_IVR
</t>
  </si>
  <si>
    <t>All individual inbound handled calls must have an agent, agent login id, queue, language, incoming phone number, disposition</t>
  </si>
  <si>
    <t>For each individual inbound call that are handled by an agent must have a positive handle time, a queue, disposition description, language, incoming phone number, agent name and agent login id.</t>
  </si>
  <si>
    <t xml:space="preserve">All interval ACD data must have a valid queue </t>
  </si>
  <si>
    <t xml:space="preserve">Every ACD interval record is associated with a valid queue. For "call type" of inbound calls this must be one of the 16 valid value queues. For other "call types", e.g., outbound a queue name may need to be agreed upon (and recorded in the valid values list) </t>
  </si>
  <si>
    <t>The sum of the number of calls in each speed of answer "time period bucket" must equal the total calls handled</t>
  </si>
  <si>
    <t xml:space="preserve">Within or across any ACD interval the sum of speed_of_answer_period1 +speed_of_answer_period2+speed_of_answer_period3…..+speed_of_answer_period 10 equals the contacts handled </t>
  </si>
  <si>
    <t>The sum of the number of calls in each abandoned "time period bucket" must equal the total calls abandoned</t>
  </si>
  <si>
    <t>Within or across any ACD interval the sum of calls_abandoned_period1 + calls_abandoned_period2+ calls_abandoned_period3…..+ calls_abandoned 10 equals the contacts abandoned</t>
  </si>
  <si>
    <t>Sevice level answered count must be less than or equal to the contacts handled</t>
  </si>
  <si>
    <t>Within or across any ACD interval the service_level_answered_count must be less than or equal to the contacts handled</t>
  </si>
  <si>
    <t>Calls answered outside the service level must be aligned with the appropriate speed of answer time bucket</t>
  </si>
  <si>
    <t xml:space="preserve">Within or across anyACD interval when the service_level_answered_count is LESS THAN the number of contacts handled the difference must be account for in the speed_of_answer_period(s)"n" that correspond to time periods in excess of the service level . </t>
  </si>
  <si>
    <t>Not Tested</t>
  </si>
  <si>
    <t>Ensure that all agent time is accounted for. The sum of time spent in ACD "activities", e.g., talk time must equal Total Login in Time</t>
  </si>
  <si>
    <t>For a given day across all agents or for any single agent the following formula is true: TALK_SECONDS+HOLD_SECONDS+WRAP_SECONDS+EXTERNAL_SECONDS+INTERNAL_SECONDS+TALK_RESERVE_SECONDS+PREDICTIVE_TALK_SECONDS+PREVIEW_TALK_SECONDS+RING_SECONDS+IDLE_SECONDS+NOT_READY_SECONDS must equal LOGIN_SECONDS (this is a total from the ACD) with no more than 0.25% error</t>
  </si>
  <si>
    <t>Login in time in the ACD cannot be greater than the maximum time a person is at work</t>
  </si>
  <si>
    <t>For a any day for any single agent the LOGIN_SECONDS from the ACD cannot be gerater than shift length (assume that to be 8 hours)</t>
  </si>
  <si>
    <t>n/a</t>
  </si>
  <si>
    <t xml:space="preserve">Ensure the time in the IVR metrics are &gt; 0 if the count of IVR contacts created is &gt; 0 </t>
  </si>
  <si>
    <t>Within or across any interval of IVR data the following is true: If CONTACTS_CREATED &gt; 0 then MIN_TIME_IN_THE_IVR &gt; 0 and MAX_TIME_IN_THE_IVR &gt; 0 and MEAN_TIME_IN_THE_IVR &gt; 0 and MEDIAN_TIME_IN_THE_IVR &gt; 0</t>
  </si>
  <si>
    <t>Available headcount cannot excede actual project staff</t>
  </si>
  <si>
    <t>No ACD interval can have more staff that is actually available on the project. For initial testing available headcount cannot be greater than 20</t>
  </si>
  <si>
    <t>Confirm contacts abandoned count match corresponding flags</t>
  </si>
  <si>
    <t>When contacts abandoned = 0; call abandoned flag = 0
When contact abandoned != 0; call abandoned flag = 1</t>
  </si>
  <si>
    <t>Average handle time provided by the ACD must match the calculated handle time</t>
  </si>
  <si>
    <t>For any given interval or across intervals TALK_TIME_TOTAL + AFTER_CALL_WORK_TIME_TOTAL + HOLD_TIME_TOTAL / CONTACTS_HANDLED must equal the average handle time</t>
  </si>
  <si>
    <t>WFM</t>
  </si>
  <si>
    <t>Confirm individual agent shift minutes match corresponding flags</t>
  </si>
  <si>
    <t>If individual shift minutes is not null; is available flag = Y
If absence minutes is not null; is absence flag = Y</t>
  </si>
  <si>
    <t>Confirm that the number of short abandons is not greater than the number of abandoned calls</t>
  </si>
  <si>
    <t>Within or across any ACD interval the short_abandons is equal to or less than the calls_abandoned</t>
  </si>
  <si>
    <t>Confirm that every ACD Agent Activity record is associated with a valid agent record</t>
  </si>
  <si>
    <t>For every ACD agent activity record, agent_id &gt; 0</t>
  </si>
  <si>
    <t>In CC_S_CALL_DETAIL, calls contained in the IVR should have no agent talk time or queue time.</t>
  </si>
  <si>
    <r>
      <t>For calls with a queue name of "InboundAban"</t>
    </r>
    <r>
      <rPr>
        <sz val="11"/>
        <color theme="1"/>
        <rFont val="Calibri"/>
        <family val="2"/>
        <scheme val="minor"/>
      </rPr>
      <t>, queue time = 0, talk time = 0 and IVR time &gt; 0.</t>
    </r>
  </si>
  <si>
    <t>In CC_S_ACD_INTERVAL, the following fields are not applicable to chat and as such should be zero for all records with a queue name of Webchat
CONTACTS_BLOCKED, SHORT_ABANDONS, IVR_TIME_TOTAL, HOLD_TIME_TOTAL, CALLS_ON_HOLD, SERVICE_LEVEL_ABANDONED, ABANDON_TIME_TOTAL, OUTFLOW_CONTACTS, STDDEV_CONTACT_INVENTORY_AGE, MEDIAN_CONTACT_INVENTORY_AGE, MEAN_CONTACT_INVENTORY_AGE, MAX_CONTACT_INVENTORY_AGE, MIN_CONTACT_INVENTORY_AGE, CONTACT_INVENTORY_AGE_TOTAL, CONTACT_INVENTORY_JEOPARDY, CONTACT_INVENTORY, CALLS_ABANDONED_PERIOD_10, CALLS_ABANDONED_PERIOD_9, CALLS_ABANDONED_PERIOD_8, CALLS_ABANDONED_PERIOD_7, CALLS_ABANDONED_PERIOD_6, CALLS_ABANDONED_PERIOD_5, CALLS_ABANDONED_PERIOD_4, CALLS_ABANDONED_PERIOD_3, CALLS_ABANDONED_PERIOD_2, CALLS_ABANDONED_PERIOD_1, AFTER_CALL_WORK_TIME_TOTAL, CONTACTS_ABANDONED, CONTACTS_RECEIVED_FROM_IVR, LABOR_MINUTES_WAITING</t>
  </si>
  <si>
    <t>Verify that the following fields = 0 for records with a queue name of Webchat:
CONTACTS_BLOCKED, SHORT_ABANDONS, IVR_TIME_TOTAL, HOLD_TIME_TOTAL, CALLS_ON_HOLD, SERVICE_LEVEL_ABANDONED, ABANDON_TIME_TOTAL, OUTFLOW_CONTACTS, STDDEV_CONTACT_INVENTORY_AGE, MEDIAN_CONTACT_INVENTORY_AGE, MEAN_CONTACT_INVENTORY_AGE, MAX_CONTACT_INVENTORY_AGE, MIN_CONTACT_INVENTORY_AGE, CONTACT_INVENTORY_AGE_TOTAL, CONTACT_INVENTORY_JEOPARDY, CONTACT_INVENTORY, CALLS_ABANDONED_PERIOD_10, CALLS_ABANDONED_PERIOD_9, CALLS_ABANDONED_PERIOD_8, CALLS_ABANDONED_PERIOD_7, CALLS_ABANDONED_PERIOD_6, CALLS_ABANDONED_PERIOD_5, CALLS_ABANDONED_PERIOD_4, CALLS_ABANDONED_PERIOD_3, CALLS_ABANDONED_PERIOD_2, CALLS_ABANDONED_PERIOD_1, AFTER_CALL_WORK_TIME_TOTAL, CONTACTS_ABANDONED, CONTACTS_RECEIVED_FROM_IVR, LABOR_MINUTES_WAITING</t>
  </si>
  <si>
    <t>In CC_S_ACD_INTERVAL, the following fields should be accurately recorded such that they match the activity in the contact center:
MIN_SPEED_OF_ANSWER, SERVICE_LEVEL_ANSWERED_COUNT, SERVICE_LEVEL_ANSWERED_PERCENT, TALK_TIME_TOTAL, ANSWER_WAIT_TIME_TOTAL, CONTACTS_TRANSFERRED, SPEED_OF_ANSWER_PERIOD_10, SPEED_OF_ANSWER_PERIOD_9, SPEED_OF_ANSWER_PERIOD_8, SPEED_OF_ANSWER_PERIOD_7, SPEED_OF_ANSWER_PERIOD_6, SPEED_OF_ANSWER_PERIOD_5, SPEED_OF_ANSWER_PERIOD_3, SPEED_OF_ANSWER_PERIOD_2, SPEED_OF_ANSWER_PERIOD_1, STDDEV_SPEED_OF_ANSWER, MEDIAN_SPEED_OF_ANSWER, MEAN_SPEED_OF_ANSWER, MAX_SPEED_OF_ANSWER, CONTACTS_HANDLED, CONTACTS_OFFERED, SPEED_OF_ANSWER_PERIOD_4, STDDEV_SPEED_TO_HANDLE, MEDIAN_SPEED_TO_HANDLE, MEAN_SPEED_TO_HANDLE, MAX_SPEED_TO_HANDLE, STDDEV_HANDLE_TIME, MEDIAN_HANDLE_TIME, MEAN_HANDLE_TIME, MAX_HANDLE_TIME, HEADCOUNT_AVAILABLE, LABOR_MINUTES_TOTAL</t>
  </si>
  <si>
    <t>Verify that the values for the fields match the activity as recorded by the contact center manager.</t>
  </si>
  <si>
    <t>In CC_S_CALL_DETAIL, all chats with a non-zero talk time should be associated to a valid agent.</t>
  </si>
  <si>
    <t>For each chat record with talk time &gt; 0, the associated agent is not the "Unknown" agent.</t>
  </si>
  <si>
    <t>Ensure that the count of chats associated with a valid agent record in CC_S_CALL_DETAIL equals the count of contacts handled in CC_S_ACD_INTERVAL for records with a queue name of Webchat for a given day.</t>
  </si>
  <si>
    <t>Verify that the count of chats associated with a valid agent record in CC_S_CALL_DETAIL equals the count of contacts handled in CC_S_ACD_INTERVAL for records with a queue name of Webchat for a given day.</t>
  </si>
  <si>
    <t>The sum of an agent's talk time for a day in CC_S_CALL_DETAIL should match the agent's  talk seconds for the day in CC_S_ACD_AGENT_ACTIVITY.</t>
  </si>
  <si>
    <t>Verify that the sum of TALK_TIME in CC_S_CALL_DETAIL equals the sum of ACD_TALK_SECONDS in CC_S_ACD_AGENT_ACTIVITY for a given agent and day.</t>
  </si>
  <si>
    <t>In CC_S_ACD_AGENT_ACTIVITY, the following fields should be accurately recorded such that they match the activity in the contact center:
TALK_SECONDS, HOLD_SECONDS, WRAP_SECONDS, EXTERNAL_SECONDS, INTERNAL_SECONDS, IDLE_SECONDS, NOT_READY_SECONDS and LOGIN_SECONDS.</t>
  </si>
  <si>
    <t>In CC_S_CALL_DETAIL, the following fields should be accurately recorded such that they match the activity in the contact center:
QUEUE_TIME_SECONDS, TALK_TIME_SECONDS, SOURCE_CALL_ID, CALL_DATE, AGENT_ID, ANI_PHONE_NUMBER, CALL_SEGMENT_ID, XFERRED_OUT_FLAG, CALL_SEGMENT_END_DT, QUEUE_NAME, LANGUAGE</t>
  </si>
  <si>
    <t>In CC_S_ACD_AGENT_ACTIVITY, the following fields should include metrics for chat activity.
ACD_CALLS_COUNT, ACD_TALK_SECONDS</t>
  </si>
  <si>
    <t>Ensure that the number of IVR calls recorded in CC_S_CALL_DETAIL match the count of contacts contained in the IVR in CC_S_IVR_INTERVAL</t>
  </si>
  <si>
    <t>Verify that the count of calls with zero queue time and non-zero IVR time in CC_S_CALL_DETAIL match the count of contacts contained in the IVR in CC_S_IVR_INTERVAL for a given day</t>
  </si>
  <si>
    <t>Ensure that the number of IVR calls recorded in CC_S_IVR_SELF_SERVICE_USAGE match the number of contacts created in CC_S_IVR_INTERVAL.</t>
  </si>
  <si>
    <t>Verify that the count of contacts completed in CC_S_IVR_SELF_SERVICE_USAGE matches the count of contacts created in CC_S_IVR_INTERVAL</t>
  </si>
  <si>
    <t>In CC_S_CALL_DETAIL, the following fields are not applicable to chat and as such should be zero for all records with a queue name of Webchat
RING_TIME_SECONDS, HOLD_TIME_SECONDS, AFTER_CALL_WORK_SECONDS</t>
  </si>
  <si>
    <t>Verify that the following fields = 0 for records with a queue name of Webchat:
RING_TIME_SECONDS, HOLD_TIME_SECONDS, AFTER_CALL_WORK_SECONDS</t>
  </si>
  <si>
    <t>In CC_S_ACD_INTERVALs,  when calls handled &gt; 0  “min” data elements  must always be greater than 0</t>
  </si>
  <si>
    <t>The following conditions must not occur 
• When calls handled &gt; 0 the min handle time is 0 however it should be the shortest handle time of the handled calls. 
• When calls handled &gt; 0, the min speed of answer is 0 however it should be the shortest speed to answer for the handled calls.
• When calls handled &gt;0, the min speed to handle time is 0. However is should be the shortest handle time for the handled calls.</t>
  </si>
  <si>
    <t>[Truncate]
PK: the question that needs to be answered is as follows: "Do you want the abandons across all exports to be defined as the following:
Queue Offered = yes
Abandoned = yes
Once this decision is made this will address issue #15 and 16 both as it will give a definative definition to Abandon.
LW: Pending internal review
PK: 10/11 Ready for Retest
LW: Test passed, ; Keeping open to continue monitoring this week.
LW: 10/14, Test passed 10/10, 10/11, 10/12, 10/13; keeping open to continue monitoring this week
LW: 10/15 -  Projected close issue date 10/17/2013
JCW: 10/18 - Closing due to pattern of success.</t>
  </si>
  <si>
    <t>[Truncate]
PK: the question that needs to be answered is as follows: "Do you want the abandons across all exports to be defined as the following:
Queue Offered = yes
Abandoned = yes
Once this decision is made this will address issue #15 and 16 both as it will give a definative definition to Abandond.
LW: Pending internal review
PK: 10/11 Ready for Retest
LW: 10/14 - passed, leaving open to monitor.
LW: 10/15 - Projected close issue date: 10/18/2013
JCW: 10/18 - Closing due to pattern of success.</t>
  </si>
  <si>
    <t>Fri 10/18/2013</t>
  </si>
  <si>
    <t>Sat 10/19/2013</t>
  </si>
  <si>
    <t>Sun 10/20/13</t>
  </si>
  <si>
    <t>CC_S_CALL_DETAIL, MAXIMUS understands that all call types of ‘Inbound’ that have a talk time &gt; 0 would NOT result in a queue type of ‘No Queue’ 
For example, source call id = 34623827178809600 is an inbound call type with ‘No queue’ and talk time =157
PK 10-10: Source call ID 34623827178865383 and 34623827178865450 are both voicemails with no queues associated. This is a duplicate issue relating to voicemail queues.  Combine with #26.
LW: 10/15 - In process due to above comment pending #26
JCW: 10/18 - Maximus agrees to closing this item since it is a duplicate of item #26.</t>
  </si>
  <si>
    <t>In you data dictionary you define short abandons with the following formula:
SUM(CASE WHEN Abandoned = 1 AND [Login Duration] &lt; 20 THEN 1 ELSE 0 END)
What is the start point and end point for [Login Duration]? Without knowing that we cannot confirm that the formula meets the definition. 
PK 10/21: Login Duration is the total time in seconds for the event in question, e.g. time "On call", time in "Ready" between calls.</t>
  </si>
  <si>
    <t xml:space="preserve">Call detail file 10/10. For every inbound call where transfer flag = Y, should there be a subsequent call segment id of another call type i.e. consult, internal of the same ANI? 
</t>
  </si>
  <si>
    <t>PK 10/21: Yes and no. If you limit your search for only inbound where Transfer = "Y" then you will omit segments of the same call where consults happened but transfer = "N". So in other words, you identify the SOURCE_CALL_ID of transfered calls and then create a derived table with those values to pull in each step correctly.</t>
  </si>
  <si>
    <t xml:space="preserve">Call Detail file10/10 Are transfer_flag and transfer_ to attributes related to each across call types? for example please explain the following scenarios:
1) ANI 9499735866 segment 1  transfer_to number is null and transfer flag = N. While segments 2,3,4,5,6  transfer_to number is not null yet transfer flag = N. 
2) ANI 8082263420 seg 1 displays transfer = Y, transfer to is null; seg 2 transfer = Y, transfer is not null
</t>
  </si>
  <si>
    <t xml:space="preserve">PK 10/21: TRANSFER and TRANSFER_TO are Genesys flags. In the first example, the agent appears to have made multiple attempts to consult, but was not successful, so Genesys did not flag the call as transferred out. In the second example it appears that the call was successfully consulted and transferred to another agent (warm transfer).
</t>
  </si>
  <si>
    <t xml:space="preserve">What is a consult call type if transfer = N, and transfer_to is null? Does this mean a consult was performed but not a transfer? </t>
  </si>
  <si>
    <t>PK 10/21: Correct. So long as the TransferOut flag = 'N', Genesys does not consider a transfer to have taken place.</t>
  </si>
  <si>
    <t xml:space="preserve"> CC_S_ACD_INTERVAL, Within or across any interval of ACD data CONTACTS_OFFERED  must equal CONTACTS_HANDLED + CONTACTS_ABANDONED
LW 10/15 - This test fails for web chat 10/14 - 
ACD_INTERVAL_ID  2886, 2885
INTERVAL_DATE           10/14, 10/14
QUEUE_NAME                  Web Chat, Web Chat
CONTACTS_OFFERED 1, 4
CONTACTS_HANDLED 0, 1
 CONTACTS_ABANDONED 0, 0
- All other queues pass test
PK 10-16 There were two chats at the 8:30 interval, one disconnected at the precise moment of being handled, thus no handled time but still offered.
JCW: 10/18 - Maximus agrees that this item is a candidate for closure pending confirmation of the following statement: the contacts_abandoned field in the interval data does not apply to webchat and the value should always be zero when the queue_name = "Webchat"
PK: 10/22: Correct. A webchat will not ever have abandoned = 1.</t>
  </si>
  <si>
    <t>Mon  10/21/13</t>
  </si>
  <si>
    <t>PK: Complete. Ready for re-test.
LW: Per JCW test passed; closing defect
JM: reopened per Liz comment the test failed.  Sent back to Maximus for detail on the failure - need examples to review. 3. ACD_INTERVAL: MEAN Times, ST Dev Times, CAST AS DECIMAL(7,2)
4. ACD_INTERVAL: LABORMINUTESTOTAL, LABORMINUTESWAITING CAST AS DECIMAL(10,2)
5. HEADCOUNT CAST AS DECIMAL(7,2)
JM: New logic added to export, will be reviewed for a few days to confirm closure.
LW: 10/9 - Test failed due to inconsistent rounding issue
JM: Liz to send examples where the test failed so Peter can review.
LW: 10/14, samples sent in test file results 10/11
JCW: 10/23 - Echopass has provided some sample SQL to help update the Maximus test cases.  Maximus to investigate SQL and make any necessary updates to the test cases.</t>
  </si>
  <si>
    <t>John Woodhull</t>
  </si>
  <si>
    <t>PK: 10/11 Ready for retest
LW: 10/14 - EP to explain/discuss test case from PK results
LW: 10/15 - the test result document Peter had John send over on 10/11  -  Based on JW interpretation of Peter’s test results, his own results show that Peter’s “fix” fails on the data for 9/10, 9/7, 8/20, and 8/02.
Action: JM to schedule a follow up meeting to discuss findings
JCW: 10/18 - Still need Echopass to set up a meeting to review Peter's findings.
JCW: 10/23 - Based on Peter's email on 10/23 there are no rows where the contacts_offered_to_ACD do not match the contacts_received_from_IVR.  Maximus agrees to close this issue.</t>
  </si>
  <si>
    <t>Tues 10/22/2013</t>
  </si>
  <si>
    <t>LW:CC_S_ACD_INTERVAL, when queue name ‘Web Chat’ is selected for 10/3/2013 the total sum of contacts offered for all internals equals 48 and the total sum of contacts handled equals 48. Per the call detail counts, the total # of contacts handled for 10/3 is expected to be 32 
PK 10/10: Test case updated, ready for re-test.
LW: 10/14 Validation passed 10/11; continue monitoring this week
LW: 10/15 - Verifed testing passed from 10/11-10/14. Proposed close issue date: 10/18/2013
JCW: 10/18 - Maximus agrees this issue is a candidate for closure pending confirmation of the following statements:  The total contacts handled for the webchat queue in an interval will be the count of records in call detail where queue_name = "Webchat" and Login_ID is not null.  The total contact offered for the webchat queue in an interval will be the count of records in call detail where queue_name="Webchat".  The difference between the contacts offered and contacts handled for the webchat queue in an interval will be the count of records in call detail where queue_name = "Webchat" and Login_ID is null.
PK: 10/21 Given the filters above, that is correct.
JCW: 10/23 Closing due to confirmation.</t>
  </si>
  <si>
    <t xml:space="preserve">LW: CC_S_CALL_DETAIL, there is a count of 48 web chat transactions when queue name ‘Web Chat’ is selected for 10/3/2013. Echo Pass informed MAXDAT web chats containing an agent login ID and talk time equate to a chat reaching the agent. All others did not reach an agent and therefore the client exited the chat without chatting with the agent. The breakdown is as follows: 
32 chats reached an agent
16 chats did not reach an agent
This remains inconsistent with the manual tracking of 29 web chats reported by the project for the same day.  Since the 10% difference in chats counts is within the possible human recording error, MAXIMUS will monitor the call detail records with the manual logs over a week time period.
PK: 10/11 This is not an issue. 16 Calls did not reach an agent; AmyC took 8; Kimbeppu took 2; robincope took 2; and tinab took 20. 48 Total.
JCW: 10/18 Maximus agrees this issue is a candidate for closure pending confirmation of the following statement:  To get the total number of webchats handled in an interval, we count the number of records where queue_name = "Webchat" and Login_ID is not null.
PK: 10/21: Correct. Queue_name = "webchat" and login_ID is not null will give you a webchat.
JCW: 10/23 - Closing due to confirmation.
</t>
  </si>
  <si>
    <t>Ensure a complete set of export files are sent each day.</t>
  </si>
  <si>
    <t>(Multiple Items)</t>
  </si>
  <si>
    <t>Wed 10/23/2013</t>
  </si>
  <si>
    <t>Age</t>
  </si>
  <si>
    <t>Thurs 10/24/2013</t>
  </si>
  <si>
    <t>JCW: 10/23 - This morning's export was missing the ACD_INTERVAL and ACD_AGENT_ACTIVITY files.  We received 2 additional batches of files before achieving a complete set.  How do we ensure that we always receive a complete set?
PK: 10/23 - I have added alerts and redundancies to the jobs to ensure that they will continue to send until all files are out.
JCW: 10/25 - Maximus agrees to close the issue but we expect to have zero occurrences of this item in the future.  This issue impacts the flow of data to the connector and wastes an inordinate amount of time.</t>
  </si>
  <si>
    <t>Fri 10/25/2013</t>
  </si>
  <si>
    <t>Sat 10/26/2013</t>
  </si>
  <si>
    <t>Sun 10/27/13</t>
  </si>
  <si>
    <t>Mon 10/28/13</t>
  </si>
  <si>
    <t>PK: Verified that all individual inbound handled calls are all working. NOTE: Disposition will be blank if an agent neglects to select a call disposition from the softphone. In this case, I would recommend 'None Selected' or something to that effect.
LW: Please provide additional information. You did not confirm Agent name, I am not getting valid agent names, You did not confirm Language, I'm getting too many values. e.g, Eng, English, You did not confirm incoming phone number, I'm not getting value phone numbers - 0 is not a valid value
JM: ANI blank will be reviewed by Peter (Clay to send a file over), Maximus to review agent names for possible non-issue.
JM: 10/11 per the meeting, Liz reported the names are fine, however JW reported that some agent ID's came across "0" meaning they are not recognized by the system.  Thsi si also pending the Voicemail Queue name resolution.
PK: 10/22 pending vmail name resolution
PK: 10/23 With vmail names in play, modify your test case with the following SQL: 
select 'TestCase5' as TestNumber,   cd.CALL_START, cd.source_call_id,cd.ANI, cd.LOGIN_ID, sa.FirstName, sa.LastName, sa.LOGIN, cd.QUEUE, cd.language, cd.talk_time_seconds, cd.CALL_ABANDONED, cd.call_type
,cd.IVR_TIME_SECONDS, cd.CALL_SEGMENT_ID
from FTP_ALL_MAXHIHIX_CALL_DETAIL cd
 inner join FTP_ALL_MAXHIHIX_AGENT sa 
   on cd.LOGIN_ID = sa.LOGIN
where cd.call_type = 'Inbound' 
and cd.CALL_ABANDONED = 0 
and (
 cd.QUEUE = ''
 or cd.language = ''
 or cd.LOGIN_ID = ''
 )
order by cd.CALL_START desc 
/*
 or cd.ANI = '' 
 or cd.disposition='' 
 or cd.TALK_TIME_SECONDS = 0
*/
Remember that neither ANI nor Disposition is always populated, the absence of which does not indicate an error. Likewise, calls do not always contain talk time and would thus bring back a false positive.
JCW: 10/25 - Maximus needs to know why the ANI or Disposition would not be populated and why a handled call would have zero talk time.  Please provide  business reasons why these conditions are true.  Also please explain how to identify a handled call in the call detail data set.
DH: 10/28 - A call sent to an agent but not answered by an agent (example ring no answer) will result in an "handled call" with 0 talk time.  This can happen.</t>
  </si>
  <si>
    <t>Tues 10/29/13</t>
  </si>
  <si>
    <t>Wed 10/30/13</t>
  </si>
  <si>
    <t>Thur 10/31/2013</t>
  </si>
  <si>
    <t xml:space="preserve">JCW: 11/01 - This morning's export contains call types with the value of 2.  It is our understanding that, by default, webchats and voicemails have a call type of 2.  Based on our previous communications (see meeting agenda from 9/24 and email from 10/04),  however, web chats should have a call type of "Webchat" and voicemail should have a call type of "Voicemail".  </t>
  </si>
  <si>
    <t>LW: CC_S_ACD_INTERVAL, the following conditions should not occur but there are instances for 10/3/2013 where this is true
• When calls handled &gt; 0 the min handle time is 0 however it should be the shortest handle time of the handled calls. 
• When calls handled &gt; 0, the min speed of answer is 0 however it should be the shortest speed to answer for the handled calls.
• When calls handled &gt;0, the min speed to handle time is 0. However is should be the shortest handle time for the handled calls.
PK 10-10: Complete, ready for re-test.
LW: 10/14; Test failed - 10/11 D_Interval_ID = 13236 
LW: 10/15 Additional examples include 10/15 ACD Interval IDs: 3212,3172, 3171, 3150
DH: 10/28 - Echopass can find no other samples of incomplete data.   "0" as a handle time result is possible.  Either there was an immediate hang-up upon call offered either by the customer or agent or possible ring no answer result.  Both would be "handled" but 0 talk time.</t>
  </si>
  <si>
    <t>CC_S_CALL_DETAIL - Call type field should only contain the following values:  
Consult,Internal,Outbound,Inbound,Webchat,Voicemail</t>
  </si>
  <si>
    <t>Min time in the IVR = 0 when IVR contacts created is &gt; 0</t>
  </si>
  <si>
    <t xml:space="preserve">CC_S_ACD_AGENT_ACTIVITY
 In the exports for the data in both 09/11/2013 and 09/12/2013, there is a record with a NULL agent.  I wouldn’t expect any call activity against a NULL agent.
NULL agents indicate the call was never assigned to an agent. In this case, the calls were abandoned. If you only want to see agent activity, we need a top-level filter. </t>
  </si>
  <si>
    <t>CC_S_CALL_DETAIL
There are multiple records with a CALL_TYPE of “Inbound” that have a NULL queue.  I would expect all inbound calls to have a non-NULL queue.
These are also abandoned calls.</t>
  </si>
  <si>
    <t>CC_S_ACD_AGENT_ACTIVITY
There is an agent with an ACD_CALL_COUNT of 21, but 0 ACD_TALK_SECONDS.  This is for a NULL agent on 09/11/2013.
NULL agents indicate the call was never assigned to an agent. In this case, the calls were abandoned.</t>
  </si>
  <si>
    <r>
      <t xml:space="preserve">CC_S_IVR_INTERVAL - </t>
    </r>
    <r>
      <rPr>
        <sz val="10"/>
        <color rgb="FFFF0000"/>
        <rFont val="Arial"/>
        <family val="2"/>
      </rPr>
      <t>Test # 15</t>
    </r>
    <r>
      <rPr>
        <sz val="10"/>
        <rFont val="Arial"/>
        <family val="2"/>
      </rPr>
      <t xml:space="preserve">
The last row in the file has NULL values for the last 5 columns.  This is odd since there is a count of 795 CONTACTS_CONTAINED_IN_IVR, which would suggest lots of time in the IVR.
The last row also has CONTACTS_CREATED &lt; CONTACTS_CONTAINED_IN_IVR.  There are 31 created and 795 contained.  This is logically inconsistent.</t>
    </r>
  </si>
  <si>
    <t>CC_S_IVR_INTERVAL
The last row in the file has NULL values for the last 5 columns.  This is odd since there is a count of 795 CONTACTS_CONTAINED_IN_IVR, which would suggest lots of time in the IVR.
The last row also has CONTACTS_CREATED &lt; CONTACTS_CONTAINED_IN_IVR.  There are 31 created and 795 contained.  This is logically inconsistent.</t>
  </si>
  <si>
    <r>
      <t xml:space="preserve">CC_S_ACD_INTERVAL - </t>
    </r>
    <r>
      <rPr>
        <sz val="10"/>
        <color rgb="FFFF0000"/>
        <rFont val="Arial"/>
        <family val="2"/>
      </rPr>
      <t>Test #6</t>
    </r>
    <r>
      <rPr>
        <sz val="10"/>
        <rFont val="Arial"/>
        <family val="2"/>
      </rPr>
      <t xml:space="preserve">
There are 55 records with a null queue_name.  These records have numbers for calls_offered, but not calls_handled.  These records are a mix of Inbound, Outbound, Internal and Consult as well as nulls.  Can you help me understand what these metrics are for?
Some rows have contacts_received_from_ivr &lt; contacts_offered.  For an inbound queue type, how is this possible?  E.g.
9/12/2013 MAXHIHIX_Hawaiian_General_vcall 14:00:00 20 22</t>
    </r>
  </si>
  <si>
    <t>CC_S_ACD_INTERVAL
Also, would it be possible to add IVR_TIME_TOTAL to the CC_S_ACD_INTERVAL export?  We’d like to know for a given queue, what was the total time that calls offered to that queue during the interval spent in the IVR.</t>
  </si>
  <si>
    <r>
      <t xml:space="preserve">Data Discrepancy - </t>
    </r>
    <r>
      <rPr>
        <sz val="10"/>
        <color rgb="FFFF0000"/>
        <rFont val="Arial"/>
        <family val="2"/>
      </rPr>
      <t>Test #3</t>
    </r>
    <r>
      <rPr>
        <sz val="10"/>
        <rFont val="Arial"/>
        <family val="2"/>
      </rPr>
      <t xml:space="preserve">
CC_S_ACD_INTERVAL.CONTACTS_OFFERED (34)
CC_S_IVR_INTERVAL_CONTACTS_OFFERED_TO_ACD (3)</t>
    </r>
  </si>
  <si>
    <t>Data Discrepancy - Test #17
CC_S_ACD_INTERVAL.CONTACTS_ABANDONED (3)
Count of CC_S_CALL_DETAIL.CALLS_ABANDONED_FLAG (29) (A factor of ~10)</t>
  </si>
  <si>
    <t>Data Discrepancy Test #4
• CC_S_IVR_INTERVAL.CONTACTS_CREATED (64)
CC_S_IVR_INTERVAL.CONTACTS_OFFERED_TO_ACD (61) + CC_S_IVR_INTERVAL.CONTACTS_CONTAINED_IN_IVR  (12)</t>
  </si>
  <si>
    <t>Fri 11/1/2013</t>
  </si>
  <si>
    <t>Sat 11/2/13</t>
  </si>
  <si>
    <t>Sun 11/3/13</t>
  </si>
  <si>
    <t>Mon 11/4/13</t>
  </si>
  <si>
    <t>JM: PK to review internally with Jeff at Echopass to ensure the MDI_TRANSFER_TO is included in the reduction so this can be added to the export.
PK: 10/11 Ready for Retest.  Issue will remain open until Maximus can review based on EP advising what they should see due to transfers.
LW: 10/14; Liz to sent questions on 10/14; Added tab 'MAXDAT Questions'
JCW: 10/18 - Still need resolution on question #3, 4, and 5
PK: 10/22 Responses to questions provided.
JCW: 10/23 Liz needs to confirm acceptance of the responses.
JCW: 10/24 - Maximus suggests that questions should not be answered by a written back and forth but instead discussed in a call on a weekly basis.  Maximus suggests that we use the meeting on this coming Monday (10/28) to discuss questions 3, 4, and 5 in particular.
DH: 10/28 - Questions on transfers answered.  Conclusion if transfer = Y that is a successful transfer
JCW: 11/5 - Maximus agrees this issue is a candidate for closure and will begin monitoring the transfer_out column for passing data.</t>
  </si>
  <si>
    <t>CC_S_ACD_INTERVAL, when queue name ‘Voicemail’ is selected for 10/3/2013 no contacts are being logged against the ACD Interval data for voicemail queues in the contacts offered or contacts handled fields. Since there is voice mail contacts in the call detail records MAXIMUS expects that these would show up in the ACD interval data.
PK: 10/16: This is not true.
INTERVAL_DATE | CONTACTS_OFFERED | CONTACTS_HANDLED
10/3/2013 |02:00:00 |14 | 14
10/3/2013 |02:30:00 |12 | 12
10/3/2013 |03:00:00 |16 | 16
10/3/2013 |03:30:00 |  2 |   2
This is not an issue and should be closed.
JCW: 10/18 - Maximus disagrees with closing the issue as the data file sent on 10/13 still exhibits the problem.  No rows with queue_name of voicemail.
PK: 10/21 - There were no voicemails that day.
JCW: 10/23 - According to the business there were voicemails received on Monday, 10/21, but the data for 10/21 does not contain any voicemails.  I will set up a test case for this issue, but this does need to be resolved.
DH: 10/28 - Because Voicemail is "routed" VM, these can be presented as something waiting for Agent Interaction.   We are finding that VM Queues do not always have agents assigned.   However, these VM's will remain waiting for an agents until one is assigned to that queue.  This can result in long queue wait times as Echopass will not purge these VM's until an action is taken by an agent in response.   Training and best practice about how to address VM's in a timely interval may need to be the response to this data.
JCW: 11/5 - Maximus needs to understand when the voicemail transaction is logged in the call details.  Does this occur when the voicemail enters the queue or when the voicemail is answered or some other time?</t>
  </si>
  <si>
    <t xml:space="preserve">IVR_INTERVAL, Failed due to zero IVR time seconds when contacts created &gt;0. For example, on 10/15 for IVR interval id = 815, 14 contacts were created yet the min time in the IVR = 0
PK: 10/22: These should be limited to the 1st sequence of the call.
JCW: 10/23 - I need to confirm suggested update to test cases with the business.
JCW: 10/24 - Maximus does not agree with limiting the test case to the 1st sequence of the call.  The test case only references IVR_Interval so there is no way to filter out records based on call sequence.
PK: 10/23: Because IVR time would only happen in the 1st leg of a call, the limit is sound logic. Test case 15 passes in updated file.
JCW: 10/25 - Maximus would like to discuss this during our next meeting (10/28).
DH: 10/28 - Contacts can be created without IVR Time.  These can be direct calls to an agent phone by another agent or if DID's are used and calls are routed directly to an agent then 0 time in the IVR would result.   Calls can also be transferred to a queue or another agent, again resulting in a contact with 0 IVR time.
JCW: 11/5 - Maximus would like to discuss this item on our next call.  </t>
  </si>
  <si>
    <t>CC_S_CALL_DETAIL, Failed due to inboundAban calls not logging IVR time. For example on 10/15 there were 3 records which meet this condition
PK 10/23: These need to be limited to SEQ 1 if looking at IVR Time, also the voicemail login should be excluded as it is not relevant to this test case.
select 'TestCase22' as TestNumber,   cd.CALL_START, cd.LOGIN_ID, sa.LOGIN, cd.QUEUE, cd.CALL_ABANDONED, cd.queue_time_seconds, cd.talk_time_seconds, cd.ivr_time_seconds, sa.FirstName, sa.LastName
from FTP_ALL_MAXHIHIX_CALL_DETAIL cd
 inner join FTP_ALL_MAXHIHIX_AGENT sa 
  on sa.LOGIN = cd.LOGIN_ID
where cd.QUEUE = 'InboundAban' 
and cd.IVR_TIME_SECONDS = 0
and cd.CALL_ABANDONED = 0 
and cd.CALL_SEGMENT_ID = 1
and login_id not like ('maxvoice%')
and (
 cd.ivr_time_seconds = 0 or
 cd.talk_time_seconds &gt; 0
  or cd.queue_time_seconds &gt; 0
 )
order by cd.CALL_START desc  
JCW: 10/25 - Maximus appreciates the SQL, but we want to verify we can interpret the data correctly.  Is Echopass stating that IVR Time is only logged in the first segment/sequence of a call?  We need to understand how to determine how long calls are spending in the IVR  when they are contained..
DH: 10/28 - Because of the many scenarios that can be part of a call interaction, example: Caller dials into the IVR but does not press a key and hangs up, resulting in no step data, or short calls or sometimes logging 0 on the IVR, providing the SQL statement allows Maximus to cover all of those outcomes in the data output.   Because it is impossible to cover every possible customer interaction scenario, the SQL statement can be altered to apply to the applicable Maximus Business Case.  Calls contained in the IVR along with those time intervals would be at the conclusion of the SQL statement implied to a Maximus specific calculation.
JCW: 11/5 - Maximus would like to discuss this item on our next call.</t>
  </si>
  <si>
    <t>JCW: 10/18 - The counts are off on 10/16. For example, for the 11:30 interval, the IVR step data shows 38 contacts completed, but the IVR interval data shows 40 contacts created.
DH: 10/28 - Customers or "test" calls can come into the IVR and be logged as an IVR calls placed but the caller did not interact, possibly just held on without interaction or hung up before entering any information.   This will result in the number of contacts being greater than the step data gathered as step data is not applicable.   This is caller interaction choice not to interact but to hang up without interacting.   Echopass is collecting the information offered and in this case calls received and acknowledged as opposed to those who chose to interact.
JCW: 11/5 - Maximus will alter the test case such that it ensures that the number of IVR calls recorded in CC_S_IVR_SELF_SERVICE_USAGE is less than or equal to the number of contacts created in the CC_S_IVR_INTERVAL within a specified threshold.  At this point in time, we would like to use 5% as the value of the threshold, but we need to understand how to correctly interpret the data in order to set a reasonable threshold.</t>
  </si>
  <si>
    <t>Tues 11/5/13</t>
  </si>
  <si>
    <t>Ensure that voicemail calls are counted on a daily basis</t>
  </si>
  <si>
    <t>In the CC_S_CALL_DETAIL, the number of contacts in the voicemail queues should be greater than zero each day.</t>
  </si>
  <si>
    <r>
      <t xml:space="preserve">CC_S_ACD_INTERVAL - </t>
    </r>
    <r>
      <rPr>
        <sz val="10"/>
        <color rgb="FFFF0000"/>
        <rFont val="Arial"/>
        <family val="2"/>
      </rPr>
      <t>Test #8</t>
    </r>
    <r>
      <rPr>
        <sz val="10"/>
        <rFont val="Arial"/>
        <family val="2"/>
      </rPr>
      <t xml:space="preserve">
It should also be true that the (total) calls abandoned should be the same as the abandons across all of the "time buckets". This is not the case either. For example yesterday (19 - Sept.) the total call abandoned in the data sets is 4 yet when you add the abandons across all of the times buckets you get 11 calls abandoned.
SUM(calls_abandoned_period_1, calls_abandoned_period_2,…,calls_abandoned_period_10) for a given ACD interval DOES NOT equal the calls_abandoned field.</t>
    </r>
  </si>
  <si>
    <r>
      <t xml:space="preserve">CC_S_ACD_INTERVAL - </t>
    </r>
    <r>
      <rPr>
        <sz val="10"/>
        <color rgb="FFFF0000"/>
        <rFont val="Arial"/>
        <family val="2"/>
      </rPr>
      <t>Test #20</t>
    </r>
    <r>
      <rPr>
        <sz val="10"/>
        <rFont val="Arial"/>
        <family val="2"/>
      </rPr>
      <t xml:space="preserve">
It should be true that short abandons equals the number of abandons in the first two time periods (0-10  + 11-20). Clearly that is not true. For example on 18 -Sept there were zero "short abandons" in the data set  yet EchoPass also reports that there are  3 calls abandoned in 0 to 10 seconds
In some cases, for a given ACD interval, the calls_abandoned field is greater than the short_abandons field</t>
    </r>
  </si>
  <si>
    <t xml:space="preserve">CC_S_ACD_AGENT_ACTIVITY
The file contains data for 9/16/2013, but all other files from today contain data for 9/17/2013 </t>
  </si>
  <si>
    <t>CC_S_ AGENT / CC_S_ACD_AGENT_ACTIVITY
There continues to be mixed case standards in the LOGIN_ID between the export files.  CC_S_AGENT appears to use both camel case and all lower case.  CC_S_ACD_AGENT_ACTIVITY is always using all lowercase and this is causing records to be attributed to the incorrect agent.</t>
  </si>
  <si>
    <r>
      <t xml:space="preserve">CC_S_ACD_AGENT_ACTIVITY - </t>
    </r>
    <r>
      <rPr>
        <sz val="10"/>
        <color rgb="FFFF0000"/>
        <rFont val="Arial"/>
        <family val="2"/>
      </rPr>
      <t xml:space="preserve">Test # 11
</t>
    </r>
    <r>
      <rPr>
        <sz val="10"/>
        <rFont val="Arial"/>
        <family val="2"/>
      </rPr>
      <t>Ensure that all agent time is accounted for. The sum of time spent in ACD "activities", e.g., talk time must equal Total Login in Time
For a given day across all agents or for any single agent the following formula is true: TALK_SECONDS+HOLD_SECONDS+WRAP_SECONDS+EXTERNAL_SECONDS+INTERNAL_SECONDS+TALK_RESERVE_SECONDS+PREDICTIVE_TALK_SECONDS+PREVIEW_TALK_SECONDS+RING_SECONDS+IDLE_SECONDS+NOT_READY_SECONDS must equal LOGIN_SECONDS (this is a total from the ACD) with no more than 0.25% error</t>
    </r>
  </si>
  <si>
    <r>
      <t>CC_S_ACD_INTERVAL -</t>
    </r>
    <r>
      <rPr>
        <sz val="10"/>
        <color rgb="FFFF0000"/>
        <rFont val="Arial"/>
        <family val="2"/>
      </rPr>
      <t xml:space="preserve"> Test # 9
</t>
    </r>
    <r>
      <rPr>
        <sz val="10"/>
        <rFont val="Arial"/>
        <family val="2"/>
      </rPr>
      <t>Sevice level answered count must be less than or equal to the contacts handled
Within or across any ACD interval the service_level_answered_count must be less than or equal to the contacts handled</t>
    </r>
  </si>
  <si>
    <r>
      <t xml:space="preserve">CC_S_ACD_INTERVAL - </t>
    </r>
    <r>
      <rPr>
        <sz val="10"/>
        <color rgb="FFFF0000"/>
        <rFont val="Arial"/>
        <family val="2"/>
      </rPr>
      <t>Test # 18</t>
    </r>
    <r>
      <rPr>
        <sz val="10"/>
        <rFont val="Arial"/>
        <family val="2"/>
      </rPr>
      <t xml:space="preserve">
Average handle time provided by the ACD must match the calculated handle time
For any given interval or across intervals TALK_TIME_TOTAL + AFTER_CALL_WORK_TIME_TOTAL + HOLD_TIME_TOTAL / CONTACTS_HANDLED must equal the average handle time
(with no more than 0.25% error)</t>
    </r>
  </si>
  <si>
    <t xml:space="preserve">CC_S_CALL_DETAIL
Missing Tranfer out phone number from detail </t>
  </si>
  <si>
    <t>If there is data in any queue we need it in our export - including voicemail queues. Although Echo Pass did not meet the requirements of the project for one voice mail queue any data related to voice mail queues must be delivered to MAXDAT</t>
  </si>
  <si>
    <t>Maximus will perform  test to file and make Go/NoGo decision for Echopass PROD promotion.</t>
  </si>
  <si>
    <t xml:space="preserve"> Calls that are contained in the IVR should not be included in the CC_S_ACD_INTERVAL.</t>
  </si>
  <si>
    <t>The business has communicated that there are transferred calls, but we are not seeing them in the data. This an SLA requirement</t>
  </si>
  <si>
    <t>In the sample test file last week, consult calls that were associated with a queue had their queue name updated to “Consult” due to the modification that was intended to fix NULL queues.  If a call is associated with a queue, that data should be maintained in the export and not updated to the call type.  Only those calls with a NULL queue name should have their queue name transformed.</t>
  </si>
  <si>
    <t>Rows in CC_S_CALL_DETAIL with a call type of “Consult” are a defect since the business does not know what they are</t>
  </si>
  <si>
    <t>Wed 11/6/13</t>
  </si>
  <si>
    <t>EP needs to provide vmail queue name
JCW: 10/18 - Still awaiting vmail queue name from EP
PK: 10/22 pending vmail name resolution
PK: 10/23: Sample file set contains Vmail names.
JCW: 10/25: The sample files errored out of the ETL process.  Maximus is awaiting a new set of sample files.
JCW: 10/28- Maximus ran the sample files through the ETL process.  The data from 10/18 in the sample files includes voicemail records with queue_time and call_length greater than 24 hours.  This causes the CC_S_CALL_DETAIL and CC_S_ACD_INTERVAL files to error out of the ETL process.  Are these values accurate?  
DH: 10/28 - Files resent and should validate
JCW: 11/7 - Data validated.   Approve Change/Release for Production.</t>
  </si>
  <si>
    <t>CC_S_ACD_AGENT_ACTIVITY, on 10/7/2013 Amy C has 0 talk time, however, in CC_S_CALL_DETAIL, on 10/7/2013 Amy C has 7929 seconds of talk time against the Web Chat queue
PK 10-10: Completed, see test file, ready for re-test.
LW: 10/14; Test failed - For example on 10/13 Amy C recorded 4,650 seconds of talk time in call detail and 505 seconds of idle_seconds in agent activity
PK: 10/22 Sample file sent for approval.
JCW: 10/23 I need to confirm sample file.
JCW: 10/25 - The sample files errored out of the ETL process.  Maximus is awaiting a new set of sample files.
JCW: 10/28 - Maximus ran the sample files through the ETL process.  The data from 10/18 in the sample files includes voicemail records with queue_time and call_length greater than 24 hours.  This causes the CC_S_CALL_DETAIL and CC_S_ACD_INTERVAL files to error out of the ETL process.  Are these values accurate?  
JCW: 11/7 - Data validated.   Approve Change/Release for Production.</t>
  </si>
  <si>
    <t>Thurs 11/7/13</t>
  </si>
  <si>
    <t xml:space="preserve">PK: AGENT_ACTIVITY looks for QueueOffered = 1 and Inbound calls only to count ACD.
ACD_Interval looks for QueueOffered = 1 and Answered = 1
There’s a difference between ACD calls and “CONTACTS_HANDLED”; however if we are interested in HANDLED calls for both these fields then I would replace both fields with ACD_INTERVAL’s definition where the call is actually answered.
JCW: This sounds logical to me.  We only consider a call handled if it was answered by an agent.
Status: John/Clay Need to verify fix is working in current data exports.
PK 9/17: No action taken until Clay/John get more information
JCW 9/23: No records found meeting this criteria since 9/17
JM: Can this be closed?
JCW: 10/18 - Reopening due to failure from 10/7 through 10/17
PK: 10/21 - My suggestion above still stands. No action was taken, but I can make AGENT_ACTIVITY.ACD_CALLS_COUNT use the same logic as ACD_INTERVAL.CONTACTS_HANDLED if you prefer.
JCW: 10/23 - Maximus to confirm the business definition of ACD_CALLS_COUNT.
JCW: 10/24 - Maximus agrees that according to the business definition (see data dictionary) ,  ACD_CALLS_COUNT is the number of ACD calls that a particular agent handled during a particular interval,.  Therefore it makes complete sense that the sum of CONTACTS_HANDLED in an interval would match the sum of the  ACD_CALLS_COUNT for all agents that answered calls in that interval.  However, according to Peter's statements above, the two fields were defined differently by Echopass.  We need to know what changed to cause the data to match from 9/18 through 10/6 and then fail from 10/7 onward.
DH: 10/28 - ACD Contact and Contacts may not equal as WebChat is a Contact without being an ACD contact.  Different media is not a call.
PLEASE NOTE:  WebChat will not offer ASA (Average Speed of Answer) as this not apply to this interactive Media.  There is no clock timer associated with WebChat as there is with a VoiceCall.  Upon Chat Offer there is immediate interaction by the system.
JCW: 11/8 - Original test case has been revised per EchoPass recommendation on valid contact types.  Test Passes; Issue can be closed. 
</t>
  </si>
  <si>
    <t xml:space="preserve">Modified logic that determines when a call is offered to ACD in the IVR (StepValue = ‘XferToVQ’) Ok.
JCW: Status: John/Clay Need to verify fix is working in current data exports.
JCW 9/23: Still seeing discrepancies in the data as of 9/20. - See attached failed records
PK: Ready for re-test. I have aligned column calculations between the ACD_INTERVAL.CONTACTS_OFFERED and IVR_INTERVAL.CONTACTS_OFFERED
LW: 10/9 - Confirmed test passed; closing 
JCW: 10/18 - Reopening due to failure from 10/10 through 10/17.  
PK: 10/21 - You are comparing call counts for calls that went through the IVR to calls that include include media, e.g. chat, vmail. The correct comparison is SUM(ACD_INTERVAL.CONTACTS_RECEIVED_FROM_IVR) to SUM(IVR_INTERVAL.CONTACTS_OFFERED_TO_ACD), grouped by date.
JCW: 10/23 - Maximus would prefer to filter out webchat records and still compare contacts_offered and contacts_offered_to_acd.  Per phone call, Echopass will review test case SQL and offer a solution.
PK: 10/23 - Please modify Test Case #3 using code similar to this: 
------ Test case 3-------
select 'TestCase3' as TestNumber, ACD.interval_date, ACD.ACD_CONTACTS_OFFERED, IVR.IVR_CONTACTS_OFFERED_TO_ACD  from(  select interval_date, sum(contacts_offered) as ACD_CONTACTS_OFFERED  from FTP_ALL_MAXHIHIX_ACD_INTERVAL  where QUEUE_NAME in (select QUEUE_NAME from FTP_ALL_MAXHIHIX_CONTACT_QUEUE where [IVR_TIME_TOTAL] &gt; 0 )-- AND queue_name in ('MAXHIHIX_emedia','Webchat')) --IVR Time missing  group by interval_date  ) ACD inner join (
  select interval_date, sum(contacts_offered_to_acd) as IVR_CONTACTS_OFFERED_TO_ACD  from FTP_ALL_MAXHIHIX_IVR_INTERVAL  group by interval_date ) IVR  on ACD.interval_date = IVR.interval_date
where ACD.ACD_CONTACTS_OFFERED &lt;&gt; IVR_CONTACTS_OFFERED_TO_ACD order by ACD.interval_date desc 
JCW: 10/24 - Maximus agrees that the SUM(ACD_INTERVAL.CONTACTS_RECEIVED_FROM_IVR) should match SUM(IVR_INTERVAL.CONTACTS_OFFERED_TO_ACD).  However, the SUM(ACD_INTERVAL.CONTACTS_OFFERED)  should also equal the SUM(ACD_INTERVAL_CONTACTS_RECEIVED_FROM_IVR).  Maximus needs an explanation if this is not true for particular media (eg. chat, vmail).
DH 10/28 - ACD Contact and Contacts may not equal as WebChat is a Contact without being an ACD contact.  Different media is not a call.
</t>
  </si>
  <si>
    <t xml:space="preserve">CC_S_ACD_INTERVAL, Failed due to voice mail queue, all other queues passed. For example, on 10/15 the available headcount was 45.21 for voicemail queue ACD interval id = 3034 
PK: 10/22 Sample file sent for approval.
JCW: 10/23 - I need to confirm sample file.
PK:10/23 - You will see the change in the file sent out today.
JCW: 10/25 - The sample files errored out of the ETL process.  Maximus is awaiting a new set of sample files.
JCW: 10/28 - Maximus ran the sample files through the ETL process.  The data from 10/18 in the sample files includes voicemail records with queue_time and call_length greater than 24 hours.  This causes the CC_S_CALL_DETAIL and CC_S_ACD_INTERVAL files to error out of the ETL process.  Are these values accurate?  
DH: 10/28 - New Files have been sent in the same format as previously used and should have the same outcome with regard to operation and download of the file.   Echopass is unable to determine why in this case the file was in error.
</t>
  </si>
  <si>
    <t xml:space="preserve">CC_S_ACD_INTERVAL, Failed due to web chat, all other queues passed. For example, on 10/15 the web chat queue for ACD Interval id = 3150 had a service level count of 6 yet the number of contacts handled = 1
PK: 10/22 Sample file sent for approval.
JCW: 10/23 - I need to confirm sample file.
JCW: 10/25 - The sample files errored out of the ETL process.  Maximus is awaiting a new set of sample files.
JCW: 10/28 - Maximus ran the sample files through the ETL process.  The data from 10/18 in the sample files includes voicemail records with queue_time and call_length greater than 24 hours.  This causes the CC_S_CALL_DETAIL and CC_S_ACD_INTERVAL files to error out of the ETL process.  Are these values accurate?  
DH: 10/j28 - New Files have been sent in the same format as previously used and should have the same outcome with regard to operation and download of the file.   Echopass is unable to determine why in this case the file was in error.
</t>
  </si>
  <si>
    <t>Approved Change/Release for production.</t>
  </si>
  <si>
    <r>
      <rPr>
        <b/>
        <sz val="11"/>
        <color theme="1"/>
        <rFont val="Calibri"/>
        <family val="2"/>
        <scheme val="minor"/>
      </rPr>
      <t xml:space="preserve">Issue Summary Update: </t>
    </r>
    <r>
      <rPr>
        <sz val="11"/>
        <color theme="1"/>
        <rFont val="Calibri"/>
        <family val="2"/>
        <scheme val="minor"/>
      </rPr>
      <t xml:space="preserve"> Data from new Echopass Files validated.  Submitted approval of Change/Release for production to EchoPass (11/8).
</t>
    </r>
    <r>
      <rPr>
        <b/>
        <sz val="11"/>
        <color theme="1"/>
        <rFont val="Calibri"/>
        <family val="2"/>
        <scheme val="minor"/>
      </rPr>
      <t xml:space="preserve">
Action Plan:   </t>
    </r>
    <r>
      <rPr>
        <sz val="11"/>
        <color theme="1"/>
        <rFont val="Calibri"/>
        <family val="2"/>
        <scheme val="minor"/>
      </rPr>
      <t xml:space="preserve">
1)  EchoPass to promote to produciton. 
2)  MMS to monitor for closure.</t>
    </r>
  </si>
  <si>
    <r>
      <rPr>
        <b/>
        <sz val="11"/>
        <color theme="1"/>
        <rFont val="Calibri"/>
        <family val="2"/>
        <scheme val="minor"/>
      </rPr>
      <t xml:space="preserve">Issue Summary Update: </t>
    </r>
    <r>
      <rPr>
        <sz val="11"/>
        <color theme="1"/>
        <rFont val="Calibri"/>
        <family val="2"/>
        <scheme val="minor"/>
      </rPr>
      <t xml:space="preserve"> Voice Mail functionality is not being used as intended  (no agents assigned, therefore they can be left accruing queue time until an agent listens to them which has been days later).  This results in  negative operational impact (long queue time/poor customer service) and disconnects in the data (voice mail is received on Friday, but handled on Monday).
</t>
    </r>
    <r>
      <rPr>
        <b/>
        <sz val="11"/>
        <color theme="1"/>
        <rFont val="Calibri"/>
        <family val="2"/>
        <scheme val="minor"/>
      </rPr>
      <t xml:space="preserve">Actions: </t>
    </r>
    <r>
      <rPr>
        <sz val="11"/>
        <color theme="1"/>
        <rFont val="Calibri"/>
        <family val="2"/>
        <scheme val="minor"/>
      </rPr>
      <t xml:space="preserve">1)  Need to confirm the issue.   (According to the business there were voicemails "received" on Monday, 10/21, but the data for 10/21 does not contain any voicemails--this may be due to listening to voice mails left by customers on prior days).  
</t>
    </r>
    <r>
      <rPr>
        <i/>
        <sz val="11"/>
        <color theme="1"/>
        <rFont val="Calibri"/>
        <family val="2"/>
        <scheme val="minor"/>
      </rPr>
      <t xml:space="preserve">
Note - If the business is not going to use the routed voice mail as intended, another option is to get rid of routed voice mail and have them got to a destination box. </t>
    </r>
    <r>
      <rPr>
        <b/>
        <sz val="11"/>
        <color rgb="FFFF0000"/>
        <rFont val="Calibri"/>
        <family val="2"/>
        <scheme val="minor"/>
      </rPr>
      <t xml:space="preserve">
</t>
    </r>
    <r>
      <rPr>
        <sz val="11"/>
        <color rgb="FFFF0000"/>
        <rFont val="Calibri"/>
        <family val="2"/>
        <scheme val="minor"/>
      </rPr>
      <t xml:space="preserve">
</t>
    </r>
  </si>
  <si>
    <r>
      <rPr>
        <b/>
        <sz val="10"/>
        <rFont val="Arial"/>
        <family val="2"/>
      </rPr>
      <t>Issue Summary Update:</t>
    </r>
    <r>
      <rPr>
        <sz val="10"/>
        <rFont val="Arial"/>
        <family val="2"/>
      </rPr>
      <t xml:space="preserve">  Tests performed on revised data (10/23-10/24) and test passes.  However test is impacted by the 6 hour time variance.  Once time issue is resolved, issue can be monitored for closure.</t>
    </r>
  </si>
  <si>
    <r>
      <rPr>
        <b/>
        <sz val="11"/>
        <color theme="1"/>
        <rFont val="Calibri"/>
        <family val="2"/>
        <scheme val="minor"/>
      </rPr>
      <t xml:space="preserve">Issue Summary </t>
    </r>
    <r>
      <rPr>
        <sz val="11"/>
        <color theme="1"/>
        <rFont val="Calibri"/>
        <family val="2"/>
        <scheme val="minor"/>
      </rPr>
      <t xml:space="preserve">- Call Detail Table includes '2' as a valid value for Call Type (aka contact type).
</t>
    </r>
    <r>
      <rPr>
        <b/>
        <sz val="11"/>
        <color theme="1"/>
        <rFont val="Calibri"/>
        <family val="2"/>
        <scheme val="minor"/>
      </rPr>
      <t xml:space="preserve">
Action Plan: </t>
    </r>
    <r>
      <rPr>
        <sz val="11"/>
        <color theme="1"/>
        <rFont val="Calibri"/>
        <family val="2"/>
        <scheme val="minor"/>
      </rPr>
      <t xml:space="preserve"> Submit request to EchoPass to change call types to :  Consult,Internal,Outbound,Inbound,Webchat,Voicemail</t>
    </r>
  </si>
  <si>
    <t>Issue Summary &amp; Action Plan</t>
  </si>
  <si>
    <r>
      <rPr>
        <b/>
        <sz val="10"/>
        <rFont val="Arial"/>
        <family val="2"/>
      </rPr>
      <t>Issue Summary Update:</t>
    </r>
    <r>
      <rPr>
        <sz val="10"/>
        <rFont val="Arial"/>
        <family val="2"/>
      </rPr>
      <t xml:space="preserve">
ANI nor Disposition are "required".  (Per EchoPass if the caller has caller ID blocking - ANI will not be populated; and by default, disposition is not required field).  Test also includes 'InboundAban' and 'No Queue' which are not handled calls and should be excluded from test.  
</t>
    </r>
    <r>
      <rPr>
        <b/>
        <sz val="10"/>
        <rFont val="Arial"/>
        <family val="2"/>
      </rPr>
      <t xml:space="preserve">Action Plan:  </t>
    </r>
    <r>
      <rPr>
        <sz val="10"/>
        <rFont val="Arial"/>
        <family val="2"/>
      </rPr>
      <t xml:space="preserve">
1)  Revise test to exclude "Inbound Aban, No Queue" and remove ANI and disposition from test case.  Expectation is for test to pass and issue can be monitored for closure.
Analysis Findings:  Test fails by 308 records. 
---299 fail because they are 'inboundaban' or "No Queue";
---Of the remaining 9
-- 6 are ring, no answer
---3 are all call segments &gt;1; all have an ANI, but no Agent; 2of 3 have talk time; they all appear to be transfers.  
</t>
    </r>
  </si>
  <si>
    <r>
      <rPr>
        <b/>
        <sz val="10"/>
        <rFont val="Arial"/>
        <family val="2"/>
      </rPr>
      <t>Issue Summary Update:</t>
    </r>
    <r>
      <rPr>
        <sz val="10"/>
        <rFont val="Arial"/>
        <family val="2"/>
      </rPr>
      <t xml:space="preserve">  Tests performed on revised data (10/23-10/24) and test passes.  However test is impacted by the 6 hour time variance.  Once time issue is resolved, issue can be monitored for closure.
</t>
    </r>
    <r>
      <rPr>
        <b/>
        <sz val="10"/>
        <rFont val="Arial"/>
        <family val="2"/>
      </rPr>
      <t xml:space="preserve">Action Plan: </t>
    </r>
    <r>
      <rPr>
        <sz val="10"/>
        <rFont val="Arial"/>
        <family val="2"/>
      </rPr>
      <t xml:space="preserve"> 
1)  EchoPass will correct time variance in Production and issue can be monitored for closure.</t>
    </r>
  </si>
  <si>
    <t>Data Discrepancy - Test #2
CC_S_ACD_AGENT_ACTIVITY.CONTACTS_HANDLED (37)
CC_S_ACD_INTERVAL.CONTACTS_HANDLED (34)</t>
  </si>
  <si>
    <r>
      <rPr>
        <b/>
        <sz val="10"/>
        <color rgb="FFFF0000"/>
        <rFont val="Arial"/>
        <family val="2"/>
      </rPr>
      <t>Issue Summary Update</t>
    </r>
    <r>
      <rPr>
        <sz val="10"/>
        <color rgb="FFFF0000"/>
        <rFont val="Arial"/>
        <family val="2"/>
      </rPr>
      <t xml:space="preserve">: 
1) For webchats, the mean handle time in the interval table was wrong (at times off by an order of magnitude). The updated patch files that we have loaded and tested in dev for 10-23 and 10-24 have resolved the issue of mean handle time being wildly incorrect for Webchat. Issue resolved in Dev.  
2) Rounding was performed on the input file for the interval table data and being passed as integer – even though we support 2 dec precision on the data.    
</t>
    </r>
    <r>
      <rPr>
        <b/>
        <sz val="10"/>
        <color rgb="FFFF0000"/>
        <rFont val="Arial"/>
        <family val="2"/>
      </rPr>
      <t xml:space="preserve">
Action Plan:  </t>
    </r>
    <r>
      <rPr>
        <sz val="10"/>
        <color rgb="FFFF0000"/>
        <rFont val="Arial"/>
        <family val="2"/>
      </rPr>
      <t xml:space="preserve">
1)  For issue 1, Issue resolved (monitor for closure with resolution of Issue 2)
2)  For Issue 2  - request EchoPass modifty their computation of round mean handle time to 2-decimals instead of  rounding to an integer. 
tolerance band may be expanded up to 1%</t>
    </r>
  </si>
  <si>
    <t>1)  Need answer as to why interval contacts handled (web chat) might not equal agent activity contacts handled
2) create test cases.
3) which count is correct for web chat?</t>
  </si>
  <si>
    <r>
      <t xml:space="preserve">PK: Need to get transferto turned on.
PK: 10/11 Completed.
LW: 10/14; Liz to sent questions 10/14 - Added tab 'MAXDAT Questions'
JCW: 10/18 Still need resolution on question #3, 4, and 5
PK: 10/22 Responses to questions provided.
JCW: 10/23 Liz needs to confirm acceptance of the responses.
JCW: 10/24 - Maximus suggests that questions should not be answered by a written back and forth but instead discussed in a call on a weekly basis.  Maximus suggests that we use the meeting on this coming Monday (10/28) to discuss questions 3, 4, and 5 in particular.
DH: 10/28 - Questions on transfers answered.  Conclusion if transfer = Y that is a successful transfer
AR:  11/12 - Determined there are actually two types (or definitions) of transferred calls.  From the project's perspecitve, contractual transfers are critical as they have a service level agreement (SLA) with the State.  To resolve, MMS first confirmed the Genesys definition (see below) with EchoPass. From that definition, MMS can meet the business need of reporting on the contractual transfers. 
</t>
    </r>
    <r>
      <rPr>
        <b/>
        <sz val="11"/>
        <color theme="1"/>
        <rFont val="Calibri"/>
        <family val="2"/>
        <scheme val="minor"/>
      </rPr>
      <t xml:space="preserve">Transferred Calls  </t>
    </r>
    <r>
      <rPr>
        <sz val="11"/>
        <color theme="1"/>
        <rFont val="Calibri"/>
        <family val="2"/>
        <scheme val="minor"/>
      </rPr>
      <t xml:space="preserve">
</t>
    </r>
    <r>
      <rPr>
        <u/>
        <sz val="11"/>
        <color theme="1"/>
        <rFont val="Calibri"/>
        <family val="2"/>
        <scheme val="minor"/>
      </rPr>
      <t>Business Definition:</t>
    </r>
    <r>
      <rPr>
        <sz val="11"/>
        <color theme="1"/>
        <rFont val="Calibri"/>
        <family val="2"/>
        <scheme val="minor"/>
      </rPr>
      <t xml:space="preserve">  An inbound  call handled by an agent who then routes the call to another point.
</t>
    </r>
    <r>
      <rPr>
        <u/>
        <sz val="11"/>
        <color theme="1"/>
        <rFont val="Calibri"/>
        <family val="2"/>
        <scheme val="minor"/>
      </rPr>
      <t xml:space="preserve">Business Event that produces a Transferred call: </t>
    </r>
    <r>
      <rPr>
        <sz val="11"/>
        <color theme="1"/>
        <rFont val="Calibri"/>
        <family val="2"/>
        <scheme val="minor"/>
      </rPr>
      <t xml:space="preserve"> A transferred call results if and only if an agent handling the call either  1) Manually actions the “transfer” button; or 2) Manually actions the ‘consult’ button followed by the ‘release’ button AND then if and only if the receiving party answers the call (the call will not be considered “transferred” if the transferred destination is not answered by  the receiving party). 
</t>
    </r>
    <r>
      <rPr>
        <u/>
        <sz val="11"/>
        <color theme="1"/>
        <rFont val="Calibri"/>
        <family val="2"/>
        <scheme val="minor"/>
      </rPr>
      <t>State of the Data (in the Call Detail table in the MAXDat export)</t>
    </r>
    <r>
      <rPr>
        <sz val="11"/>
        <color theme="1"/>
        <rFont val="Calibri"/>
        <family val="2"/>
        <scheme val="minor"/>
      </rPr>
      <t xml:space="preserve">:  A transferred call is identified in the data with Transferred Flag = ‘Y’ and the TRANSFER_TO column is not null and not = ‘Unknown’. 
--If the agent handling a call manually actions the ‘transfer’ button or manually actions the ‘consult’ and ‘release’ buttons AND the receiving party fails to answer the call, the Transferred Flag = ‘N’ AND  TRANSFER_TO  must have a value (is not null) and the value cannot be equal to ‘Unknown’.
--A call where no attempt has been made to transfer the call (neither the transfer button nor the consult buttons are  actioned), the TRANSFER flag = ‘N’ AND TRANSFER_TO = must have a value (is not null) and the value is “Unknown”.  
</t>
    </r>
    <r>
      <rPr>
        <i/>
        <sz val="11"/>
        <color theme="1"/>
        <rFont val="Calibri"/>
        <family val="2"/>
        <scheme val="minor"/>
      </rPr>
      <t xml:space="preserve">Note:    If an agent doesn’t answer but happens to have personal VM (which Maximus does not), then the transfer would occur even if the agent didn’t answer (the key being that an automated device answered).  As of 11/12/2013,  MAXIMUS set up does not include personal voice mail.  </t>
    </r>
  </si>
  <si>
    <r>
      <rPr>
        <b/>
        <sz val="11"/>
        <color theme="1"/>
        <rFont val="Calibri"/>
        <family val="2"/>
        <scheme val="minor"/>
      </rPr>
      <t>Issue Summary:</t>
    </r>
    <r>
      <rPr>
        <sz val="11"/>
        <color theme="1"/>
        <rFont val="Calibri"/>
        <family val="2"/>
        <scheme val="minor"/>
      </rPr>
      <t xml:space="preserve">  Definition of "Transfer" calls has been confirmed with EchoPass (Deb email 11/12/2013).
</t>
    </r>
    <r>
      <rPr>
        <b/>
        <sz val="11"/>
        <color theme="1"/>
        <rFont val="Calibri"/>
        <family val="2"/>
        <scheme val="minor"/>
      </rPr>
      <t xml:space="preserve">Transferred Calls  </t>
    </r>
    <r>
      <rPr>
        <sz val="11"/>
        <color theme="1"/>
        <rFont val="Calibri"/>
        <family val="2"/>
        <scheme val="minor"/>
      </rPr>
      <t xml:space="preserve">
</t>
    </r>
    <r>
      <rPr>
        <u/>
        <sz val="11"/>
        <color theme="1"/>
        <rFont val="Calibri"/>
        <family val="2"/>
        <scheme val="minor"/>
      </rPr>
      <t xml:space="preserve">Business Definition: </t>
    </r>
    <r>
      <rPr>
        <sz val="11"/>
        <color theme="1"/>
        <rFont val="Calibri"/>
        <family val="2"/>
        <scheme val="minor"/>
      </rPr>
      <t xml:space="preserve"> An inbound  call handled by an agent who then routes the call to another point.
</t>
    </r>
    <r>
      <rPr>
        <u/>
        <sz val="11"/>
        <color theme="1"/>
        <rFont val="Calibri"/>
        <family val="2"/>
        <scheme val="minor"/>
      </rPr>
      <t xml:space="preserve">Business Event that produces a Transferred call: </t>
    </r>
    <r>
      <rPr>
        <sz val="11"/>
        <color theme="1"/>
        <rFont val="Calibri"/>
        <family val="2"/>
        <scheme val="minor"/>
      </rPr>
      <t xml:space="preserve"> A transferred call results if and only if an agent handling the call either  1) Manually actions the “transfer” button; or 2) Manually actions the ‘consult’ button followed by the ‘release’ button AND then if and only if the receiving party answers the call (the call will not be considered “transferred” if the transferred destination is not answered by  the receiving party). 
</t>
    </r>
    <r>
      <rPr>
        <u/>
        <sz val="11"/>
        <color theme="1"/>
        <rFont val="Calibri"/>
        <family val="2"/>
        <scheme val="minor"/>
      </rPr>
      <t xml:space="preserve">
State of the Data (in the Call Detail table in the MAXDat export):</t>
    </r>
    <r>
      <rPr>
        <sz val="11"/>
        <color theme="1"/>
        <rFont val="Calibri"/>
        <family val="2"/>
        <scheme val="minor"/>
      </rPr>
      <t xml:space="preserve">  A transferred call is identified in the data with Transferred Flag = ‘Y’ and the TRANSFER_TO column is not null and not = ‘Unknown’. 
If the agent handling a call manually actions the ‘transfer’ button or manually actions the ‘consult’ and ‘release’ buttons AND the receiving party fails to answer the call, the Transferred Flag = ‘N’ AND  TRANSFER_TO  must have a value (is not null) and the value cannot be equal to ‘Unknown’.
A call where no attempt has been made to transfer the call (neither the transfer button nor the consult buttons are  actioned), the TRANSFER flag = ‘N’ AND TRANSFER_TO = must have a value (is not null) and the value is “Unknown”.  
</t>
    </r>
    <r>
      <rPr>
        <b/>
        <i/>
        <sz val="11"/>
        <color theme="1"/>
        <rFont val="Calibri"/>
        <family val="2"/>
        <scheme val="minor"/>
      </rPr>
      <t xml:space="preserve">
Note:</t>
    </r>
    <r>
      <rPr>
        <sz val="11"/>
        <color theme="1"/>
        <rFont val="Calibri"/>
        <family val="2"/>
        <scheme val="minor"/>
      </rPr>
      <t xml:space="preserve">    If an agent doesn’t answer but happens to have personal VM (which Maximus does not), then the transfer would occur even if the agent didn’t answer (the key being that an automated device answered).  As of 11/12/2013,  MAXIMUS set up does not include personal voice mail.  
</t>
    </r>
    <r>
      <rPr>
        <b/>
        <sz val="11"/>
        <color theme="1"/>
        <rFont val="Calibri"/>
        <family val="2"/>
        <scheme val="minor"/>
      </rPr>
      <t>Action Plan:</t>
    </r>
    <r>
      <rPr>
        <sz val="11"/>
        <color theme="1"/>
        <rFont val="Calibri"/>
        <family val="2"/>
        <scheme val="minor"/>
      </rPr>
      <t xml:space="preserve">
1)  Obtain signoff on definition from  EchoPass (completed 11/12) and Business (submitted to Ann Ocampo 11/12) - </t>
    </r>
    <r>
      <rPr>
        <b/>
        <sz val="11"/>
        <color theme="1"/>
        <rFont val="Calibri"/>
        <family val="2"/>
        <scheme val="minor"/>
      </rPr>
      <t>Due  11/13</t>
    </r>
    <r>
      <rPr>
        <sz val="11"/>
        <color theme="1"/>
        <rFont val="Calibri"/>
        <family val="2"/>
        <scheme val="minor"/>
      </rPr>
      <t xml:space="preserve">
2) Create JIRA to add 'Transfer_To' column (for next release (0.1.4).   As a mitigation plan, total transfers can be identified in the data as Transfer Flag = 'Y'  Note:  This is not sufficient to meet the SLA requirement.  </t>
    </r>
    <r>
      <rPr>
        <b/>
        <sz val="11"/>
        <color theme="1"/>
        <rFont val="Calibri"/>
        <family val="2"/>
        <scheme val="minor"/>
      </rPr>
      <t xml:space="preserve">Due 11/12  (COMPLETE--HCCHIX-209)
 </t>
    </r>
    <r>
      <rPr>
        <sz val="11"/>
        <color theme="1"/>
        <rFont val="Calibri"/>
        <family val="2"/>
        <scheme val="minor"/>
      </rPr>
      <t xml:space="preserve">
3) Build  monitoring capability (report/alert) ) (once Transfer_To column is available in production)  CRITICAL/HIGH PRIORITY DUE TO SLA.</t>
    </r>
  </si>
  <si>
    <r>
      <rPr>
        <b/>
        <sz val="10"/>
        <rFont val="Arial"/>
        <family val="2"/>
      </rPr>
      <t xml:space="preserve">Issue Summary Update:
</t>
    </r>
    <r>
      <rPr>
        <sz val="10"/>
        <rFont val="Arial"/>
        <family val="2"/>
      </rPr>
      <t xml:space="preserve"> “Vmail” queue is is a “generic” voice mail for contacts where queue = unknown (it is not being replaced by the '_vmail' queues. (like the '_vmail' queue, the 'Vmail' queue should also be excluded from the test case. With the 6 hour time “fix” this issue can be monitored for closure. Issue escalated to Debbie 11/11.
</t>
    </r>
    <r>
      <rPr>
        <b/>
        <sz val="10"/>
        <rFont val="Arial"/>
        <family val="2"/>
      </rPr>
      <t xml:space="preserve">
Action Plan: </t>
    </r>
    <r>
      <rPr>
        <sz val="10"/>
        <rFont val="Arial"/>
        <family val="2"/>
      </rPr>
      <t xml:space="preserve">
1)  EchoPass will fix the  time difference in production and issue can be monitored for closure.
2)  Change 'Vmail" to a better naming convention ("unknown"?) for reporting from MAXDat.</t>
    </r>
  </si>
  <si>
    <r>
      <rPr>
        <b/>
        <sz val="11"/>
        <rFont val="Calibri"/>
        <family val="2"/>
        <scheme val="minor"/>
      </rPr>
      <t>Issue Summary Update:</t>
    </r>
    <r>
      <rPr>
        <sz val="11"/>
        <color theme="1"/>
        <rFont val="Calibri"/>
        <family val="2"/>
        <scheme val="minor"/>
      </rPr>
      <t xml:space="preserve">
'Transfer_To' has been added for Release 0.1.4.  Issue can be being monitored for closure once release is in production
</t>
    </r>
    <r>
      <rPr>
        <b/>
        <sz val="11"/>
        <color theme="1"/>
        <rFont val="Calibri"/>
        <family val="2"/>
        <scheme val="minor"/>
      </rPr>
      <t xml:space="preserve">
Action Plan:</t>
    </r>
    <r>
      <rPr>
        <sz val="11"/>
        <color theme="1"/>
        <rFont val="Calibri"/>
        <family val="2"/>
        <scheme val="minor"/>
      </rPr>
      <t xml:space="preserve">
1) Create JIRA for Release 0.1.4 and bird-dog it.  Note this release is CRITICAL to Operations - there is an SLA dependent on the transfer_to data.</t>
    </r>
    <r>
      <rPr>
        <b/>
        <sz val="11"/>
        <color theme="1"/>
        <rFont val="Calibri"/>
        <family val="2"/>
        <scheme val="minor"/>
      </rPr>
      <t xml:space="preserve"> (Due 11/12 - Complete)</t>
    </r>
  </si>
  <si>
    <r>
      <rPr>
        <b/>
        <sz val="11"/>
        <color theme="1"/>
        <rFont val="Calibri"/>
        <family val="2"/>
        <scheme val="minor"/>
      </rPr>
      <t xml:space="preserve">Issue Summary Update: </t>
    </r>
    <r>
      <rPr>
        <sz val="11"/>
        <color theme="1"/>
        <rFont val="Calibri"/>
        <family val="2"/>
        <scheme val="minor"/>
      </rPr>
      <t xml:space="preserve"> Per EchoPass, folks can call into the IVR and hang up resulting in a contact created in IVR Interval but not in the Self Service Usage.   Another "issue" is that the the IVR_SELF_SERVICE_USAGE data are not beig loaded into production.
</t>
    </r>
    <r>
      <rPr>
        <b/>
        <sz val="11"/>
        <color theme="1"/>
        <rFont val="Calibri"/>
        <family val="2"/>
        <scheme val="minor"/>
      </rPr>
      <t xml:space="preserve">
Action Plan: </t>
    </r>
    <r>
      <rPr>
        <sz val="11"/>
        <color theme="1"/>
        <rFont val="Calibri"/>
        <family val="2"/>
        <scheme val="minor"/>
      </rPr>
      <t xml:space="preserve"> 
1) Revise test to a 5% threshold (completed)
2) Interrogate the data 
3) BIRDDOG CLAY to get the data loaded into Production :)
4)  Create alert (and report) to monitor (Liz to complete by 11/12)</t>
    </r>
  </si>
  <si>
    <t>Fri 11/8/13</t>
  </si>
  <si>
    <t>Sat 11/9/13</t>
  </si>
  <si>
    <t>Sun 11/10/13</t>
  </si>
  <si>
    <t>Mon 11/11/13</t>
  </si>
  <si>
    <t>Tues 11/12/13</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</si>
</sst>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164" formatCode="[$-409]d\-mmm\-yyyy;@"/>
    <numFmt numFmtId="165" formatCode="[$-F800]dddd\,\ mmmm\ dd\,\ yyyy"/>
    <numFmt numFmtId="166" formatCode="[$-409]d\-mmm\-yy;@"/>
    <numFmt numFmtId="167" formatCode="mm/dd"/>
    <numFmt numFmtId="168" formatCode="ddd\ mm/dd/yyyy"/>
  </numFmts>
  <fonts count="22" x14ac:knownFonts="1">
    <font>
      <sz val="11"/>
      <color theme="1"/>
      <name val="Calibri"/>
      <family val="2"/>
      <scheme val="minor"/>
    </font>
    <font>
      <sz val="11"/>
      <color theme="1"/>
      <name val="Calibri"/>
      <family val="2"/>
      <scheme val="minor"/>
    </font>
    <font>
      <b/>
      <sz val="11"/>
      <name val="Arial"/>
      <family val="2"/>
    </font>
    <font>
      <sz val="10"/>
      <name val="Arial Black"/>
      <family val="2"/>
    </font>
    <font>
      <sz val="10"/>
      <name val="Arial"/>
      <family val="2"/>
    </font>
    <font>
      <b/>
      <sz val="10"/>
      <color indexed="9"/>
      <name val="Arial"/>
      <family val="2"/>
    </font>
    <font>
      <b/>
      <sz val="10"/>
      <color theme="0"/>
      <name val="Arial"/>
      <family val="2"/>
    </font>
    <font>
      <b/>
      <sz val="11"/>
      <color theme="1"/>
      <name val="Calibri"/>
      <family val="2"/>
      <scheme val="minor"/>
    </font>
    <font>
      <b/>
      <sz val="10"/>
      <name val="Arial"/>
      <family val="2"/>
    </font>
    <font>
      <b/>
      <sz val="11"/>
      <color theme="0"/>
      <name val="Calibri"/>
      <family val="2"/>
      <scheme val="minor"/>
    </font>
    <font>
      <sz val="10"/>
      <color rgb="FFFF0000"/>
      <name val="Arial"/>
      <family val="2"/>
    </font>
    <font>
      <b/>
      <sz val="14"/>
      <color theme="1"/>
      <name val="Calibri"/>
      <family val="2"/>
      <scheme val="minor"/>
    </font>
    <font>
      <sz val="10"/>
      <color rgb="FF333333"/>
      <name val="Segoe UI"/>
      <family val="2"/>
    </font>
    <font>
      <sz val="11"/>
      <color rgb="FF000000"/>
      <name val="Calibri"/>
      <family val="2"/>
    </font>
    <font>
      <sz val="11"/>
      <color rgb="FFFF0000"/>
      <name val="Calibri"/>
      <family val="2"/>
      <scheme val="minor"/>
    </font>
    <font>
      <b/>
      <sz val="11"/>
      <color rgb="FFFF0000"/>
      <name val="Calibri"/>
      <family val="2"/>
      <scheme val="minor"/>
    </font>
    <font>
      <b/>
      <sz val="11"/>
      <name val="Calibri"/>
      <family val="2"/>
      <scheme val="minor"/>
    </font>
    <font>
      <i/>
      <sz val="11"/>
      <color theme="1"/>
      <name val="Calibri"/>
      <family val="2"/>
      <scheme val="minor"/>
    </font>
    <font>
      <u/>
      <sz val="11"/>
      <color theme="1"/>
      <name val="Calibri"/>
      <family val="2"/>
      <scheme val="minor"/>
    </font>
    <font>
      <b/>
      <sz val="10"/>
      <color rgb="FFFF0000"/>
      <name val="Arial"/>
      <family val="2"/>
    </font>
    <font>
      <sz val="11"/>
      <name val="Calibri"/>
      <family val="2"/>
      <scheme val="minor"/>
    </font>
    <font>
      <b/>
      <i/>
      <sz val="11"/>
      <color theme="1"/>
      <name val="Calibri"/>
      <family val="2"/>
      <scheme val="minor"/>
    </font>
  </fonts>
  <fills count="11">
    <fill>
      <patternFill patternType="none"/>
    </fill>
    <fill>
      <patternFill patternType="gray125"/>
    </fill>
    <fill>
      <patternFill patternType="solid">
        <fgColor indexed="9"/>
        <bgColor indexed="64"/>
      </patternFill>
    </fill>
    <fill>
      <patternFill patternType="solid">
        <fgColor rgb="FF0070C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bgColor indexed="64"/>
      </patternFill>
    </fill>
    <fill>
      <patternFill patternType="solid">
        <fgColor theme="4" tint="0.79998168889431442"/>
        <bgColor theme="4" tint="0.79998168889431442"/>
      </patternFill>
    </fill>
    <fill>
      <patternFill patternType="solid">
        <fgColor theme="0"/>
        <bgColor theme="0" tint="-0.14999847407452621"/>
      </patternFill>
    </fill>
    <fill>
      <patternFill patternType="solid">
        <fgColor theme="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bottom style="thin">
        <color theme="4" tint="0.39997558519241921"/>
      </bottom>
      <diagonal/>
    </border>
    <border>
      <left/>
      <right/>
      <top style="thin">
        <color theme="4" tint="0.39997558519241921"/>
      </top>
      <bottom/>
      <diagonal/>
    </border>
    <border>
      <left/>
      <right/>
      <top style="medium">
        <color indexed="64"/>
      </top>
      <bottom style="thin">
        <color theme="1"/>
      </bottom>
      <diagonal/>
    </border>
    <border>
      <left style="thin">
        <color indexed="64"/>
      </left>
      <right style="thin">
        <color indexed="64"/>
      </right>
      <top/>
      <bottom style="thin">
        <color indexed="64"/>
      </bottom>
      <diagonal/>
    </border>
    <border>
      <left/>
      <right/>
      <top/>
      <bottom style="thin">
        <color theme="1"/>
      </bottom>
      <diagonal/>
    </border>
  </borders>
  <cellStyleXfs count="2">
    <xf numFmtId="0" fontId="0" fillId="0" borderId="0"/>
    <xf numFmtId="44" fontId="1" fillId="0" borderId="0" applyFont="0" applyFill="0" applyBorder="0" applyAlignment="0" applyProtection="0"/>
  </cellStyleXfs>
  <cellXfs count="150">
    <xf numFmtId="0" fontId="0" fillId="0" borderId="0" xfId="0"/>
    <xf numFmtId="0" fontId="2" fillId="0" borderId="0" xfId="0" applyFont="1" applyAlignment="1" applyProtection="1">
      <alignment vertical="center"/>
      <protection locked="0"/>
    </xf>
    <xf numFmtId="0" fontId="3" fillId="0" borderId="0" xfId="0" applyFont="1" applyAlignment="1" applyProtection="1">
      <alignment horizontal="center" vertical="center"/>
      <protection locked="0"/>
    </xf>
    <xf numFmtId="0" fontId="0" fillId="0" borderId="0" xfId="0" applyAlignment="1">
      <alignment vertical="center"/>
    </xf>
    <xf numFmtId="0" fontId="4" fillId="0" borderId="0" xfId="0" applyFont="1" applyAlignment="1" applyProtection="1">
      <protection locked="0"/>
    </xf>
    <xf numFmtId="0" fontId="0" fillId="0" borderId="0" xfId="0" applyAlignment="1" applyProtection="1">
      <alignment horizontal="center"/>
      <protection locked="0"/>
    </xf>
    <xf numFmtId="164" fontId="4" fillId="2" borderId="1" xfId="1" applyNumberFormat="1" applyFont="1" applyFill="1" applyBorder="1" applyAlignment="1" applyProtection="1">
      <alignment horizontal="center"/>
      <protection locked="0"/>
    </xf>
    <xf numFmtId="1" fontId="4" fillId="2" borderId="1" xfId="1" applyNumberFormat="1" applyFont="1" applyFill="1" applyBorder="1" applyAlignment="1" applyProtection="1">
      <alignment horizontal="center"/>
      <protection locked="0"/>
    </xf>
    <xf numFmtId="0" fontId="0" fillId="0" borderId="1" xfId="0" applyBorder="1"/>
    <xf numFmtId="0" fontId="4" fillId="0" borderId="1" xfId="0" applyFont="1" applyFill="1" applyBorder="1" applyAlignment="1" applyProtection="1">
      <protection locked="0"/>
    </xf>
    <xf numFmtId="164" fontId="4" fillId="0" borderId="1" xfId="1" applyNumberFormat="1" applyFont="1" applyFill="1" applyBorder="1" applyAlignment="1" applyProtection="1">
      <alignment horizontal="center"/>
      <protection locked="0"/>
    </xf>
    <xf numFmtId="1" fontId="4" fillId="0" borderId="1" xfId="1" applyNumberFormat="1" applyFont="1" applyFill="1" applyBorder="1" applyAlignment="1" applyProtection="1">
      <alignment horizontal="center"/>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6" fillId="3" borderId="4" xfId="0" applyFont="1" applyFill="1" applyBorder="1" applyAlignment="1">
      <alignment horizontal="center" vertical="center"/>
    </xf>
    <xf numFmtId="0" fontId="0" fillId="0" borderId="1" xfId="0" applyBorder="1" applyAlignment="1">
      <alignment horizontal="center"/>
    </xf>
    <xf numFmtId="0" fontId="4" fillId="0" borderId="1" xfId="0" applyFont="1" applyFill="1" applyBorder="1" applyAlignment="1" applyProtection="1">
      <alignment wrapText="1"/>
      <protection locked="0"/>
    </xf>
    <xf numFmtId="164" fontId="4" fillId="0" borderId="1" xfId="1" applyNumberFormat="1" applyFont="1" applyFill="1" applyBorder="1" applyAlignment="1" applyProtection="1">
      <alignment horizontal="left" wrapText="1"/>
      <protection locked="0"/>
    </xf>
    <xf numFmtId="0" fontId="5" fillId="3" borderId="5" xfId="0" applyFont="1" applyFill="1" applyBorder="1" applyAlignment="1" applyProtection="1">
      <alignment horizontal="center" vertical="center" wrapText="1"/>
      <protection locked="0"/>
    </xf>
    <xf numFmtId="0" fontId="6" fillId="3" borderId="5" xfId="0" applyFont="1" applyFill="1" applyBorder="1" applyAlignment="1">
      <alignment horizontal="center" vertical="center"/>
    </xf>
    <xf numFmtId="0" fontId="0" fillId="0" borderId="1" xfId="0" applyBorder="1" applyAlignment="1">
      <alignment wrapText="1"/>
    </xf>
    <xf numFmtId="165" fontId="2" fillId="0" borderId="0" xfId="0" applyNumberFormat="1" applyFont="1" applyAlignment="1" applyProtection="1">
      <alignment horizontal="left" vertical="center"/>
      <protection locked="0"/>
    </xf>
    <xf numFmtId="164" fontId="4" fillId="0" borderId="1" xfId="1" applyNumberFormat="1" applyFont="1" applyFill="1" applyBorder="1" applyAlignment="1" applyProtection="1">
      <alignment horizontal="left"/>
      <protection locked="0"/>
    </xf>
    <xf numFmtId="0" fontId="0" fillId="0" borderId="1" xfId="0" applyBorder="1" applyAlignment="1">
      <alignment horizontal="left"/>
    </xf>
    <xf numFmtId="0" fontId="8" fillId="4" borderId="1" xfId="0" applyFont="1" applyFill="1" applyBorder="1" applyAlignment="1" applyProtection="1">
      <protection locked="0"/>
    </xf>
    <xf numFmtId="0" fontId="7" fillId="4" borderId="1" xfId="0" applyFont="1" applyFill="1" applyBorder="1"/>
    <xf numFmtId="0" fontId="7" fillId="0" borderId="1" xfId="0" applyFont="1" applyBorder="1"/>
    <xf numFmtId="0" fontId="7" fillId="5" borderId="1" xfId="0" applyFont="1" applyFill="1" applyBorder="1" applyAlignment="1">
      <alignment wrapText="1"/>
    </xf>
    <xf numFmtId="0" fontId="7" fillId="5" borderId="1" xfId="0" applyFont="1" applyFill="1" applyBorder="1"/>
    <xf numFmtId="0" fontId="0" fillId="0" borderId="1" xfId="0" applyFill="1" applyBorder="1"/>
    <xf numFmtId="0" fontId="0" fillId="0" borderId="1" xfId="0" applyFill="1" applyBorder="1" applyAlignment="1">
      <alignment wrapText="1"/>
    </xf>
    <xf numFmtId="0" fontId="0" fillId="0" borderId="1" xfId="0" applyBorder="1" applyAlignment="1">
      <alignment horizontal="left" wrapText="1"/>
    </xf>
    <xf numFmtId="166" fontId="0" fillId="0" borderId="1" xfId="0" applyNumberFormat="1" applyBorder="1" applyAlignment="1">
      <alignment horizontal="center"/>
    </xf>
    <xf numFmtId="0" fontId="0" fillId="0" borderId="1" xfId="0" applyFill="1" applyBorder="1" applyAlignment="1">
      <alignment horizontal="left"/>
    </xf>
    <xf numFmtId="0" fontId="0" fillId="0" borderId="1" xfId="0" applyFill="1" applyBorder="1" applyAlignment="1">
      <alignment horizontal="left" wrapText="1"/>
    </xf>
    <xf numFmtId="166" fontId="0" fillId="0" borderId="1" xfId="0" applyNumberFormat="1" applyBorder="1" applyAlignment="1">
      <alignment horizontal="center" wrapText="1"/>
    </xf>
    <xf numFmtId="0" fontId="9" fillId="6" borderId="0" xfId="0" applyFont="1" applyFill="1"/>
    <xf numFmtId="0" fontId="0" fillId="0" borderId="1" xfId="0" applyFont="1" applyBorder="1" applyAlignment="1">
      <alignment vertical="center" wrapText="1"/>
    </xf>
    <xf numFmtId="0" fontId="0" fillId="0" borderId="1" xfId="0" applyFont="1" applyBorder="1" applyAlignment="1">
      <alignment horizontal="center"/>
    </xf>
    <xf numFmtId="0" fontId="0" fillId="0" borderId="1" xfId="0" applyFont="1" applyBorder="1"/>
    <xf numFmtId="0" fontId="3" fillId="0" borderId="0" xfId="0" applyFont="1" applyFill="1" applyAlignment="1" applyProtection="1">
      <alignment horizontal="center" vertical="center"/>
      <protection locked="0"/>
    </xf>
    <xf numFmtId="0" fontId="2" fillId="0" borderId="0" xfId="0" applyFont="1" applyAlignment="1" applyProtection="1">
      <alignment vertical="center" wrapText="1"/>
      <protection locked="0"/>
    </xf>
    <xf numFmtId="165" fontId="2" fillId="0" borderId="0" xfId="0" applyNumberFormat="1" applyFont="1" applyAlignment="1" applyProtection="1">
      <alignment horizontal="left" vertical="center" wrapText="1"/>
      <protection locked="0"/>
    </xf>
    <xf numFmtId="0" fontId="0" fillId="0" borderId="0" xfId="0" applyAlignment="1">
      <alignment wrapText="1"/>
    </xf>
    <xf numFmtId="0" fontId="0" fillId="0" borderId="0" xfId="0" applyAlignment="1">
      <alignment vertical="top"/>
    </xf>
    <xf numFmtId="164" fontId="4" fillId="0" borderId="1" xfId="1" applyNumberFormat="1" applyFont="1" applyFill="1" applyBorder="1" applyAlignment="1" applyProtection="1">
      <alignment horizontal="center" vertical="top"/>
      <protection locked="0"/>
    </xf>
    <xf numFmtId="0" fontId="4" fillId="0" borderId="1" xfId="0" applyFont="1" applyFill="1" applyBorder="1" applyAlignment="1" applyProtection="1">
      <alignment vertical="top" wrapText="1"/>
      <protection locked="0"/>
    </xf>
    <xf numFmtId="0" fontId="3" fillId="0" borderId="0" xfId="0" applyFont="1" applyAlignment="1" applyProtection="1">
      <alignment horizontal="center" vertical="center" wrapText="1"/>
      <protection locked="0"/>
    </xf>
    <xf numFmtId="0" fontId="0" fillId="0" borderId="0" xfId="0" applyAlignment="1" applyProtection="1">
      <alignment horizontal="center" wrapText="1"/>
      <protection locked="0"/>
    </xf>
    <xf numFmtId="164" fontId="4" fillId="0" borderId="1" xfId="1" applyNumberFormat="1" applyFont="1" applyFill="1" applyBorder="1" applyAlignment="1" applyProtection="1">
      <alignment horizontal="center" vertical="top" wrapText="1"/>
      <protection locked="0"/>
    </xf>
    <xf numFmtId="0" fontId="5" fillId="3" borderId="0"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6" fillId="3" borderId="7" xfId="0" applyFont="1" applyFill="1" applyBorder="1" applyAlignment="1">
      <alignment horizontal="center" vertical="center"/>
    </xf>
    <xf numFmtId="0" fontId="0" fillId="0" borderId="1" xfId="0" applyFont="1" applyBorder="1" applyAlignment="1">
      <alignment horizontal="left" vertical="top" wrapText="1"/>
    </xf>
    <xf numFmtId="0" fontId="0" fillId="0" borderId="1" xfId="0" applyFill="1" applyBorder="1" applyAlignment="1">
      <alignment vertical="top"/>
    </xf>
    <xf numFmtId="0" fontId="0" fillId="0" borderId="1" xfId="0" applyFill="1" applyBorder="1" applyAlignment="1">
      <alignment vertical="top" wrapText="1"/>
    </xf>
    <xf numFmtId="0" fontId="0" fillId="0" borderId="1" xfId="0" applyFill="1" applyBorder="1" applyAlignment="1">
      <alignment horizontal="left" vertical="top" wrapText="1"/>
    </xf>
    <xf numFmtId="14" fontId="0" fillId="0" borderId="1" xfId="0" applyNumberFormat="1" applyFont="1" applyBorder="1"/>
    <xf numFmtId="14" fontId="4" fillId="2" borderId="1" xfId="1" applyNumberFormat="1" applyFont="1" applyFill="1" applyBorder="1" applyAlignment="1" applyProtection="1">
      <alignment horizontal="center" wrapText="1"/>
      <protection locked="0"/>
    </xf>
    <xf numFmtId="14" fontId="0" fillId="0" borderId="1" xfId="0" applyNumberFormat="1" applyBorder="1"/>
    <xf numFmtId="14" fontId="0" fillId="0" borderId="1" xfId="0" applyNumberFormat="1" applyFont="1" applyBorder="1" applyAlignment="1">
      <alignment horizontal="left" vertical="top"/>
    </xf>
    <xf numFmtId="0" fontId="0" fillId="0" borderId="1" xfId="0" applyFont="1" applyBorder="1" applyAlignment="1">
      <alignment horizontal="left" vertical="top"/>
    </xf>
    <xf numFmtId="0" fontId="0" fillId="0" borderId="0" xfId="0" applyAlignment="1">
      <alignment horizontal="left" vertical="top"/>
    </xf>
    <xf numFmtId="15" fontId="0" fillId="0" borderId="1" xfId="0" applyNumberFormat="1" applyFill="1" applyBorder="1" applyAlignment="1">
      <alignment vertical="top"/>
    </xf>
    <xf numFmtId="0" fontId="0" fillId="0" borderId="0" xfId="0" applyBorder="1" applyAlignment="1">
      <alignment vertical="top"/>
    </xf>
    <xf numFmtId="0" fontId="0" fillId="0" borderId="5" xfId="0" applyBorder="1" applyAlignment="1">
      <alignment vertical="top" wrapText="1"/>
    </xf>
    <xf numFmtId="0" fontId="0" fillId="0" borderId="5" xfId="0" applyBorder="1" applyAlignment="1">
      <alignment vertical="top"/>
    </xf>
    <xf numFmtId="14" fontId="0" fillId="0" borderId="5" xfId="0" applyNumberFormat="1" applyBorder="1" applyAlignment="1">
      <alignment vertical="top"/>
    </xf>
    <xf numFmtId="0" fontId="11" fillId="0" borderId="0" xfId="0" applyFont="1"/>
    <xf numFmtId="0" fontId="0" fillId="0" borderId="0" xfId="0" applyAlignment="1">
      <alignment horizontal="left"/>
    </xf>
    <xf numFmtId="0" fontId="0" fillId="0" borderId="0" xfId="0" applyNumberFormat="1"/>
    <xf numFmtId="0" fontId="7" fillId="7" borderId="0" xfId="0" applyFont="1" applyFill="1" applyBorder="1"/>
    <xf numFmtId="167" fontId="7" fillId="7" borderId="8" xfId="0" applyNumberFormat="1" applyFont="1" applyFill="1" applyBorder="1"/>
    <xf numFmtId="0" fontId="7" fillId="7" borderId="9" xfId="0" applyFont="1" applyFill="1" applyBorder="1"/>
    <xf numFmtId="0" fontId="0" fillId="0" borderId="0" xfId="0" applyAlignment="1">
      <alignment horizontal="right"/>
    </xf>
    <xf numFmtId="14" fontId="0" fillId="0" borderId="0" xfId="0" applyNumberFormat="1"/>
    <xf numFmtId="0" fontId="0" fillId="0" borderId="0" xfId="0"/>
    <xf numFmtId="0" fontId="0" fillId="0" borderId="0" xfId="0" applyAlignment="1">
      <alignment horizontal="right"/>
    </xf>
    <xf numFmtId="0" fontId="0" fillId="5" borderId="1" xfId="0" applyFill="1" applyBorder="1" applyAlignment="1">
      <alignment vertical="top"/>
    </xf>
    <xf numFmtId="0" fontId="4" fillId="5" borderId="1" xfId="0" applyFont="1" applyFill="1" applyBorder="1" applyAlignment="1" applyProtection="1">
      <alignment vertical="top" wrapText="1"/>
      <protection locked="0"/>
    </xf>
    <xf numFmtId="164" fontId="4" fillId="5" borderId="1" xfId="1" applyNumberFormat="1" applyFont="1" applyFill="1" applyBorder="1" applyAlignment="1" applyProtection="1">
      <alignment horizontal="center" vertical="top" wrapText="1"/>
      <protection locked="0"/>
    </xf>
    <xf numFmtId="164" fontId="4" fillId="5" borderId="1" xfId="1" applyNumberFormat="1" applyFont="1" applyFill="1" applyBorder="1" applyAlignment="1" applyProtection="1">
      <alignment horizontal="center" vertical="top"/>
      <protection locked="0"/>
    </xf>
    <xf numFmtId="14" fontId="0" fillId="5" borderId="1" xfId="0" applyNumberFormat="1" applyFill="1" applyBorder="1" applyAlignment="1">
      <alignment vertical="top"/>
    </xf>
    <xf numFmtId="14" fontId="4" fillId="5" borderId="1" xfId="1" applyNumberFormat="1" applyFont="1" applyFill="1" applyBorder="1" applyAlignment="1" applyProtection="1">
      <alignment horizontal="center" vertical="top"/>
      <protection locked="0"/>
    </xf>
    <xf numFmtId="0" fontId="0" fillId="5" borderId="0" xfId="0" applyFill="1" applyAlignment="1">
      <alignment vertical="top"/>
    </xf>
    <xf numFmtId="0" fontId="0" fillId="5" borderId="1" xfId="0" applyFill="1" applyBorder="1" applyAlignment="1">
      <alignment vertical="top" wrapText="1"/>
    </xf>
    <xf numFmtId="15" fontId="0" fillId="5" borderId="1" xfId="0" applyNumberFormat="1" applyFill="1" applyBorder="1" applyAlignment="1">
      <alignment vertical="top"/>
    </xf>
    <xf numFmtId="0" fontId="0" fillId="5" borderId="0" xfId="0" applyFill="1" applyBorder="1" applyAlignment="1">
      <alignment vertical="top"/>
    </xf>
    <xf numFmtId="14" fontId="0" fillId="5" borderId="5" xfId="0" applyNumberFormat="1" applyFill="1" applyBorder="1" applyAlignment="1">
      <alignment vertical="top"/>
    </xf>
    <xf numFmtId="0" fontId="0" fillId="8" borderId="0" xfId="0" applyFont="1" applyFill="1" applyBorder="1" applyAlignment="1">
      <alignment wrapText="1"/>
    </xf>
    <xf numFmtId="0" fontId="0" fillId="0" borderId="0" xfId="0" applyFill="1" applyBorder="1" applyAlignment="1">
      <alignment wrapText="1"/>
    </xf>
    <xf numFmtId="0" fontId="8" fillId="0" borderId="0" xfId="0" applyFont="1" applyAlignment="1" applyProtection="1">
      <alignment wrapText="1"/>
      <protection locked="0"/>
    </xf>
    <xf numFmtId="14" fontId="8" fillId="0" borderId="0" xfId="0" applyNumberFormat="1" applyFont="1" applyAlignment="1" applyProtection="1">
      <alignment wrapText="1"/>
      <protection locked="0"/>
    </xf>
    <xf numFmtId="0" fontId="0" fillId="9" borderId="0" xfId="0" applyFill="1" applyAlignment="1">
      <alignment horizontal="center" vertical="top"/>
    </xf>
    <xf numFmtId="168" fontId="0" fillId="9" borderId="0" xfId="0" applyNumberFormat="1" applyFill="1" applyAlignment="1">
      <alignment horizontal="center" vertical="top" wrapText="1"/>
    </xf>
    <xf numFmtId="0" fontId="0" fillId="9" borderId="0" xfId="0" applyFill="1"/>
    <xf numFmtId="0" fontId="0" fillId="0" borderId="0" xfId="0" applyAlignment="1">
      <alignment horizontal="center" vertical="top"/>
    </xf>
    <xf numFmtId="0" fontId="12" fillId="0" borderId="0" xfId="0" applyFont="1"/>
    <xf numFmtId="0" fontId="0" fillId="0" borderId="0" xfId="0" applyFill="1" applyAlignment="1">
      <alignment horizontal="center" vertical="top"/>
    </xf>
    <xf numFmtId="0" fontId="0" fillId="0" borderId="0" xfId="0" applyFill="1" applyAlignment="1">
      <alignment horizontal="center"/>
    </xf>
    <xf numFmtId="0" fontId="0" fillId="0" borderId="0" xfId="0" applyBorder="1" applyAlignment="1">
      <alignment vertical="top" wrapText="1"/>
    </xf>
    <xf numFmtId="14" fontId="0" fillId="0" borderId="0" xfId="0" applyNumberFormat="1" applyBorder="1" applyAlignment="1">
      <alignment vertical="top"/>
    </xf>
    <xf numFmtId="0" fontId="0" fillId="0" borderId="0" xfId="0" applyAlignment="1">
      <alignment horizontal="left" vertical="top" wrapText="1"/>
    </xf>
    <xf numFmtId="0" fontId="0" fillId="10" borderId="1" xfId="0" applyFill="1" applyBorder="1" applyAlignment="1">
      <alignment vertical="top"/>
    </xf>
    <xf numFmtId="0" fontId="4" fillId="10" borderId="1" xfId="0" applyFont="1" applyFill="1" applyBorder="1" applyAlignment="1" applyProtection="1">
      <alignment vertical="top" wrapText="1"/>
      <protection locked="0"/>
    </xf>
    <xf numFmtId="164" fontId="4" fillId="10" borderId="1" xfId="1" applyNumberFormat="1" applyFont="1" applyFill="1" applyBorder="1" applyAlignment="1" applyProtection="1">
      <alignment horizontal="center" vertical="top"/>
      <protection locked="0"/>
    </xf>
    <xf numFmtId="164" fontId="4" fillId="10" borderId="1" xfId="1" applyNumberFormat="1" applyFont="1" applyFill="1" applyBorder="1" applyAlignment="1" applyProtection="1">
      <alignment horizontal="center" vertical="top" wrapText="1"/>
      <protection locked="0"/>
    </xf>
    <xf numFmtId="0" fontId="0" fillId="5" borderId="5" xfId="0" applyFill="1" applyBorder="1" applyAlignment="1">
      <alignment vertical="top" wrapText="1"/>
    </xf>
    <xf numFmtId="0" fontId="0" fillId="5" borderId="5" xfId="0" applyFill="1" applyBorder="1" applyAlignment="1">
      <alignment vertical="top"/>
    </xf>
    <xf numFmtId="0" fontId="0" fillId="0" borderId="1" xfId="0" applyBorder="1" applyAlignment="1">
      <alignment vertical="top"/>
    </xf>
    <xf numFmtId="0" fontId="0" fillId="0" borderId="0" xfId="0"/>
    <xf numFmtId="0" fontId="0" fillId="0" borderId="0" xfId="0" applyAlignment="1">
      <alignment horizontal="left"/>
    </xf>
    <xf numFmtId="0" fontId="0" fillId="0" borderId="0" xfId="0" applyNumberFormat="1"/>
    <xf numFmtId="0" fontId="0" fillId="0" borderId="0" xfId="0" applyAlignment="1">
      <alignment horizontal="left" indent="1"/>
    </xf>
    <xf numFmtId="14" fontId="0" fillId="0" borderId="0" xfId="0" applyNumberFormat="1"/>
    <xf numFmtId="0" fontId="0" fillId="0" borderId="0" xfId="0" pivotButton="1"/>
    <xf numFmtId="0" fontId="0" fillId="5" borderId="11" xfId="0" applyFont="1" applyFill="1" applyBorder="1" applyAlignment="1">
      <alignment vertical="top"/>
    </xf>
    <xf numFmtId="0" fontId="5" fillId="3" borderId="10" xfId="0" applyFont="1" applyFill="1" applyBorder="1" applyAlignment="1">
      <alignment horizontal="center" vertical="center" wrapText="1"/>
    </xf>
    <xf numFmtId="0" fontId="0" fillId="0" borderId="0" xfId="0" applyFill="1" applyBorder="1" applyAlignment="1">
      <alignment vertical="top"/>
    </xf>
    <xf numFmtId="0" fontId="0" fillId="0" borderId="11" xfId="0" applyFont="1" applyFill="1" applyBorder="1" applyAlignment="1">
      <alignment vertical="top"/>
    </xf>
    <xf numFmtId="0" fontId="0" fillId="0" borderId="0" xfId="0" applyFill="1" applyAlignment="1">
      <alignment vertical="top"/>
    </xf>
    <xf numFmtId="0" fontId="0" fillId="0" borderId="5" xfId="0" applyFill="1" applyBorder="1" applyAlignment="1">
      <alignment vertical="top" wrapText="1"/>
    </xf>
    <xf numFmtId="0" fontId="0" fillId="0" borderId="5" xfId="0" applyFill="1" applyBorder="1" applyAlignment="1">
      <alignment vertical="top"/>
    </xf>
    <xf numFmtId="14" fontId="0" fillId="0" borderId="5" xfId="0" applyNumberFormat="1" applyFill="1" applyBorder="1" applyAlignment="1">
      <alignment vertical="top"/>
    </xf>
    <xf numFmtId="0" fontId="0" fillId="0" borderId="0" xfId="0" applyFill="1"/>
    <xf numFmtId="0" fontId="0" fillId="5" borderId="0" xfId="0" applyFill="1"/>
    <xf numFmtId="0" fontId="0" fillId="0" borderId="1" xfId="0" applyBorder="1" applyAlignment="1">
      <alignment vertical="top" wrapText="1"/>
    </xf>
    <xf numFmtId="14" fontId="0" fillId="0" borderId="1" xfId="0" applyNumberFormat="1" applyBorder="1" applyAlignment="1">
      <alignment vertical="top"/>
    </xf>
    <xf numFmtId="0" fontId="0" fillId="0" borderId="0" xfId="0" applyAlignment="1"/>
    <xf numFmtId="0" fontId="13" fillId="0" borderId="0" xfId="0" applyFont="1" applyAlignment="1">
      <alignment vertical="center"/>
    </xf>
    <xf numFmtId="0" fontId="5" fillId="3" borderId="0" xfId="0" applyFont="1" applyFill="1" applyBorder="1" applyAlignment="1" applyProtection="1">
      <alignment horizontal="center" vertical="center"/>
      <protection locked="0"/>
    </xf>
    <xf numFmtId="0" fontId="0" fillId="0" borderId="1" xfId="0" applyBorder="1" applyAlignment="1">
      <alignment horizontal="left" vertical="top"/>
    </xf>
    <xf numFmtId="0" fontId="0" fillId="0" borderId="5" xfId="0" applyFill="1"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164" fontId="4" fillId="5" borderId="1" xfId="1" applyNumberFormat="1" applyFont="1" applyFill="1" applyBorder="1" applyAlignment="1" applyProtection="1">
      <alignment horizontal="left" vertical="top"/>
      <protection locked="0"/>
    </xf>
    <xf numFmtId="0" fontId="0" fillId="5" borderId="1" xfId="0" applyFill="1" applyBorder="1" applyAlignment="1">
      <alignment horizontal="left" vertical="top"/>
    </xf>
    <xf numFmtId="0" fontId="0" fillId="5" borderId="5" xfId="0" applyFill="1" applyBorder="1" applyAlignment="1">
      <alignment horizontal="left" vertical="top"/>
    </xf>
    <xf numFmtId="0" fontId="0" fillId="0" borderId="1" xfId="0" applyFont="1" applyFill="1" applyBorder="1" applyAlignment="1">
      <alignment vertical="center" wrapText="1"/>
    </xf>
    <xf numFmtId="0" fontId="0" fillId="0" borderId="12" xfId="0" applyFont="1" applyBorder="1" applyAlignment="1">
      <alignment wrapText="1"/>
    </xf>
    <xf numFmtId="0" fontId="0" fillId="0" borderId="0" xfId="0" applyFill="1" applyBorder="1" applyAlignment="1">
      <alignment vertical="top" wrapText="1"/>
    </xf>
    <xf numFmtId="14" fontId="0" fillId="0" borderId="1" xfId="0" applyNumberFormat="1" applyFill="1" applyBorder="1" applyAlignment="1">
      <alignment vertical="top"/>
    </xf>
    <xf numFmtId="164" fontId="4" fillId="0" borderId="1" xfId="1" applyNumberFormat="1" applyFont="1" applyFill="1" applyBorder="1" applyAlignment="1" applyProtection="1">
      <alignment horizontal="left" vertical="top" wrapText="1"/>
      <protection locked="0"/>
    </xf>
    <xf numFmtId="0" fontId="0" fillId="0" borderId="5" xfId="0" applyFill="1" applyBorder="1" applyAlignment="1">
      <alignment horizontal="left" vertical="top" wrapText="1"/>
    </xf>
    <xf numFmtId="0" fontId="0" fillId="0" borderId="5" xfId="0" applyFill="1" applyBorder="1" applyAlignment="1">
      <alignment vertical="center" wrapText="1"/>
    </xf>
    <xf numFmtId="164" fontId="4" fillId="10" borderId="1" xfId="1" applyNumberFormat="1" applyFont="1" applyFill="1" applyBorder="1" applyAlignment="1" applyProtection="1">
      <alignment horizontal="left" vertical="top" wrapText="1"/>
      <protection locked="0"/>
    </xf>
    <xf numFmtId="0" fontId="0" fillId="0" borderId="5" xfId="0" applyBorder="1" applyAlignment="1">
      <alignment horizontal="left" vertical="top" wrapText="1"/>
    </xf>
    <xf numFmtId="164" fontId="4" fillId="5" borderId="1" xfId="1" applyNumberFormat="1" applyFont="1" applyFill="1" applyBorder="1" applyAlignment="1" applyProtection="1">
      <alignment horizontal="left" vertical="top" wrapText="1"/>
      <protection locked="0"/>
    </xf>
    <xf numFmtId="0" fontId="10" fillId="10" borderId="1" xfId="0" applyFont="1" applyFill="1" applyBorder="1" applyAlignment="1" applyProtection="1">
      <alignment vertical="top" wrapText="1"/>
      <protection locked="0"/>
    </xf>
    <xf numFmtId="0" fontId="20" fillId="10" borderId="1" xfId="0" applyFont="1" applyFill="1" applyBorder="1" applyAlignment="1">
      <alignment vertical="top"/>
    </xf>
  </cellXfs>
  <cellStyles count="2">
    <cellStyle name="Currency" xfId="1" builtinId="4"/>
    <cellStyle name="Normal" xfId="0" builtinId="0"/>
  </cellStyles>
  <dxfs count="157">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fill>
        <patternFill>
          <bgColor theme="6" tint="0.39994506668294322"/>
        </patternFill>
      </fill>
    </dxf>
    <dxf>
      <fill>
        <patternFill>
          <bgColor theme="0" tint="-0.24994659260841701"/>
        </patternFill>
      </fill>
    </dxf>
    <dxf>
      <fill>
        <patternFill>
          <bgColor theme="5" tint="0.39994506668294322"/>
        </patternFill>
      </fill>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0" indent="0" justifyLastLine="0" shrinkToFit="0" readingOrder="0"/>
    </dxf>
    <dxf>
      <border outline="0">
        <top style="medium">
          <color indexed="64"/>
        </top>
      </border>
    </dxf>
    <dxf>
      <alignment horizontal="general" vertical="top" textRotation="0" wrapText="0" indent="0" justifyLastLine="0" shrinkToFit="0" readingOrder="0"/>
    </dxf>
    <dxf>
      <font>
        <b/>
        <i val="0"/>
        <strike val="0"/>
        <condense val="0"/>
        <extend val="0"/>
        <outline val="0"/>
        <shadow val="0"/>
        <u val="none"/>
        <vertAlign val="baseline"/>
        <sz val="10"/>
        <color indexed="9"/>
        <name val="Arial"/>
        <scheme val="none"/>
      </font>
      <fill>
        <patternFill patternType="solid">
          <fgColor indexed="64"/>
          <bgColor rgb="FF0070C0"/>
        </patternFill>
      </fill>
      <alignment horizontal="center" vertical="center" textRotation="0" wrapText="1"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2486025</xdr:colOff>
      <xdr:row>0</xdr:row>
      <xdr:rowOff>95250</xdr:rowOff>
    </xdr:from>
    <xdr:to>
      <xdr:col>3</xdr:col>
      <xdr:colOff>849804</xdr:colOff>
      <xdr:row>2</xdr:row>
      <xdr:rowOff>116621</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91000" y="95250"/>
          <a:ext cx="2011854" cy="4023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571500</xdr:colOff>
      <xdr:row>1</xdr:row>
      <xdr:rowOff>47625</xdr:rowOff>
    </xdr:from>
    <xdr:to>
      <xdr:col>2</xdr:col>
      <xdr:colOff>2469054</xdr:colOff>
      <xdr:row>3</xdr:row>
      <xdr:rowOff>68996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71725" y="238125"/>
          <a:ext cx="1897554" cy="4023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66675</xdr:colOff>
      <xdr:row>3</xdr:row>
      <xdr:rowOff>85725</xdr:rowOff>
    </xdr:from>
    <xdr:to>
      <xdr:col>6</xdr:col>
      <xdr:colOff>335455</xdr:colOff>
      <xdr:row>5</xdr:row>
      <xdr:rowOff>107096</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9525" y="657225"/>
          <a:ext cx="1897554" cy="4023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XUser/AppData/Local/Microsoft/Windows/Temporary%20Internet%20Files/Content.Outlook/TQFK82QL/MAXDAT%20Echopass%20Issue%20Tracking%20Report%2020131002%20-DRAFT.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xport Requirements"/>
      <sheetName val=" Testing Status"/>
      <sheetName val="Error Tracking Issues"/>
      <sheetName val="Pivot Tables"/>
      <sheetName val="Code"/>
    </sheetName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arameters"/>
      <sheetName val="Project Planning"/>
      <sheetName val="Project Tracking"/>
    </sheetNames>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 C. Woodhull" refreshedDate="41571.457743287036" createdVersion="4" refreshedVersion="4" minRefreshableVersion="3" recordCount="46">
  <cacheSource type="worksheet">
    <worksheetSource name="Table1"/>
  </cacheSource>
  <cacheFields count="10">
    <cacheField name="Tracking #" numFmtId="0">
      <sharedItems containsSemiMixedTypes="0" containsString="0" containsNumber="1" containsInteger="1" minValue="1" maxValue="45"/>
    </cacheField>
    <cacheField name="Error Detail" numFmtId="0">
      <sharedItems longText="1"/>
    </cacheField>
    <cacheField name="Test #" numFmtId="0">
      <sharedItems containsString="0" containsBlank="1" containsNumber="1" containsInteger="1" minValue="1" maxValue="37"/>
    </cacheField>
    <cacheField name="Priority" numFmtId="0">
      <sharedItems containsBlank="1" count="5">
        <s v="1-Critical"/>
        <s v="2 - High"/>
        <s v="3 - Medium"/>
        <s v="4- Low"/>
        <m/>
      </sharedItems>
    </cacheField>
    <cacheField name="Status" numFmtId="0">
      <sharedItems containsBlank="1" count="5">
        <s v="4 - Closed"/>
        <s v="2 - In Process"/>
        <s v="3 - Validation"/>
        <s v="1 - New"/>
        <m u="1"/>
      </sharedItems>
    </cacheField>
    <cacheField name="Create Date" numFmtId="0">
      <sharedItems containsSemiMixedTypes="0" containsNonDate="0" containsDate="1" containsString="0" minDate="2013-09-17T00:00:00" maxDate="2013-10-24T00:00:00" count="13">
        <d v="2013-09-17T00:00:00"/>
        <d v="2013-09-27T00:00:00"/>
        <d v="2013-10-01T00:00:00"/>
        <d v="2013-10-07T00:00:00"/>
        <d v="2013-10-08T00:00:00"/>
        <d v="2013-10-09T00:00:00"/>
        <d v="2013-09-20T00:00:00"/>
        <d v="2013-09-24T00:00:00"/>
        <d v="2013-10-15T00:00:00"/>
        <d v="2013-10-16T00:00:00"/>
        <d v="2013-09-18T00:00:00"/>
        <d v="2013-10-18T00:00:00"/>
        <d v="2013-10-23T00:00:00"/>
      </sharedItems>
    </cacheField>
    <cacheField name="Update" numFmtId="0">
      <sharedItems longText="1"/>
    </cacheField>
    <cacheField name="Owner" numFmtId="0">
      <sharedItems/>
    </cacheField>
    <cacheField name="Target Date" numFmtId="0">
      <sharedItems containsDate="1" containsBlank="1" containsMixedTypes="1" minDate="2013-09-17T00:00:00" maxDate="2013-09-28T00:00:00"/>
    </cacheField>
    <cacheField name="Completed Date" numFmtId="0">
      <sharedItems containsNonDate="0" containsDate="1" containsString="0" containsBlank="1" minDate="2013-09-17T00:00:00" maxDate="2013-10-24T00:00:00" count="14">
        <d v="2013-09-25T00:00:00"/>
        <d v="2013-10-08T00:00:00"/>
        <m/>
        <d v="2013-10-23T00:00:00"/>
        <d v="2013-09-30T00:00:00"/>
        <d v="2013-10-09T00:00:00"/>
        <d v="2013-10-15T00:00:00"/>
        <d v="2013-09-17T00:00:00"/>
        <d v="2013-09-23T00:00:00"/>
        <d v="2013-10-10T00:00:00"/>
        <d v="2013-10-18T00:00:00"/>
        <d v="2013-09-26T00:00:00"/>
        <d v="2013-10-03T00:00:00"/>
        <d v="2013-09-18T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6">
  <r>
    <n v="4"/>
    <s v="CC_S_IVR_INTERVAL - Test # 15_x000a__x000a_The last row in the file has NULL values for the last 5 columns.  This is odd since there is a count of 795 CONTACTS_CONTAINED_IN_IVR, which would suggest lots of time in the IVR._x000a__x000a_The last row also has CONTACTS_CREATED &lt; CONTACTS_CONTAINED_IN_IVR.  There are 31 created and 795 contained.  This is logically inconsistent."/>
    <n v="15"/>
    <x v="0"/>
    <x v="0"/>
    <x v="0"/>
    <s v="JCW: Both of these are still an issue on the 16th_x000a__x000a_PK 9/17: Learned that the call center is open noon through midnight HST daily. This means that the final calls terminate at midnight or 4 AM MST (3 AM once Daylight Savings ends):_x000a__x000a_Simply put, I am kicking off the reporting job at the same time as the last calls are terminating. We need to allocate more time for the final calls to wrap and the reduction to take place. Recommended resolution: Set the export to begin at 5:00 AM MST year-round. I will not make this change until I receive your approval._x000a__x000a_JCW 9/23: need to confirm with Liz that this will not present any issues for the business_x000a__x000a_LW: This is an issue - We need a full dataset. If the  export time changes does this pose any issues with getting the file on time and/or loading impacts? Will the files process on time? _x000a__x000a_LW: No issues with time change; please proceed_x000a__x000a_PK: Time change done."/>
    <s v="Closed"/>
    <d v="2013-09-20T00:00:00"/>
    <x v="0"/>
  </r>
  <r>
    <n v="25"/>
    <s v="Action item:  Maximus will perform  test to file and make Go/NoGo decision for Echopass PROD promotion."/>
    <m/>
    <x v="0"/>
    <x v="0"/>
    <x v="1"/>
    <s v="Issue - Maximus Test results determine a NO GO situation due to telephony data changing when web chat data was included in the file_x000a__x000a_JM: the team discussed the items Clay pointed out as inaccurate and it appears that the innacuracies may not be a valid test.  Maximus to regroup and determine._x000a__x000a_JM: Received the Go form Clay on the updates to the xport."/>
    <s v="Closed"/>
    <m/>
    <x v="1"/>
  </r>
  <r>
    <n v="26"/>
    <s v="Issue - If there is data in any queue we need it in our export - including voicemail queues. Although Echo Pass did not meet the requirements of the project for one voice mail queue any data related to voice mail queues must be delivered to MAXDAT"/>
    <m/>
    <x v="0"/>
    <x v="1"/>
    <x v="2"/>
    <s v="EP needs to provide vmail queue name_x000a_JCW: 10/18 - Still awaiting vmail queue name from EP_x000a_PK: 10/22 pending vmail name resolution"/>
    <s v="Peter Kolb"/>
    <m/>
    <x v="2"/>
  </r>
  <r>
    <n v="28"/>
    <s v="Issue:  The business has communicated that there are transferred calls, but we are not seeing them in the data. This an SLA requirement"/>
    <m/>
    <x v="0"/>
    <x v="2"/>
    <x v="2"/>
    <s v="PK: Need to get transferto turned on._x000a__x000a_PK: 10/11 Completed._x000a__x000a_LW: 10/14; Liz to sent questions 10/14 - Added tab 'MAXDAT Questions'_x000a__x000a_JCW: 10/18 Still need resolution on question #3, 4, and 5_x000a_PK: 10/22 Responses to questions provided._x000a_JCW: 10/23 Liz needs to confirm acceptance of the responses."/>
    <s v="Liz Wright"/>
    <m/>
    <x v="2"/>
  </r>
  <r>
    <n v="32"/>
    <s v="Incorrect Counts for Handled Web Chat in “ACD Interval Data”"/>
    <m/>
    <x v="0"/>
    <x v="0"/>
    <x v="3"/>
    <s v="LW:CC_S_ACD_INTERVAL, when queue name ‘Web Chat’ is selected for 10/3/2013 the total sum of contacts offered for all internals equals 48 and the total sum of contacts handled equals 48. Per the call detail counts, the total # of contacts handled for 10/3 is expected to be 32 _x000a__x000a_PK 10/10: Test case updated, ready for re-test._x000a__x000a_LW: 10/14 Validation passed 10/11; continue monitoring this week_x000a_LW: 10/15 - Verifed testing passed from 10/11-10/14. Proposed close issue date: 10/18/2013_x000a_JCW: 10/18 - Maximus agrees this issue is a candidate for closure pending confirmation of the following statements:  The total contacts handled for the webchat queue in an interval will be the count of records in call detail where queue_name = &quot;Webchat&quot; and Login_ID is not null.  The total contact offered for the webchat queue in an interval will be the count of records in call detail where queue_name=&quot;Webchat&quot;.  The difference between the contacts offered and contacts handled for the webchat queue in an interval will be the count of records in call detail where queue_name = &quot;Webchat&quot; and Login_ID is null._x000a__x000a_PK: 10/21 Given the filters above, that is correct._x000a__x000a_JCW: 10/23 Closing due to confirmation."/>
    <s v="Closed"/>
    <m/>
    <x v="3"/>
  </r>
  <r>
    <n v="34"/>
    <s v="No Voicemail Contacts in “ACD Interval”"/>
    <m/>
    <x v="0"/>
    <x v="1"/>
    <x v="4"/>
    <s v="CC_S_ACD_INTERVAL, when queue name ‘Voicemail’ is selected for 10/3/2013 no contacts are being logged against the ACD Interval data for voicemail queues in the contacts offered or contacts handled fields. Since there is voice mail contacts in the call detail records MAXIMUS expects that these would show up in the ACD interval data._x000a__x000a_PK: 10/16: This is not true._x000a_INTERVAL_DATE | CONTACTS_OFFERED | CONTACTS_HANDLED_x000a_10/3/2013 |02:00:00 |14 | 14_x000a_10/3/2013 |02:30:00 |12 | 12_x000a_10/3/2013 |03:00:00 |16 | 16_x000a_10/3/2013 |03:30:00 |  2 |   2_x000a__x000a_This is not an issue and should be closed._x000a__x000a_JCW: 10/18 - Maximus disagrees with closing the issue as the data file sent on 10/13 still exhibits the problem.  No rows with queue_name of voicemail._x000a__x000a_PK: 10/21 - There were no voicemails that day._x000a_JCW: 10/23 - According to the business there were voicemails received on Monday, 10/21, but the data for 10/21 does not contain any voicemails.  I will set up a test case for this issue, but this does need to be resolved."/>
    <s v="Peter Kolb"/>
    <m/>
    <x v="2"/>
  </r>
  <r>
    <n v="37"/>
    <s v="All Agent Chat time logged as ‘Idle’ or ‘Not ready’ "/>
    <n v="30"/>
    <x v="0"/>
    <x v="2"/>
    <x v="5"/>
    <s v="CC_S_ACD_AGENT_ACTIVITY, on 10/7/2013 Amy C has 0 talk time, however, in CC_S_CALL_DETAIL, on 10/7/2013 Amy C has 7929 seconds of talk time against the Web Chat queue_x000a__x000a_PK 10-10: Completed, see test file, ready for re-test._x000a__x000a_LW: 10/14; Test failed - For example on 10/13 Amy C recorded 4,650 seconds of talk time in call detail and 505 seconds of idle_seconds in agent activity_x000a__x000a_PK: 10/22 Sample file sent for approval._x000a_JCW: 10/23 I need to confirm sample file."/>
    <s v="John Woodhull"/>
    <m/>
    <x v="2"/>
  </r>
  <r>
    <n v="1"/>
    <s v="CC_S_ACD_AGENT_ACTIVITY_x000a__x000a_There is an agent with an ACD_CALL_COUNT of 21, but 0 ACD_TALK_SECONDS.  This is for a NULL agent on 09/11/2013._x000a_NULL agents indicate the call was never assigned to an agent. In this case, the calls were abandoned._x000a_"/>
    <m/>
    <x v="1"/>
    <x v="0"/>
    <x v="0"/>
    <s v="JCW: Resolution: Do not want to include records for abandoned calls._x000a__x000a_Status: Peter needs to update query._x000a__x000a_ _x000a_PK: Resolution 9/17: Filtering out Abandoned calls_x000a__x000a_JCW 9/23: No records found meeting this criteria. _x000a__x000a_LW: WE must confirm the filtering out of the abandoned calls only occurred in the CC_S_ACD_AGENT_ACTIVITY limited by this data set and did not affect any other data set. This would not have been preferred solution going forward_x000a__x000a_PK: No changes were made to any other export.  Back to Maximus for closure._x000a__x000a_LW: No further questions; closing issue_x000a_"/>
    <s v="Closed"/>
    <d v="2013-09-17T00:00:00"/>
    <x v="4"/>
  </r>
  <r>
    <n v="3"/>
    <s v="CC_S_CALL_DETAIL_x000a__x000a_There are multiple records with a CALL_TYPE of “Inbound” that have a NULL queue.  I would expect all inbound calls to have a non-NULL queue._x000a_These are also abandoned calls._x000a_"/>
    <m/>
    <x v="1"/>
    <x v="0"/>
    <x v="0"/>
    <s v="[Truncated]_x000a__x000a_JM: Abandoned Calls should be defined as follows:_x000a_Inbound call_x000a_Queue Offered_x000a_Abandoned_x000a_No Queue Abandons will be reviewed on a case by case bases for a permanent harded coded solution to account for them._x000a_PK 10-3 Voicemails need to get a queue, that is in process. Inbound calls w/out a queue seem to be limited to a few agents, which suggests a training issue: KanoelehuaRenaud 10/01/2013 -14_x000a_MichelleDevol 10/01/2013  - 49_x000a_PamelaDaily 10/01/2013 - 77_x000a_PamelaDaily 10/02/2013 - 2_x000a__x000a_JM: New logic added to export, will be reviewed for a few days to confirm closure._x000a__x000a_LW: 10/9 - This issue can be closed_x000a__x000a_"/>
    <s v="Closed"/>
    <d v="2013-09-20T00:00:00"/>
    <x v="5"/>
  </r>
  <r>
    <n v="6"/>
    <s v="CC_S_ACD_INTERVAL - Test #6_x000a__x000a_There are 55 records with a null queue_name.  These records have numbers for calls_offered, but not calls_handled.  These records are a mix of Inbound, Outbound, Internal and Consult as well as nulls.  Can you help me understand what these metrics are for?_x000a_Some rows have contacts_received_from_ivr &lt; contacts_offered.  For an inbound queue type, how is this possible?  E.g._x000a_9/12/2013 MAXHIHIX_Hawaiian_General_vcall 14:00:00 20 22_x000a__x000a_Test #6_x000a_"/>
    <n v="6"/>
    <x v="1"/>
    <x v="0"/>
    <x v="0"/>
    <s v="[truncated]_x000a__x000a_JCW 9/23: Liz to confirm requirements with the business_x000a__x000a_LW: For other &quot;call types&quot;, e.g., outbound a queue name may need to be agreed upon (and recorded in the valid values list)  _x000a__x000a_LW: There should always be a value for Queue name_x000a_If call type =  outbound, queue name =  outbound_x000a_If call type = internal, queue name = internal_x000a_If call type = consult, queue name = consult_x000a__x000a_PK: 9/26 - Added queue naming logic above as well as &quot;InboundAban&quot; and &quot;No Queue&quot;. Will need to apply same logic to all other exports where queue name is used._x000a__x000a_LW: Not in total agreement; 'No queue' value remains an open discussion_x000a__x000a_JM: No Queues will be reviewed on a case by case basis at this time for a permanent solution._x000a__x000a_JM: New logic added to export, will be reviewed for a few days to confirm closure._x000a__x000a_LW: 10/9 - Test passed on 10/8, 10/9;  Keeping open to continue to monitor this week _x000a_LW: 10/14 - Continuing to monitor_x000a_LW: 10/15 - Verified testing passed 8 calendar days  from 10/7-10/14 ; closing issue_x000a_"/>
    <s v="Closed"/>
    <d v="2013-09-26T00:00:00"/>
    <x v="6"/>
  </r>
  <r>
    <n v="8"/>
    <s v="Data Discrepancy - Test #3_x000a_CC_S_ACD_INTERVAL.CONTACTS_OFFERED (34)_x000a__x000a_CC_S_IVR_INTERVAL_CONTACTS_OFFERED_TO_ACD (3)"/>
    <n v="3"/>
    <x v="1"/>
    <x v="1"/>
    <x v="0"/>
    <s v="Modified logic that determines when a call is offered to ACD in the IVR (StepValue = ‘XferToVQ’) Ok._x000a__x000a_JCW: Status: John/Clay Need to verify fix is working in current data exports._x000a__x000a_JCW 9/23: Still seeing discrepancies in the data as of 9/20. - See attached failed records_x000a__x000a_PK: Ready for re-test. I have aligned column calculations between the ACD_INTERVAL.CONTACTS_OFFERED and IVR_INTERVAL.CONTACTS_OFFERED_x000a__x000a_LW: 10/9 - Confirmed test passed; closing _x000a_JCW: 10/18 - Reopening due to failure from 10/10 through 10/17.  _x000a__x000a_PK: 10/21 - You are comparing call counts for calls that went through the IVR to calls that include include media, e.g. chat, vmail. The correct comparison is SUM(ACD_INTERVAL.CONTACTS_RECEIVED_FROM_IVR) to SUM(IVR_INTERVAL.CONTACTS_OFFERED_TO_ACD), grouped by date._x000a_JCW: 10/23 - Maximus would prefer to filter out webchat records and still compare contacts_offered and contacts_offered_to_acd.  Per phone call, Echopass will review test case SQL and offer a solution."/>
    <s v="Peter Kolb"/>
    <d v="2013-09-26T00:00:00"/>
    <x v="5"/>
  </r>
  <r>
    <n v="9"/>
    <s v="Data Discrepancy - Test #17_x000a__x000a_CC_S_ACD_INTERVAL.CONTACTS_ABANDONED (3)_x000a__x000a_Count of CC_S_CALL_DETAIL.CALLS_ABANDONED_FLAG (29) (A factor of ~10)"/>
    <n v="17"/>
    <x v="1"/>
    <x v="0"/>
    <x v="0"/>
    <s v="Calls must be Queue Offered and abandoned to count. Field modified. Ok._x000a__x000a_JCW: Status: John/Clay Need to verify fix is working in current data exports._x000a__x000a_JCW 9/23: still seeing discrepancies in the data as of 9/20_x000a_LW 9/24: No issues_x000a_"/>
    <s v="Closed"/>
    <d v="2013-09-20T00:00:00"/>
    <x v="7"/>
  </r>
  <r>
    <n v="11"/>
    <s v="Data Discrepancy - Test #2_x000a__x000a_CC_S_ACD_AGENT_ACTIVITY.CONTACTS_HANDLED (37)_x000a__x000a_CC_S_ACD_INTERVAL.CONTACTS_HANDLED (34)"/>
    <n v="2"/>
    <x v="1"/>
    <x v="3"/>
    <x v="0"/>
    <s v="PK: AGENT_ACTIVITY looks for QueueOffered = 1 and Inbound calls only to count ACD._x000a_ACD_Interval looks for QueueOffered = 1 and Answered = 1_x000a_There’s a difference between ACD calls and “CONTACTS_HANDLED”; however if we are interested in HANDLED calls for both these fields then I would replace both fields with ACD_INTERVAL’s definition where the call is actually answered._x000a__x000a_JCW: This sounds logical to me.  We only consider a call handled if it was answered by an agent._x000a__x000a_Status: John/Clay Need to verify fix is working in current data exports._x000a__x000a_PK 9/17: No action taken until Clay/John get more information_x000a__x000a_JCW 9/23: No records found meeting this criteria since 9/17_x000a__x000a_JM: Can this be closed?_x000a_JCW: 10/18 - Reopening due to failure from 10/7 through 10/17_x000a__x000a_PK: 10/21 - My suggestion above still stands. No action was taken, but I can make AGENT_ACTIVITY.ACD_CALLS_COUNT use the same logic as ACD_INTERVAL.CONTACTS_HANDLED if you prefer._x000a_JCW: 10/23 - Maximus to confirm the business definition of ACD_CALLS_COUNT."/>
    <s v="Peter Kolb"/>
    <d v="2013-09-20T00:00:00"/>
    <x v="8"/>
  </r>
  <r>
    <n v="12"/>
    <s v="Also, there appears as if there may be an issue with the grouping in CC_S_ACD_INTERVAL.  E.g. there are 5 rows for the 8:30 interval.  Based on the call type, queue name combo, I would only expect 4."/>
    <n v="6"/>
    <x v="1"/>
    <x v="0"/>
    <x v="0"/>
    <s v="PK: The tricky thing about this file is that we are combining ACD data with labor data. The row with the blank calltype  and blank queue fields are there because of the field [LABOR_MINUTES_WAITING] which is counting the time agents are in ‘Ready’, ‘Not Ready’, and ‘On Call’ login states._x000a__x000a_JCW: What about rows 2 and 3 where it appears that there are 2 records for Inbound call type and No queue?  Shouldn’t those 2 rows be grouped together?  What am I missing from the grouping?_x000a__x000a_Status: Peter to investigate.  Prioritizing this as low since it is not occurring in the data from the 16th._x000a__x000a_PK 9/17: GROUP BY was wrong: changed uan.mdivqueue to ISNULL(uan.mdivqueue,'')_x000a__x000a_JCW 9/23: still an issue as of 9/20_x000a__x000a_PK: I can’t duplicate this issue. The Null or blank mdivqueues can’t roll up into anything but a blank queue because HEADCOUNT_AVAILABLE looks at Ready time which will never have a queue. _x000a__x000a_JM: New logic added to export, will be reviewed for a few days to confirm closure._x000a__x000a_LW: 10/9 - Test passed 10/9; Keeping open to continue monitoring this week_x000a_LW: 10/14 - Continuing to monitor_x000a_LW: 10/15 - Verified testing passed 8 calendar days  from 10/7-10/14 ; closing issue_x000a__x000a_"/>
    <s v="Closed"/>
    <d v="2013-09-17T00:00:00"/>
    <x v="6"/>
  </r>
  <r>
    <n v="12"/>
    <s v="Also, there appears as if there may be an issue with the grouping in CC_S_ACD_INTERVAL.  E.g. there are 5 rows for the 8:30 interval.  Based on the call type, queue name combo, I would only expect 4."/>
    <m/>
    <x v="1"/>
    <x v="0"/>
    <x v="0"/>
    <s v="PK: The tricky thing about this file is that we are combining ACD data with labor data. The row with the blank calltype  and blank queue fields are there because of the field [LABOR_MINUTES_WAITING] which is counting the time agents are in ‘Ready’, ‘Not Ready’, and ‘On Call’ login states._x000a_JCW: What about rows 2 and 3 where it appears that there are 2 records for Inbound call type and No queue?  Shouldn’t those 2 rows be grouped together?  What am I missing from the grouping?_x000a_Status: Peter to investigate.  Prioritizing this as low since it is not occurring in the data from the 16th._x000a_PK 9/17: GROUP BY was wrong: changed uan.mdivqueue to ISNULL(uan.mdivqueue,'')_x000a_JCW 9/23: still an issue as of 9/20_x000a__x000a_PK: I can’t duplicate this issue. The Null or blank mdivqueues can’t roll up into anything but a blank queue because HEADCOUNT_AVAILABLE looks at Ready time which will never have a queue. _x000a__x000a_LW: Action item for JCW to review further _x000a_LW: Duplicate of Test #6; closing issue_x000a_"/>
    <s v="Closed"/>
    <d v="2013-09-17T00:00:00"/>
    <x v="9"/>
  </r>
  <r>
    <n v="15"/>
    <s v="CC_S_ACD_INTERVAL - Test #20_x000a__x000a_It should be true that short abandons equals the number of abandons in the first two time periods (0-10  + 11-20). Clearly that is not true. For example on 18 -Sept there were zero &quot;short abandons&quot; in the data set  yet EchoPass also reports that there are  3 calls abandoned in 0 to 10 seconds_x000a_ _x000a_In some cases, for a given ACD interval, the calls_abandoned field is greater than the short_abandons field_x000a_"/>
    <n v="20"/>
    <x v="1"/>
    <x v="0"/>
    <x v="6"/>
    <s v="[Truncate]_x000a__x000a_PK: the question that needs to be answered is as follows: &quot;Do you want the abandons across all exports to be defined as the following:_x000a_Queue Offered = yes_x000a_Abandoned = yes_x000a_Once this decision is made this will address issue #15 and 16 both as it will give a definative definition to Abandon._x000a__x000a_LW: Pending internal review_x000a__x000a_PK: 10/11 Ready for Retest_x000a_LW: Test passed, ; Keeping open to continue monitoring this week._x000a_LW: 10/14, Test passed 10/10, 10/11, 10/12, 10/13; keeping open to continue monitoring this week_x000a_LW: 10/15 -  Projected close issue date 10/17/2013_x000a__x000a_JCW: 10/18 - Closing due to pattern of success."/>
    <s v="Closed"/>
    <d v="2013-09-27T00:00:00"/>
    <x v="10"/>
  </r>
  <r>
    <n v="16"/>
    <s v="CC_S_ACD_INTERVAL - Test #8_x000a__x000a_It should also be true that the (total) calls abandoned should be the same as the abandons across all of the &quot;time buckets&quot;. This is not the case either. For example yesterday (19 - Sept.) the total call abandoned in the data sets is 4 yet when you add the abandons across all of the times buckets you get 11 calls abandoned._x000a_SUM(calls_abandoned_period_1, calls_abandoned_period_2,…,calls_abandoned_period_10) for a given ACD interval DOES NOT equal the calls_abandoned field._x000a__x000a_"/>
    <n v="8"/>
    <x v="1"/>
    <x v="0"/>
    <x v="6"/>
    <s v="[Truncate]_x000a_PK: the question that needs to be answered is as follows: &quot;Do you want the abandons across all exports to be defined as the following:_x000a__x000a_Queue Offered = yes_x000a_Abandoned = yes_x000a__x000a_Once this decision is made this will address issue #15 and 16 both as it will give a definative definition to Abandond._x000a__x000a_LW: Pending internal review_x000a__x000a_PK: 10/11 Ready for Retest_x000a_LW: 10/14 - passed, leaving open to monitor._x000a_LW: 10/15 - Projected close issue date: 10/18/2013_x000a__x000a_JCW: 10/18 - Closing due to pattern of success."/>
    <s v="Closed"/>
    <d v="2013-09-27T00:00:00"/>
    <x v="10"/>
  </r>
  <r>
    <n v="17"/>
    <s v="CC_S_CALL_DETAIL - Test # 5_x000a_All individual inbound handled calls must have an agent, agent login id, queue, language, incoming phone number, disposition_x000a_"/>
    <n v="5"/>
    <x v="1"/>
    <x v="1"/>
    <x v="7"/>
    <s v="PK: Verified that all individual inbound handled calls are all working. NOTE: Disposition will be blank if an agent neglects to select a call disposition from the softphone. In this case, I would recommend 'None Selected' or something to that effect._x000a__x000a_LW: Please provide additional information. You did not confirm Agent name, I am not getting valid agent names, You did not confirm Language, I'm getting too many values. e.g, Eng, English, You did not confirm incoming phone number, I'm not getting value phone numbers - 0 is not a valid value_x000a__x000a_JM: ANI blank will be reviewed by Peter (Clay to send a file over), Maximus to review agent names for possible non-issue._x000a__x000a_JM: 10/11 per the meeting, Liz reported the names are fine, however JW reported that some agent ID's came across &quot;0&quot; meaning they are not recognized by the system.  Thsi si also pending the Voicemail Queue name resolution._x000a_PK: 10/22 pending vmail name resolution"/>
    <s v="Peter Kolb"/>
    <s v="vcalls only"/>
    <x v="2"/>
  </r>
  <r>
    <n v="18"/>
    <s v="CC_S_ACD_INTERVAL - Test #7_x000a_The sum of the number of calls in each speed of answer &quot;time period bucket&quot; must equal the total calls handled_x000a_Within or across any ACD interval the sum of speed_of_answer_period1 +speed_of_answer_period2+speed_of_answer_period3…..+speed_of_answer_period 10 equals the contacts handled _x000a_"/>
    <n v="7"/>
    <x v="1"/>
    <x v="0"/>
    <x v="7"/>
    <s v="PK: Complete. Ready for re-test._x000a__x000a_LW: Per JCW test passed; closing defect"/>
    <s v="Closed"/>
    <m/>
    <x v="4"/>
  </r>
  <r>
    <n v="19"/>
    <s v="CC_S_ACD_INTERVAL - Test # 9_x000a_Sevice level answered count must be less than or equal to the contacts handled_x000a__x000a_Within or across any ACD interval the service_level_answered_count must be less than or equal to the contacts handled"/>
    <n v="9"/>
    <x v="1"/>
    <x v="0"/>
    <x v="7"/>
    <s v="PK: Complete. Ready for re-test._x000a__x000a_LW: Per JCW test passed; closing defect"/>
    <s v="Closed"/>
    <m/>
    <x v="4"/>
  </r>
  <r>
    <n v="20"/>
    <s v="CC_S_ACD_AGENT_ACTIVITY - Test # 11_x000a_Ensure that all agent time is accounted for. The sum of time spent in ACD &quot;activities&quot;, e.g., talk time must equal Total Login in Time_x000a__x000a_For a given day across all agents or for any single agent the following formula is true: TALK_SECONDS+HOLD_SECONDS+WRAP_SECONDS+EXTERNAL_SECONDS+INTERNAL_SECONDS+TALK_RESERVE_SECONDS+PREDICTIVE_TALK_SECONDS+PREVIEW_TALK_SECONDS+RING_SECONDS+IDLE_SECONDS+NOT_READY_SECONDS must equal LOGIN_SECONDS (this is a total from the ACD) with no more than 0.25% error"/>
    <n v="11"/>
    <x v="1"/>
    <x v="0"/>
    <x v="7"/>
    <s v="PK: Complete. Ready for re-test._x000a__x000a_LW: Per JCW test passed; closing defect"/>
    <s v="Closed"/>
    <m/>
    <x v="11"/>
  </r>
  <r>
    <n v="21"/>
    <s v="CC_S_ACD_AGENT_ACTIVITY  - Test # 12_x000a_Login in time in the ACD cannot be greater than the maximum time a person is at work"/>
    <n v="12"/>
    <x v="1"/>
    <x v="0"/>
    <x v="7"/>
    <s v="PK: Complete. Ready for re-test._x000a__x000a_LW: Per JCW test failed_x000a__x000a_JM: Liz to review based on why this would occur (an agent not logging out for lunch or end of day, etc.) to see if this is truly an issue or not. it seems that agents work over 28800 seconds (8 hours). The business needs to determine the threashold and how it pertainst to breaks, lunches, etc._x000a__x000a_LW: 10/9 - Closing issue - Discrepancy due to operational procedures"/>
    <s v="Closed"/>
    <m/>
    <x v="5"/>
  </r>
  <r>
    <n v="22"/>
    <s v="CC_S_ACD_INTERVAL - Test # 18_x000a_Average handle time provided by the ACD must match the calculated handle time_x000a__x000a_For any given interval or across intervals TALK_TIME_TOTAL + AFTER_CALL_WORK_TIME_TOTAL + HOLD_TIME_TOTAL / CONTACTS_HANDLED must equal the average handle time_x000a_(with no more than 0.25% error)"/>
    <n v="18"/>
    <x v="1"/>
    <x v="2"/>
    <x v="7"/>
    <s v="PK: Complete. Ready for re-test._x000a__x000a_LW: Per JCW test passed; closing defect_x000a__x000a_JM: reopened per Liz comment the test failed.  Sent back to Maximus for detail on the failure - need examples to review. 3. ACD_INTERVAL: MEAN Times, ST Dev Times, CAST AS DECIMAL(7,2)_x000a_4. ACD_INTERVAL: LABORMINUTESTOTAL, LABORMINUTESWAITING CAST AS DECIMAL(10,2)_x000a_5. HEADCOUNT CAST AS DECIMAL(7,2)_x000a__x000a_JM: New logic added to export, will be reviewed for a few days to confirm closure._x000a__x000a_LW: 10/9 - Test failed due to inconsistent rounding issue_x000a__x000a_JM: Liz to send examples where the test failed so Peter can review._x000a__x000a_LW: 10/14, samples sent in test file results 10/11_x000a_JCW: 10/23 - Echopass has provided some sample SQL to help update the Maximus test cases.  Maximus to investigate SQL and make any necessary updates to the test cases."/>
    <s v="John Woodhull"/>
    <m/>
    <x v="2"/>
  </r>
  <r>
    <n v="23"/>
    <s v="Voicemail needs to have a queue name"/>
    <m/>
    <x v="1"/>
    <x v="0"/>
    <x v="1"/>
    <s v="JM: Voicemail is in the Call Detail export and the field is called VOICEMAIL. Based on media type it will display a ‘Y’ if the call went to voicemail.  But since this is routed voicemails, the voicemails are put into a queu and routed back to the agents for work.  Peter to review this issue to determine how we can account for it._x000a__x000a_Duplicated of #26, closing this instance."/>
    <s v="Closed"/>
    <m/>
    <x v="12"/>
  </r>
  <r>
    <n v="24"/>
    <s v="CC_S_CALL_DETAIL_x000a__x000a_Missing Tranfer out phone number from detail "/>
    <m/>
    <x v="1"/>
    <x v="1"/>
    <x v="1"/>
    <s v="JM: PK to review internally with Jeff at Echopass to ensure the MDI_TRANSFER_TO is included in the reduction so this can be added to the export._x000a__x000a_PK: 10/11 Ready for Retest.  Issue will remain open until Maximus can review based on EP advising what they should see due to transfers._x000a__x000a_LW: 10/14; Liz to sent questions on 10/14; Added tab 'MAXDAT Questions'_x000a__x000a_JCW: 10/18 - Still need resolution on question #3, 4, and 5_x000a__x000a_PK: 10/22 Responses to questions provided._x000a_JCW: 10/23 Liz needs to confirm acceptance of the responses."/>
    <s v="Liz Wright"/>
    <m/>
    <x v="2"/>
  </r>
  <r>
    <n v="27"/>
    <s v=" Issue:  Calls that are contained in the IVR should not be included in the CC_S_ACD_INTERVAL."/>
    <m/>
    <x v="1"/>
    <x v="0"/>
    <x v="2"/>
    <s v="PK: 10/11 Ready for retest_x000a__x000a_LW: 10/14 - EP to explain/discuss test case from PK results_x000a_LW: 10/15 - the test result document Peter had John send over on 10/11  -  Based on JW interpretation of Peter’s test results, his own results show that Peter’s “fix” fails on the data for 9/10, 9/7, 8/20, and 8/02._x000a_Action: JM to schedule a follow up meeting to discuss findings_x000a_JCW: 10/18 - Still need Echopass to set up a meeting to review Peter's findings._x000a_JCW: 10/23 - Based on Peter's email on 10/23 there are no rows where the contacts_offered_to_ACD do not match the contacts_received_from_IVR.  Maximus agrees to close this issue."/>
    <s v="Closed"/>
    <m/>
    <x v="3"/>
  </r>
  <r>
    <n v="29"/>
    <s v="Issue:  In the sample test file last week, consult calls that were associated with a queue had their queue name updated to “Consult” due to the modification that was intended to fix NULL queues.  If a call is associated with a queue, that data should be maintained in the export and not updated to the call type.  Only those calls with a NULL queue name should have their queue name transformed."/>
    <m/>
    <x v="1"/>
    <x v="0"/>
    <x v="2"/>
    <s v="Consult = &quot;Conference&quot; on the soft phone"/>
    <s v="Closed"/>
    <m/>
    <x v="12"/>
  </r>
  <r>
    <n v="30"/>
    <s v="Defect: Rows in CC_S_CALL_DETAIL with a call type of “Consult” are a defect since the business does not know what they are"/>
    <m/>
    <x v="1"/>
    <x v="0"/>
    <x v="2"/>
    <s v="Discused in the call, this si closed."/>
    <s v="Closed"/>
    <m/>
    <x v="12"/>
  </r>
  <r>
    <n v="31"/>
    <s v="Incorrect Counts for Web Chats in “Call Detail” Records"/>
    <m/>
    <x v="1"/>
    <x v="0"/>
    <x v="3"/>
    <s v="LW: CC_S_CALL_DETAIL, there is a count of 48 web chat transactions when queue name ‘Web Chat’ is selected for 10/3/2013. Echo Pass informed MAXDAT web chats containing an agent login ID and talk time equate to a chat reaching the agent. All others did not reach an agent and therefore the client exited the chat without chatting with the agent. The breakdown is as follows: _x000a_32 chats reached an agent_x000a_16 chats did not reach an agent_x000a_This remains inconsistent with the manual tracking of 29 web chats reported by the project for the same day.  Since the 10% difference in chats counts is within the possible human recording error, MAXIMUS will monitor the call detail records with the manual logs over a week time period._x000a__x000a_PK: 10/11 This is not an issue. 16 Calls did not reach an agent; AmyC took 8; Kimbeppu took 2; robincope took 2; and tinab took 20. 48 Total._x000a__x000a_JCW: 10/18 Maximus agrees this issue is a candidate for closure pending confirmation of the following statement:  To get the total number of webchats handled in an interval, we count the number of records where queue_name = &quot;Webchat&quot; and Login_ID is not null._x000a__x000a_PK: 10/21: Correct. Queue_name = &quot;webchat&quot; and login_ID is not null will give you a webchat._x000a_JCW: 10/23 - Closing due to confirmation._x000a__x000a_"/>
    <s v="Closed"/>
    <m/>
    <x v="3"/>
  </r>
  <r>
    <n v="35"/>
    <s v="Incorrect Counts for Voicemail in “Call Detail” Records"/>
    <m/>
    <x v="1"/>
    <x v="0"/>
    <x v="4"/>
    <s v="CC_S_CALL_DETAIL, there is a count of 44 voice mail transactions when queue name ‘Voicemail’ is selected for 10/3/2013. This count is inconsistent with the manual tracking of 50 voicemails reported by the project for the same day._x000a__x000a_PK: 10/11 This is not an open item I can work on since I have only the database data to work with, regardless of what people may tally._x000a__x000a_LW: 10/14 Will perform further analysis_x000a_LW: No way to manually track voicemails; closing issue"/>
    <s v="Closed"/>
    <m/>
    <x v="6"/>
  </r>
  <r>
    <n v="36"/>
    <s v="Inbound Calls with Talk Time Greater than 0 have no Queue in “Call Detail” Records"/>
    <m/>
    <x v="1"/>
    <x v="0"/>
    <x v="4"/>
    <s v="CC_S_CALL_DETAIL, MAXIMUS understands that all call types of ‘Inbound’ that have a talk time &gt; 0 would NOT result in a queue type of ‘No Queue’ _x000a_For example, source call id = 34623827178809600 is an inbound call type with ‘No queue’ and talk time =157_x000a__x000a_PK 10-10: Source call ID 34623827178865383 and 34623827178865450 are both voicemails with no queues associated. This is a duplicate issue relating to voicemail queues.  Combine with #26._x000a_LW: 10/15 - In process due to above comment pending #26_x000a__x000a_JCW: 10/18 - Maximus agrees to closing this item since it is a duplicate of item #26."/>
    <s v="Closed"/>
    <m/>
    <x v="10"/>
  </r>
  <r>
    <n v="38"/>
    <s v="Calls offered to agents is not equal to the sum of handled + abandoned calls"/>
    <n v="1"/>
    <x v="1"/>
    <x v="0"/>
    <x v="8"/>
    <s v=" CC_S_ACD_INTERVAL, Within or across any interval of ACD data CONTACTS_OFFERED  must equal CONTACTS_HANDLED + CONTACTS_ABANDONED_x000a__x000a_LW 10/15 - This test fails for web chat 10/14 - _x000a_ACD_INTERVAL_ID  2886, 2885_x000a_INTERVAL_DATE           10/14, 10/14_x000a_QUEUE_NAME                  Web Chat, Web Chat_x000a_CONTACTS_OFFERED 1, 4_x000a_CONTACTS_HANDLED 0, 1_x000a_ CONTACTS_ABANDONED 0, 0_x000a__x000a_- All other queues pass test_x000a_PK 10-16 There were two chats at the 8:30 interval, one disconnected at the precise moment of being handled, thus no handled time but still offered._x000a__x000a_JCW: 10/18 - Maximus agrees that this item is a candidate for closure pending confirmation of the following statement: the contacts_abandoned field in the interval data does not apply to webchat and the value should always be zero when the queue_name = &quot;Webchat&quot;_x000a__x000a_PK: 10/22: Correct. A webchat will not ever have abandoned = 1."/>
    <s v="Closed"/>
    <m/>
    <x v="3"/>
  </r>
  <r>
    <n v="39"/>
    <s v="Available headcount exceeds actual project staff."/>
    <n v="16"/>
    <x v="1"/>
    <x v="2"/>
    <x v="9"/>
    <s v="CC_S_ACD_INTERVAL, Failed due to voice mail queue, all other queues passed. For example, on 10/15 the available headcount was 45.21 for voicemail queue ACD interval id = 3034 _x000a_PK: 10/22 Sample file sent for approval._x000a_JCW: 10/23 - I need to confirm sample file."/>
    <s v="Peter Kolb"/>
    <m/>
    <x v="2"/>
  </r>
  <r>
    <n v="40"/>
    <s v="Service level answered count is more than number of contacts handled"/>
    <n v="9"/>
    <x v="1"/>
    <x v="2"/>
    <x v="9"/>
    <s v="CC_S_ACD_INTERVAL, Failed due to web chat, all other queues passed. For example, on 10/15 the web chat queue for ACD Interval id = 3150 had a service level count of 6 yet the number of contacts handled = 1_x000a__x000a_PK: 10/22 Sample file sent for approval._x000a_JCW: 10/23 - I need to confirm sample file."/>
    <s v="Peter Kolb"/>
    <m/>
    <x v="2"/>
  </r>
  <r>
    <n v="41"/>
    <s v="_x000a_Min time in the IVR = 0 when IVR contacts created is &gt; 0 _x000a_"/>
    <n v="15"/>
    <x v="1"/>
    <x v="2"/>
    <x v="9"/>
    <s v="IVR_INTERVAL, Failed due to zero IVR time seconds when contacts created &gt;0. For example, on 10/15 for IVR interval id = 815, 14 contacts were created yet the min time in the IVR = 0_x000a__x000a_PK: 10/22: These should be limited to the 1st sequence of the call._x000a_JCW: 10/23 - I need to confirm suggested update to test cases with the business."/>
    <s v="Peter Kolb"/>
    <m/>
    <x v="2"/>
  </r>
  <r>
    <n v="42"/>
    <s v="The number of IVR calls recorded in CC_S_CALL_DETAIL does not match the count of contacts contained in the IVR"/>
    <n v="34"/>
    <x v="1"/>
    <x v="1"/>
    <x v="9"/>
    <s v="CC_S_IVR_INTERVAL, Failed due to counts of IVR calls with only IVR time in call detail does not match the counts of IVR contacted contained. For example on 10/15 the number of calls in the call detail with only IVR time = 178 yet the number of contacts contained in the IVR = 183"/>
    <s v="Peter Kolb"/>
    <m/>
    <x v="2"/>
  </r>
  <r>
    <n v="43"/>
    <s v="Inbound calls where queue name = InboundAban has zero time logged for IVR "/>
    <n v="22"/>
    <x v="1"/>
    <x v="1"/>
    <x v="9"/>
    <s v="CC_S_CALL_DETAIL, Failed due to inboundAban calls not logging IVR time. For example on 10/15 there were 3 records which meet this condition"/>
    <s v="Peter Kolb"/>
    <m/>
    <x v="2"/>
  </r>
  <r>
    <n v="33"/>
    <s v="Data Integrity Issues on “min” data elements for ACD Interval Data"/>
    <n v="37"/>
    <x v="2"/>
    <x v="1"/>
    <x v="4"/>
    <s v="LW: CC_S_ACD_INTERVAL, the following conditions should not occur but there are instances for 10/3/2013 where this is true_x000a_• When calls handled &gt; 0 the min handle time is 0 however it should be the shortest handle time of the handled calls. _x000a_• When calls handled &gt; 0, the min speed of answer is 0 however it should be the shortest speed to answer for the handled calls._x000a_• When calls handled &gt;0, the min speed to handle time is 0. However is should be the shortest handle time for the handled calls._x000a__x000a_PK 10-10: Complete, ready for re-test._x000a__x000a_LW: 10/14; Test failed - 10/11 D_Interval_ID = 13236 _x000a_LW: 10/15 Additional examples include 10/15 ACD Interval IDs: 3212,3172, 3171, 3150_x000a__x000a__x000a_"/>
    <s v="Peter Kolb"/>
    <m/>
    <x v="2"/>
  </r>
  <r>
    <n v="7"/>
    <s v="CC_S_ACD_INTERVAL_x000a__x000a_Also, would it be possible to add IVR_TIME_TOTAL to the CC_S_ACD_INTERVAL export?  We’d like to know for a given queue, what was the total time that calls offered to that queue during the interval spent in the IVR._x000a_"/>
    <m/>
    <x v="3"/>
    <x v="0"/>
    <x v="0"/>
    <s v="Status: John will test with current exports to determine if new column will break transforms.  If not, John will ask Peter to add the column for tomorrow’s export.  Otherwise, we will need to update the transforms first and coordinate with Peter as to when the column should be added to the export package. Low priority._x000a__x000a_PK 9/17: No action taken until Clay/John get more information_x000a__x000a_JCW 9/23: No errors reported by ETL when a new column is added to the end (far right) of an import file.  Randy needs to approve addition of new column_x000a__x000a_LW: This is approved by Randy_x000a_LW: Proceed with adding IVR_TIME_TOTAL to the CC_S_ACD INTERVAL export_x000a__x000a_PK: 9/26 - Added IVR_TIME_TOTAL_x000a__x000a_JM: Maximus to review for closure._x000a__x000a_LW: 10/9  Confirmed IVR_TIME_TOTAL column added; Will create test case. If any issues arise a new issue will be logged at that time_x000a__x000a_"/>
    <s v="Closed"/>
    <d v="2013-09-26T00:00:00"/>
    <x v="5"/>
  </r>
  <r>
    <n v="2"/>
    <s v="CC_S_ACD_AGENT_ACTIVITY_x000a__x000a_ In the exports for the data in both 09/11/2013 and 09/12/2013, there is a record with a NULL agent.  I wouldn’t expect any call activity against a NULL agent._x000a__x000a_NULL agents indicate the call was never assigned to an agent. In this case, the calls were abandoned. If you only want to see agent activity, we need a top-level filter. _x000a__x000a_"/>
    <m/>
    <x v="4"/>
    <x v="0"/>
    <x v="0"/>
    <s v="JCW:  Issue with data from 16th; need to investigate ACD_AGENT_ACTIVITY external call record with null login_id. Fundamental issue: how is it possible to have an outbound call without an agent associated to it?_x000a__x000a_Status: Peter to investigate issue_x000a__x000a__x000a_PK: Resolution 9/17: I confirmed that this was a single internal call for 33 seconds, connid  34623827178630243, where Genesys did not capture any login information. Recommendation: in cases like these, you may want to consider having us put ‘(No Agent)’ in the field rather than a blank._x000a__x000a__x000a_JCW 9/23: No records found meeting this criteria since 9/16. _x000a__x000a_LW:We need follow up as to why we saw this defective record. What caused this in Genesys? - continued monitoring necessary. Isn't this a dup to row #9?_x000a__x000a_JM: This issue should be closed, but monitoring the occurance of a blank agent ID for possible changes to internal Maximus procedures as it relates to using the phone without logging in shoudl still occur.  Back to Maximus to close this issue due to the monitoring status._x000a__x000a_LW: JCW will add test to monitor going forward; closing issue"/>
    <s v="Closed"/>
    <d v="2013-09-17T00:00:00"/>
    <x v="4"/>
  </r>
  <r>
    <n v="5"/>
    <s v="CC_S_IVR_INTERVAL_x000a__x000a_The last row in the file has NULL values for the last 5 columns.  This is odd since there is a count of 795 CONTACTS_CONTAINED_IN_IVR, which would suggest lots of time in the IVR._x000a__x000a_The last row also has CONTACTS_CREATED &lt; CONTACTS_CONTAINED_IN_IVR.  There are 31 created and 795 contained.  This is logically inconsistent."/>
    <m/>
    <x v="4"/>
    <x v="0"/>
    <x v="0"/>
    <s v="JCW: We also noticed that the CONTACTS_CONTAINED_IN_IVR for the 16th contains some negative values, which should not be possible. _x000a__x000a_Status: Peter to investigate. This is the highest priority item as of 9/17/2013 12:00 EDT.  _x000a__x000a_PK 9/17: Negative values issues addressed. Erroneous calculation._x000a__x000a_JCW 9/23: No records found meeting this criteria since 9/16 - Issue closed"/>
    <s v="Closed"/>
    <d v="2013-09-17T00:00:00"/>
    <x v="7"/>
  </r>
  <r>
    <n v="10"/>
    <s v="Data Discrepancy Test #4_x000a__x000a_• CC_S_IVR_INTERVAL.CONTACTS_CREATED (64)_x000a__x000a_CC_S_IVR_INTERVAL.CONTACTS_OFFERED_TO_ACD (61) + CC_S_IVR_INTERVAL.CONTACTS_CONTAINED_IN_IVR  (12)"/>
    <n v="4"/>
    <x v="4"/>
    <x v="0"/>
    <x v="0"/>
    <s v="Does this logic make sense to you?  If a call doesn’t go to a voice queue, where else can it go?  Our assumption is that the caller hung up with no way to know if they did so in frustration or after getting what they needed._x000a__x000a_PK: Fields modified to fit this definition._x000a__x000a_JCW: Status: John/Clay Need to verify fix is working in current data exports._x000a__x000a_PK 9/17: No action taken until Clay/John get more information_x000a__x000a_JCW 9/23: No Records found meeting this criteria since 9/15_x000a__x000a_LW: Confirmed - IVR Dashboard"/>
    <s v="Closed"/>
    <d v="2013-09-20T00:00:00"/>
    <x v="8"/>
  </r>
  <r>
    <n v="13"/>
    <s v="CC_S_ AGENT / CC_S_ACD_AGENT_ACTIVITY_x000a__x000a_There continues to be mixed case standards in the LOGIN_ID between the export files.  CC_S_AGENT appears to use both camel case and all lower case.  CC_S_ACD_AGENT_ACTIVITY is always using all lowercase and this is causing records to be attributed to the incorrect agent._x000a_"/>
    <m/>
    <x v="4"/>
    <x v="0"/>
    <x v="0"/>
    <s v="JCW: Peter, we did not review this issue specifically on this morning’s call, but we have discussed it before.  Please confirm the expected completion date for this issue’s resolution._x000a__x000a_PK 9/17: Modified AGENT_ACTIVITY to pull camel camel case values._x000a__x000a_JCW 9/23: confirmed working in both ACD AGENT ACTIVITY and CALL DETAIL - Issue closed"/>
    <s v="Closed"/>
    <d v="2013-09-17T00:00:00"/>
    <x v="7"/>
  </r>
  <r>
    <n v="14"/>
    <s v="CC_S_ACD_AGENT_ACTIVITY_x000a__x000a_The file contains data for 9/16/2013, but all other files from today contain data for 9/17/2013 "/>
    <m/>
    <x v="4"/>
    <x v="0"/>
    <x v="10"/>
    <s v="LW: The above file received today contained information from two days ago. Not only does this information include the wrong day but it is different than the file we actually received on 9/17/2013. The requirement is to only receive data for the prior day in a given file._x000a__x000a_DH: During our reports discussion yesterday Peter was researching an issue with Clay that took place two days prior and by mistake, Peter left a variable in place that produced the back-dated data.   That variable has been removed and Peter checked everything else to make sure all local variables are correct and that this was the only one affected.  A new file was sent over on thursday to replace the incorrect file."/>
    <s v="Closed"/>
    <d v="2013-09-18T00:00:00"/>
    <x v="13"/>
  </r>
  <r>
    <n v="44"/>
    <s v="Ensure that the number of IVR calls recorded in CC_S_IVR_SELF_SERVICE_USAGE match the number of contacts created in CC_S_IVR_INTERVAL."/>
    <n v="35"/>
    <x v="4"/>
    <x v="3"/>
    <x v="11"/>
    <s v="JCW: 10/18 - The counts are off on 10/16. For example, for the 11:30 interval, the IVR step data shows 38 contacts completed, but the IVR interval data shows 40 contacts created."/>
    <s v="Peter Kolb"/>
    <m/>
    <x v="2"/>
  </r>
  <r>
    <n v="45"/>
    <s v="Ensure a complete set of export files are sent each day."/>
    <m/>
    <x v="0"/>
    <x v="3"/>
    <x v="12"/>
    <s v="JCW: 10/23 - This morning's export was missing the ACD_INTERVAL and ACD_AGENT_ACTIVITY files.  We received 2 additional batches of files before achieving a complete set.  How do we ensure that we always receive a complete set?"/>
    <s v="Peter Kolb"/>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us &amp; Priority" colHeaderCaption="Create Date">
  <location ref="A39:K41" firstHeaderRow="1" firstDataRow="2" firstDataCol="1"/>
  <pivotFields count="10">
    <pivotField dataField="1" showAll="0"/>
    <pivotField showAll="0"/>
    <pivotField showAll="0"/>
    <pivotField showAll="0"/>
    <pivotField showAll="0"/>
    <pivotField axis="axisCol" showAll="0">
      <items count="14">
        <item x="0"/>
        <item x="10"/>
        <item x="6"/>
        <item x="7"/>
        <item x="1"/>
        <item x="2"/>
        <item x="3"/>
        <item x="4"/>
        <item x="5"/>
        <item x="8"/>
        <item x="9"/>
        <item x="11"/>
        <item x="12"/>
        <item t="default"/>
      </items>
    </pivotField>
    <pivotField showAll="0"/>
    <pivotField showAll="0"/>
    <pivotField showAll="0"/>
    <pivotField showAll="0"/>
  </pivotFields>
  <rowItems count="1">
    <i/>
  </rowItems>
  <colFields count="1">
    <field x="5"/>
  </colFields>
  <colItems count="10">
    <i>
      <x v="4"/>
    </i>
    <i>
      <x v="5"/>
    </i>
    <i>
      <x v="6"/>
    </i>
    <i>
      <x v="7"/>
    </i>
    <i>
      <x v="8"/>
    </i>
    <i>
      <x v="9"/>
    </i>
    <i>
      <x v="10"/>
    </i>
    <i>
      <x v="11"/>
    </i>
    <i>
      <x v="12"/>
    </i>
    <i t="grand">
      <x/>
    </i>
  </colItems>
  <dataFields count="1">
    <dataField name="Issue Counts " fld="0" subtotal="count" baseField="5" baseItem="0"/>
  </dataFields>
  <pivotTableStyleInfo name="PivotStyleLight16" showRowHeaders="1" showColHeaders="1" showRowStripes="0" showColStripes="0" showLastColumn="1"/>
  <filters count="1">
    <filter fld="5" type="dateNewerThan" evalOrder="-1" id="2">
      <autoFilter ref="A1">
        <filterColumn colId="0">
          <customFilters>
            <customFilter operator="greaterThan" val="41542"/>
          </customFilters>
        </filterColumn>
      </autoFilter>
    </filter>
  </filters>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7:A48" firstHeaderRow="1" firstDataRow="1" firstDataCol="0" rowPageCount="1" colPageCount="1"/>
  <pivotFields count="10">
    <pivotField dataField="1" showAll="0"/>
    <pivotField showAll="0"/>
    <pivotField showAll="0"/>
    <pivotField showAll="0"/>
    <pivotField axis="axisPage" multipleItemSelectionAllowed="1" showAll="0">
      <items count="6">
        <item x="1"/>
        <item x="2"/>
        <item h="1" x="0"/>
        <item h="1" x="3"/>
        <item h="1" m="1" x="4"/>
        <item t="default"/>
      </items>
    </pivotField>
    <pivotField showAll="0"/>
    <pivotField showAll="0"/>
    <pivotField showAll="0"/>
    <pivotField showAll="0"/>
    <pivotField showAll="0"/>
  </pivotFields>
  <rowItems count="1">
    <i/>
  </rowItems>
  <colItems count="1">
    <i/>
  </colItems>
  <pageFields count="1">
    <pageField fld="4" hier="-1"/>
  </pageFields>
  <dataFields count="1">
    <dataField name="Count of Tracking #" fld="0" subtotal="count" baseField="4"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4:O56" firstHeaderRow="1" firstDataRow="2" firstDataCol="1" rowPageCount="1" colPageCount="1"/>
  <pivotFields count="10">
    <pivotField dataField="1" showAll="0"/>
    <pivotField showAll="0"/>
    <pivotField showAll="0"/>
    <pivotField showAll="0"/>
    <pivotField axis="axisPage" showAll="0">
      <items count="6">
        <item x="3"/>
        <item x="1"/>
        <item x="2"/>
        <item x="0"/>
        <item m="1" x="4"/>
        <item t="default"/>
      </items>
    </pivotField>
    <pivotField showAll="0"/>
    <pivotField showAll="0"/>
    <pivotField showAll="0"/>
    <pivotField showAll="0"/>
    <pivotField axis="axisCol" showAll="0">
      <items count="15">
        <item x="7"/>
        <item x="13"/>
        <item x="8"/>
        <item x="0"/>
        <item x="11"/>
        <item x="4"/>
        <item x="12"/>
        <item x="1"/>
        <item x="5"/>
        <item x="9"/>
        <item x="2"/>
        <item x="6"/>
        <item x="10"/>
        <item x="3"/>
        <item t="default"/>
      </items>
    </pivotField>
  </pivotFields>
  <rowItems count="1">
    <i/>
  </rowItems>
  <colFields count="1">
    <field x="9"/>
  </colFields>
  <colItems count="14">
    <i>
      <x/>
    </i>
    <i>
      <x v="1"/>
    </i>
    <i>
      <x v="2"/>
    </i>
    <i>
      <x v="3"/>
    </i>
    <i>
      <x v="4"/>
    </i>
    <i>
      <x v="5"/>
    </i>
    <i>
      <x v="6"/>
    </i>
    <i>
      <x v="7"/>
    </i>
    <i>
      <x v="8"/>
    </i>
    <i>
      <x v="9"/>
    </i>
    <i>
      <x v="11"/>
    </i>
    <i>
      <x v="12"/>
    </i>
    <i>
      <x v="13"/>
    </i>
    <i t="grand">
      <x/>
    </i>
  </colItems>
  <pageFields count="1">
    <pageField fld="4" item="3" hier="-1"/>
  </pageFields>
  <dataFields count="1">
    <dataField name="Issue Counts" fld="0" subtotal="count" baseField="10" baseItem="0"/>
  </dataField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tus &amp; Priority">
  <location ref="A3:B20" firstHeaderRow="1" firstDataRow="1" firstDataCol="1"/>
  <pivotFields count="10">
    <pivotField dataField="1" showAll="0"/>
    <pivotField showAll="0"/>
    <pivotField showAll="0"/>
    <pivotField axis="axisRow" showAll="0">
      <items count="6">
        <item x="0"/>
        <item x="1"/>
        <item x="3"/>
        <item x="4"/>
        <item x="2"/>
        <item t="default"/>
      </items>
    </pivotField>
    <pivotField axis="axisRow" showAll="0">
      <items count="6">
        <item x="1"/>
        <item x="2"/>
        <item x="0"/>
        <item x="3"/>
        <item m="1" x="4"/>
        <item t="default"/>
      </items>
    </pivotField>
    <pivotField showAll="0"/>
    <pivotField showAll="0"/>
    <pivotField showAll="0"/>
    <pivotField showAll="0"/>
    <pivotField showAll="0"/>
  </pivotFields>
  <rowFields count="2">
    <field x="4"/>
    <field x="3"/>
  </rowFields>
  <rowItems count="17">
    <i>
      <x/>
    </i>
    <i r="1">
      <x/>
    </i>
    <i r="1">
      <x v="1"/>
    </i>
    <i r="1">
      <x v="4"/>
    </i>
    <i>
      <x v="1"/>
    </i>
    <i r="1">
      <x/>
    </i>
    <i r="1">
      <x v="1"/>
    </i>
    <i>
      <x v="2"/>
    </i>
    <i r="1">
      <x/>
    </i>
    <i r="1">
      <x v="1"/>
    </i>
    <i r="1">
      <x v="2"/>
    </i>
    <i r="1">
      <x v="3"/>
    </i>
    <i>
      <x v="3"/>
    </i>
    <i r="1">
      <x/>
    </i>
    <i r="1">
      <x v="1"/>
    </i>
    <i r="1">
      <x v="3"/>
    </i>
    <i t="grand">
      <x/>
    </i>
  </rowItems>
  <colItems count="1">
    <i/>
  </colItems>
  <dataFields count="1">
    <dataField name="Count" fld="0" subtotal="count" baseField="4" baseItem="0"/>
  </dataFields>
  <pivotTableStyleInfo name="PivotStyleLight16" showRowHeaders="1" showColHeaders="1" showRowStripes="0" showColStripes="0" showLastColumn="1"/>
</pivotTableDefinition>
</file>

<file path=xl/tables/table1.xml><?xml version="1.0" encoding="utf-8"?>
<table xmlns="http://schemas.openxmlformats.org/spreadsheetml/2006/main" id="1" name="Table1" displayName="Table1" ref="A8:K56" totalsRowShown="0" headerRowDxfId="156" dataDxfId="155" tableBorderDxfId="154">
  <autoFilter ref="A8:K56">
    <filterColumn colId="5">
      <filters>
        <filter val="1 - New"/>
        <filter val="2 - In Process"/>
        <filter val="3 - Validation"/>
      </filters>
    </filterColumn>
  </autoFilter>
  <sortState ref="A9:J56">
    <sortCondition ref="A8:A56"/>
  </sortState>
  <tableColumns count="11">
    <tableColumn id="1" name="Tracking #" dataDxfId="153"/>
    <tableColumn id="2" name="Error Detail" dataDxfId="152"/>
    <tableColumn id="10" name="Issue Summary &amp; Action Plan"/>
    <tableColumn id="3" name="Test #" dataDxfId="151"/>
    <tableColumn id="4" name="Priority" dataDxfId="150"/>
    <tableColumn id="5" name="Status" dataDxfId="149"/>
    <tableColumn id="6" name="Create Date" dataDxfId="148"/>
    <tableColumn id="7" name="Update" dataDxfId="147"/>
    <tableColumn id="8" name="Owner" dataDxfId="146"/>
    <tableColumn id="9" name="Target Date" dataDxfId="145"/>
    <tableColumn id="11" name="Completed Date" dataDxfId="144"/>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6.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E44"/>
  <sheetViews>
    <sheetView topLeftCell="A6" workbookViewId="0">
      <selection activeCell="B11" sqref="B11"/>
    </sheetView>
  </sheetViews>
  <sheetFormatPr defaultRowHeight="15" x14ac:dyDescent="0.25"/>
  <cols>
    <col min="1" max="1" width="75" customWidth="1"/>
    <col min="2" max="2" width="27.42578125" customWidth="1"/>
    <col min="3" max="3" width="15.7109375" customWidth="1"/>
    <col min="4" max="4" width="16" customWidth="1"/>
    <col min="5" max="5" width="24.28515625" customWidth="1"/>
    <col min="8" max="8" width="45.28515625" customWidth="1"/>
  </cols>
  <sheetData>
    <row r="2" spans="1:5" x14ac:dyDescent="0.25">
      <c r="A2" s="1" t="s">
        <v>12</v>
      </c>
      <c r="B2" s="2"/>
      <c r="C2" s="2"/>
      <c r="D2" s="3"/>
    </row>
    <row r="3" spans="1:5" x14ac:dyDescent="0.25">
      <c r="A3" s="1" t="s">
        <v>0</v>
      </c>
      <c r="B3" s="2"/>
      <c r="C3" s="2"/>
      <c r="D3" s="3"/>
    </row>
    <row r="4" spans="1:5" x14ac:dyDescent="0.25">
      <c r="A4" s="1" t="s">
        <v>1</v>
      </c>
      <c r="B4" s="2"/>
      <c r="C4" s="2"/>
      <c r="D4" s="3"/>
    </row>
    <row r="5" spans="1:5" x14ac:dyDescent="0.25">
      <c r="A5" s="21">
        <f ca="1">NOW()</f>
        <v>41591.671524768521</v>
      </c>
      <c r="B5" s="2"/>
      <c r="C5" s="2"/>
      <c r="D5" s="3"/>
    </row>
    <row r="6" spans="1:5" x14ac:dyDescent="0.25">
      <c r="A6" s="4"/>
      <c r="B6" s="5"/>
      <c r="C6" s="5"/>
    </row>
    <row r="7" spans="1:5" ht="33.75" customHeight="1" x14ac:dyDescent="0.25">
      <c r="A7" s="18" t="s">
        <v>13</v>
      </c>
      <c r="B7" s="18" t="s">
        <v>14</v>
      </c>
      <c r="C7" s="18" t="s">
        <v>3</v>
      </c>
      <c r="D7" s="18" t="s">
        <v>15</v>
      </c>
      <c r="E7" s="19" t="s">
        <v>6</v>
      </c>
    </row>
    <row r="8" spans="1:5" s="62" customFormat="1" ht="195" x14ac:dyDescent="0.25">
      <c r="A8" s="53" t="s">
        <v>47</v>
      </c>
      <c r="B8" s="53" t="s">
        <v>49</v>
      </c>
      <c r="C8" s="60">
        <v>41544</v>
      </c>
      <c r="D8" s="61"/>
      <c r="E8" s="60">
        <v>41544</v>
      </c>
    </row>
    <row r="9" spans="1:5" s="62" customFormat="1" ht="45" x14ac:dyDescent="0.25">
      <c r="A9" s="53" t="s">
        <v>51</v>
      </c>
      <c r="B9" s="53" t="s">
        <v>50</v>
      </c>
      <c r="C9" s="60">
        <v>41544</v>
      </c>
      <c r="D9" s="61"/>
      <c r="E9" s="60">
        <v>41544</v>
      </c>
    </row>
    <row r="10" spans="1:5" s="62" customFormat="1" ht="75" x14ac:dyDescent="0.25">
      <c r="A10" s="53" t="s">
        <v>52</v>
      </c>
      <c r="B10" s="53" t="s">
        <v>53</v>
      </c>
      <c r="C10" s="60">
        <v>41543</v>
      </c>
      <c r="D10" s="61"/>
      <c r="E10" s="60">
        <v>41543</v>
      </c>
    </row>
    <row r="11" spans="1:5" s="62" customFormat="1" ht="90" x14ac:dyDescent="0.25">
      <c r="A11" s="53" t="s">
        <v>48</v>
      </c>
      <c r="B11" s="53" t="s">
        <v>54</v>
      </c>
      <c r="C11" s="60">
        <v>41544</v>
      </c>
      <c r="D11" s="61"/>
      <c r="E11" s="60"/>
    </row>
    <row r="12" spans="1:5" s="62" customFormat="1" ht="225" x14ac:dyDescent="0.25">
      <c r="A12" s="53" t="s">
        <v>55</v>
      </c>
      <c r="B12" s="53" t="s">
        <v>59</v>
      </c>
      <c r="C12" s="60">
        <v>41544</v>
      </c>
      <c r="D12" s="61"/>
      <c r="E12" s="60"/>
    </row>
    <row r="13" spans="1:5" x14ac:dyDescent="0.25">
      <c r="A13" s="37"/>
      <c r="B13" s="37"/>
      <c r="C13" s="57"/>
      <c r="D13" s="38"/>
      <c r="E13" s="57"/>
    </row>
    <row r="14" spans="1:5" x14ac:dyDescent="0.25">
      <c r="A14" s="37"/>
      <c r="B14" s="37"/>
      <c r="C14" s="57"/>
      <c r="D14" s="38"/>
      <c r="E14" s="57"/>
    </row>
    <row r="15" spans="1:5" x14ac:dyDescent="0.25">
      <c r="A15" s="37"/>
      <c r="B15" s="37"/>
      <c r="C15" s="57"/>
      <c r="D15" s="38"/>
      <c r="E15" s="57"/>
    </row>
    <row r="16" spans="1:5" x14ac:dyDescent="0.25">
      <c r="A16" s="37"/>
      <c r="B16" s="37"/>
      <c r="C16" s="57"/>
      <c r="D16" s="38"/>
      <c r="E16" s="57"/>
    </row>
    <row r="17" spans="1:5" x14ac:dyDescent="0.25">
      <c r="A17" s="37"/>
      <c r="B17" s="37"/>
      <c r="C17" s="57"/>
      <c r="D17" s="38"/>
      <c r="E17" s="57"/>
    </row>
    <row r="18" spans="1:5" x14ac:dyDescent="0.25">
      <c r="A18" s="37"/>
      <c r="B18" s="37"/>
      <c r="C18" s="57"/>
      <c r="D18" s="38"/>
      <c r="E18" s="57"/>
    </row>
    <row r="19" spans="1:5" x14ac:dyDescent="0.25">
      <c r="A19" s="37"/>
      <c r="B19" s="37"/>
      <c r="C19" s="57"/>
      <c r="D19" s="38"/>
      <c r="E19" s="57"/>
    </row>
    <row r="20" spans="1:5" x14ac:dyDescent="0.25">
      <c r="A20" s="37"/>
      <c r="B20" s="37"/>
      <c r="C20" s="58"/>
      <c r="D20" s="38"/>
      <c r="E20" s="58"/>
    </row>
    <row r="21" spans="1:5" x14ac:dyDescent="0.25">
      <c r="A21" s="39"/>
      <c r="B21" s="37"/>
      <c r="C21" s="57"/>
      <c r="D21" s="38"/>
      <c r="E21" s="57"/>
    </row>
    <row r="22" spans="1:5" x14ac:dyDescent="0.25">
      <c r="A22" s="37"/>
      <c r="B22" s="39"/>
      <c r="C22" s="57"/>
      <c r="D22" s="38"/>
      <c r="E22" s="57"/>
    </row>
    <row r="23" spans="1:5" x14ac:dyDescent="0.25">
      <c r="A23" s="37"/>
      <c r="B23" s="39"/>
      <c r="C23" s="57"/>
      <c r="D23" s="38"/>
      <c r="E23" s="57"/>
    </row>
    <row r="24" spans="1:5" x14ac:dyDescent="0.25">
      <c r="A24" s="37"/>
      <c r="B24" s="39"/>
      <c r="C24" s="57"/>
      <c r="D24" s="38"/>
      <c r="E24" s="57"/>
    </row>
    <row r="25" spans="1:5" x14ac:dyDescent="0.25">
      <c r="A25" s="37"/>
      <c r="B25" s="39"/>
      <c r="C25" s="57"/>
      <c r="D25" s="38"/>
      <c r="E25" s="57"/>
    </row>
    <row r="26" spans="1:5" x14ac:dyDescent="0.25">
      <c r="A26" s="37"/>
      <c r="B26" s="39"/>
      <c r="C26" s="57"/>
      <c r="D26" s="38"/>
      <c r="E26" s="57"/>
    </row>
    <row r="27" spans="1:5" x14ac:dyDescent="0.25">
      <c r="A27" s="37"/>
      <c r="B27" s="39"/>
      <c r="C27" s="57"/>
      <c r="D27" s="38"/>
      <c r="E27" s="57"/>
    </row>
    <row r="28" spans="1:5" x14ac:dyDescent="0.25">
      <c r="A28" s="37"/>
      <c r="B28" s="39"/>
      <c r="C28" s="57"/>
      <c r="D28" s="38"/>
      <c r="E28" s="57"/>
    </row>
    <row r="29" spans="1:5" x14ac:dyDescent="0.25">
      <c r="A29" s="9"/>
      <c r="B29" s="39"/>
      <c r="C29" s="57"/>
      <c r="D29" s="38"/>
      <c r="E29" s="57"/>
    </row>
    <row r="30" spans="1:5" x14ac:dyDescent="0.25">
      <c r="A30" s="9"/>
      <c r="B30" s="39"/>
      <c r="C30" s="57"/>
      <c r="D30" s="38"/>
      <c r="E30" s="57"/>
    </row>
    <row r="31" spans="1:5" ht="19.5" customHeight="1" x14ac:dyDescent="0.25">
      <c r="A31" s="9"/>
      <c r="B31" s="39"/>
      <c r="C31" s="57"/>
      <c r="D31" s="38"/>
      <c r="E31" s="57"/>
    </row>
    <row r="32" spans="1:5" ht="16.5" customHeight="1" x14ac:dyDescent="0.25">
      <c r="A32" s="9"/>
      <c r="B32" s="8"/>
      <c r="C32" s="59"/>
      <c r="D32" s="15"/>
      <c r="E32" s="59"/>
    </row>
    <row r="33" spans="1:5" ht="18" customHeight="1" x14ac:dyDescent="0.25">
      <c r="A33" s="9"/>
      <c r="B33" s="8"/>
      <c r="C33" s="59"/>
      <c r="D33" s="15"/>
      <c r="E33" s="59"/>
    </row>
    <row r="34" spans="1:5" ht="18" customHeight="1" x14ac:dyDescent="0.25">
      <c r="A34" s="9"/>
      <c r="B34" s="8"/>
      <c r="C34" s="59"/>
      <c r="D34" s="15"/>
      <c r="E34" s="59"/>
    </row>
    <row r="35" spans="1:5" ht="21" customHeight="1" x14ac:dyDescent="0.25">
      <c r="A35" s="9"/>
      <c r="B35" s="8"/>
      <c r="C35" s="59"/>
      <c r="D35" s="15"/>
      <c r="E35" s="59"/>
    </row>
    <row r="36" spans="1:5" x14ac:dyDescent="0.25">
      <c r="A36" s="16"/>
      <c r="B36" s="8"/>
      <c r="C36" s="59"/>
      <c r="D36" s="15"/>
      <c r="E36" s="59"/>
    </row>
    <row r="37" spans="1:5" x14ac:dyDescent="0.25">
      <c r="A37" s="9"/>
      <c r="B37" s="8"/>
      <c r="C37" s="59"/>
      <c r="D37" s="15"/>
      <c r="E37" s="59"/>
    </row>
    <row r="38" spans="1:5" x14ac:dyDescent="0.25">
      <c r="A38" s="9"/>
      <c r="B38" s="8"/>
      <c r="C38" s="59"/>
      <c r="D38" s="15"/>
      <c r="E38" s="59"/>
    </row>
    <row r="39" spans="1:5" x14ac:dyDescent="0.25">
      <c r="A39" s="9"/>
      <c r="B39" s="8"/>
      <c r="C39" s="59"/>
      <c r="D39" s="15"/>
      <c r="E39" s="59"/>
    </row>
    <row r="40" spans="1:5" x14ac:dyDescent="0.25">
      <c r="A40" s="9"/>
      <c r="B40" s="8"/>
      <c r="C40" s="59"/>
      <c r="D40" s="15"/>
      <c r="E40" s="59"/>
    </row>
    <row r="41" spans="1:5" x14ac:dyDescent="0.25">
      <c r="A41" s="8"/>
      <c r="B41" s="8"/>
      <c r="C41" s="59"/>
      <c r="D41" s="15"/>
      <c r="E41" s="59"/>
    </row>
    <row r="42" spans="1:5" x14ac:dyDescent="0.25">
      <c r="A42" s="8"/>
      <c r="B42" s="8"/>
      <c r="C42" s="59"/>
      <c r="D42" s="15"/>
      <c r="E42" s="59"/>
    </row>
    <row r="43" spans="1:5" x14ac:dyDescent="0.25">
      <c r="A43" s="8"/>
      <c r="B43" s="8"/>
      <c r="C43" s="59"/>
      <c r="D43" s="15"/>
      <c r="E43" s="59"/>
    </row>
    <row r="44" spans="1:5" x14ac:dyDescent="0.25">
      <c r="A44" s="8"/>
      <c r="B44" s="8"/>
      <c r="C44" s="59"/>
      <c r="D44" s="15"/>
      <c r="E44" s="59"/>
    </row>
  </sheetData>
  <pageMargins left="0.7" right="0.7" top="0.75" bottom="0.75" header="0.3" footer="0.3"/>
  <pageSetup scale="6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H55"/>
  <sheetViews>
    <sheetView workbookViewId="0">
      <selection activeCell="B32" sqref="B32"/>
    </sheetView>
  </sheetViews>
  <sheetFormatPr defaultRowHeight="15" x14ac:dyDescent="0.25"/>
  <cols>
    <col min="1" max="1" width="8.140625" customWidth="1"/>
    <col min="2" max="2" width="34.42578125" bestFit="1" customWidth="1"/>
    <col min="3" max="4" width="44.85546875" customWidth="1"/>
    <col min="5" max="5" width="19" customWidth="1"/>
    <col min="6" max="6" width="17" customWidth="1"/>
    <col min="7" max="7" width="19.28515625" customWidth="1"/>
    <col min="8" max="8" width="18" customWidth="1"/>
  </cols>
  <sheetData>
    <row r="2" spans="1:8" x14ac:dyDescent="0.25">
      <c r="B2" s="1" t="s">
        <v>12</v>
      </c>
      <c r="C2" s="2"/>
      <c r="D2" s="2"/>
      <c r="E2" s="2"/>
      <c r="F2" s="2"/>
      <c r="G2" s="3"/>
    </row>
    <row r="3" spans="1:8" x14ac:dyDescent="0.25">
      <c r="B3" s="1" t="s">
        <v>0</v>
      </c>
      <c r="C3" s="2"/>
      <c r="D3" s="2"/>
      <c r="E3" s="2"/>
      <c r="F3" s="2"/>
      <c r="G3" s="3"/>
    </row>
    <row r="4" spans="1:8" x14ac:dyDescent="0.25">
      <c r="B4" s="1" t="s">
        <v>1</v>
      </c>
      <c r="C4" s="2"/>
      <c r="D4" s="2"/>
      <c r="E4" s="2"/>
      <c r="F4" s="2"/>
      <c r="G4" s="3"/>
    </row>
    <row r="5" spans="1:8" x14ac:dyDescent="0.25">
      <c r="B5" s="21">
        <f ca="1">NOW()</f>
        <v>41591.671524768521</v>
      </c>
      <c r="C5" s="40"/>
      <c r="D5" s="40"/>
      <c r="E5" s="40"/>
      <c r="F5" s="40"/>
      <c r="G5" s="3"/>
    </row>
    <row r="6" spans="1:8" ht="15.75" thickBot="1" x14ac:dyDescent="0.3">
      <c r="B6" s="4"/>
      <c r="C6" s="5"/>
      <c r="D6" s="5"/>
      <c r="E6" s="5"/>
      <c r="F6" s="5"/>
    </row>
    <row r="7" spans="1:8" x14ac:dyDescent="0.25">
      <c r="A7" s="36" t="s">
        <v>11</v>
      </c>
      <c r="B7" s="12" t="s">
        <v>8</v>
      </c>
      <c r="C7" s="13" t="s">
        <v>9</v>
      </c>
      <c r="D7" s="13" t="s">
        <v>10</v>
      </c>
      <c r="E7" s="13" t="s">
        <v>7</v>
      </c>
      <c r="F7" s="13" t="s">
        <v>3</v>
      </c>
      <c r="G7" s="13" t="s">
        <v>4</v>
      </c>
      <c r="H7" s="14" t="s">
        <v>5</v>
      </c>
    </row>
    <row r="8" spans="1:8" x14ac:dyDescent="0.25">
      <c r="A8">
        <v>8</v>
      </c>
      <c r="B8" s="24" t="s">
        <v>18</v>
      </c>
      <c r="C8" s="6"/>
      <c r="D8" s="6"/>
      <c r="E8" s="6"/>
      <c r="F8" s="6"/>
      <c r="G8" s="7"/>
      <c r="H8" s="15"/>
    </row>
    <row r="9" spans="1:8" x14ac:dyDescent="0.25">
      <c r="A9">
        <v>9</v>
      </c>
      <c r="B9" s="9"/>
      <c r="C9" s="22"/>
      <c r="D9" s="22"/>
      <c r="E9" s="22"/>
      <c r="F9" s="10"/>
      <c r="G9" s="11"/>
      <c r="H9" s="15"/>
    </row>
    <row r="10" spans="1:8" x14ac:dyDescent="0.25">
      <c r="A10">
        <v>10</v>
      </c>
      <c r="B10" s="9"/>
      <c r="C10" s="22"/>
      <c r="D10" s="22"/>
      <c r="E10" s="22"/>
      <c r="F10" s="10"/>
      <c r="G10" s="11"/>
      <c r="H10" s="15"/>
    </row>
    <row r="11" spans="1:8" ht="62.25" customHeight="1" x14ac:dyDescent="0.25">
      <c r="A11">
        <v>11</v>
      </c>
      <c r="B11" s="9"/>
      <c r="C11" s="22"/>
      <c r="D11" s="17"/>
      <c r="E11" s="22"/>
      <c r="F11" s="10"/>
      <c r="G11" s="11"/>
      <c r="H11" s="15"/>
    </row>
    <row r="12" spans="1:8" x14ac:dyDescent="0.25">
      <c r="A12">
        <v>12</v>
      </c>
      <c r="B12" s="8"/>
      <c r="C12" s="23"/>
      <c r="D12" s="31"/>
      <c r="E12" s="20"/>
      <c r="F12" s="32"/>
      <c r="G12" s="15"/>
      <c r="H12" s="15"/>
    </row>
    <row r="13" spans="1:8" x14ac:dyDescent="0.25">
      <c r="A13">
        <v>13</v>
      </c>
      <c r="B13" s="8"/>
      <c r="C13" s="23"/>
      <c r="D13" s="31"/>
      <c r="E13" s="20"/>
      <c r="F13" s="32"/>
      <c r="G13" s="15"/>
      <c r="H13" s="15"/>
    </row>
    <row r="14" spans="1:8" x14ac:dyDescent="0.25">
      <c r="A14">
        <v>14</v>
      </c>
      <c r="B14" s="8"/>
      <c r="C14" s="23"/>
      <c r="D14" s="31"/>
      <c r="E14" s="8"/>
      <c r="F14" s="35"/>
      <c r="G14" s="15"/>
      <c r="H14" s="15"/>
    </row>
    <row r="15" spans="1:8" x14ac:dyDescent="0.25">
      <c r="B15" s="25" t="s">
        <v>19</v>
      </c>
      <c r="C15" s="23"/>
      <c r="D15" s="23"/>
      <c r="E15" s="8"/>
      <c r="F15" s="32"/>
      <c r="G15" s="15"/>
      <c r="H15" s="15"/>
    </row>
    <row r="16" spans="1:8" x14ac:dyDescent="0.25">
      <c r="A16">
        <v>16</v>
      </c>
      <c r="B16" s="8"/>
      <c r="C16" s="33"/>
      <c r="D16" s="33"/>
      <c r="E16" s="29"/>
      <c r="F16" s="32"/>
      <c r="G16" s="15"/>
      <c r="H16" s="15"/>
    </row>
    <row r="17" spans="1:8" x14ac:dyDescent="0.25">
      <c r="A17">
        <v>17</v>
      </c>
      <c r="B17" s="8"/>
      <c r="C17" s="33"/>
      <c r="D17" s="33"/>
      <c r="E17" s="29"/>
      <c r="F17" s="32"/>
      <c r="G17" s="15"/>
      <c r="H17" s="15"/>
    </row>
    <row r="18" spans="1:8" x14ac:dyDescent="0.25">
      <c r="A18">
        <v>18</v>
      </c>
      <c r="B18" s="8"/>
      <c r="C18" s="33"/>
      <c r="D18" s="33"/>
      <c r="E18" s="29"/>
      <c r="F18" s="32"/>
      <c r="G18" s="15"/>
      <c r="H18" s="15"/>
    </row>
    <row r="19" spans="1:8" x14ac:dyDescent="0.25">
      <c r="A19">
        <v>19</v>
      </c>
      <c r="B19" s="8"/>
      <c r="C19" s="34"/>
      <c r="D19" s="33"/>
      <c r="E19" s="29"/>
      <c r="F19" s="32"/>
      <c r="G19" s="15"/>
      <c r="H19" s="15"/>
    </row>
    <row r="20" spans="1:8" x14ac:dyDescent="0.25">
      <c r="B20" s="25" t="s">
        <v>20</v>
      </c>
      <c r="C20" s="23"/>
      <c r="D20" s="23"/>
      <c r="E20" s="8"/>
      <c r="F20" s="32"/>
      <c r="G20" s="15"/>
      <c r="H20" s="15"/>
    </row>
    <row r="21" spans="1:8" x14ac:dyDescent="0.25">
      <c r="A21">
        <v>21</v>
      </c>
      <c r="B21" s="8"/>
      <c r="C21" s="23"/>
      <c r="D21" s="23"/>
      <c r="E21" s="8"/>
      <c r="F21" s="32"/>
      <c r="G21" s="15"/>
      <c r="H21" s="15"/>
    </row>
    <row r="22" spans="1:8" x14ac:dyDescent="0.25">
      <c r="A22">
        <v>22</v>
      </c>
      <c r="B22" s="8"/>
      <c r="C22" s="23"/>
      <c r="D22" s="23"/>
      <c r="E22" s="8"/>
      <c r="F22" s="32"/>
      <c r="G22" s="15"/>
      <c r="H22" s="15"/>
    </row>
    <row r="23" spans="1:8" x14ac:dyDescent="0.25">
      <c r="A23">
        <v>23</v>
      </c>
      <c r="B23" s="8"/>
      <c r="C23" s="23"/>
      <c r="D23" s="23"/>
      <c r="E23" s="8"/>
      <c r="F23" s="32"/>
      <c r="G23" s="15"/>
      <c r="H23" s="15"/>
    </row>
    <row r="24" spans="1:8" x14ac:dyDescent="0.25">
      <c r="A24">
        <v>24</v>
      </c>
      <c r="B24" s="8"/>
      <c r="C24" s="23"/>
      <c r="D24" s="23"/>
      <c r="E24" s="8"/>
      <c r="F24" s="32"/>
      <c r="G24" s="15"/>
      <c r="H24" s="15"/>
    </row>
    <row r="25" spans="1:8" x14ac:dyDescent="0.25">
      <c r="B25" s="25"/>
      <c r="C25" s="23"/>
      <c r="D25" s="23"/>
      <c r="E25" s="8"/>
      <c r="F25" s="32"/>
      <c r="G25" s="15"/>
      <c r="H25" s="15"/>
    </row>
    <row r="26" spans="1:8" x14ac:dyDescent="0.25">
      <c r="A26">
        <v>26</v>
      </c>
      <c r="B26" s="8"/>
      <c r="C26" s="23"/>
      <c r="D26" s="23"/>
      <c r="E26" s="8"/>
      <c r="F26" s="32"/>
      <c r="G26" s="15"/>
      <c r="H26" s="15"/>
    </row>
    <row r="27" spans="1:8" x14ac:dyDescent="0.25">
      <c r="A27">
        <v>27</v>
      </c>
      <c r="B27" s="8"/>
      <c r="C27" s="23"/>
      <c r="D27" s="23"/>
      <c r="E27" s="8"/>
      <c r="F27" s="32"/>
      <c r="G27" s="15"/>
      <c r="H27" s="15"/>
    </row>
    <row r="28" spans="1:8" x14ac:dyDescent="0.25">
      <c r="B28" s="25"/>
      <c r="C28" s="23"/>
      <c r="D28" s="23"/>
      <c r="E28" s="8"/>
      <c r="F28" s="32"/>
      <c r="G28" s="15"/>
      <c r="H28" s="15"/>
    </row>
    <row r="29" spans="1:8" x14ac:dyDescent="0.25">
      <c r="A29">
        <v>29</v>
      </c>
      <c r="B29" s="8"/>
      <c r="C29" s="33"/>
      <c r="D29" s="33"/>
      <c r="E29" s="29"/>
      <c r="F29" s="32"/>
      <c r="G29" s="15"/>
      <c r="H29" s="15"/>
    </row>
    <row r="30" spans="1:8" x14ac:dyDescent="0.25">
      <c r="A30">
        <v>30</v>
      </c>
      <c r="B30" s="8"/>
      <c r="C30" s="23"/>
      <c r="D30" s="31"/>
      <c r="E30" s="8"/>
      <c r="F30" s="32"/>
      <c r="G30" s="15"/>
      <c r="H30" s="15"/>
    </row>
    <row r="31" spans="1:8" x14ac:dyDescent="0.25">
      <c r="A31">
        <v>31</v>
      </c>
      <c r="B31" s="8"/>
      <c r="C31" s="33"/>
      <c r="D31" s="34"/>
      <c r="E31" s="29"/>
      <c r="F31" s="32"/>
      <c r="G31" s="15"/>
      <c r="H31" s="15"/>
    </row>
    <row r="32" spans="1:8" x14ac:dyDescent="0.25">
      <c r="B32" s="8"/>
      <c r="C32" s="23"/>
      <c r="D32" s="23"/>
      <c r="E32" s="8"/>
      <c r="F32" s="32"/>
      <c r="G32" s="15"/>
      <c r="H32" s="15"/>
    </row>
    <row r="33" spans="1:8" x14ac:dyDescent="0.25">
      <c r="B33" s="25"/>
      <c r="C33" s="23"/>
      <c r="D33" s="23"/>
      <c r="E33" s="8"/>
      <c r="F33" s="32"/>
      <c r="G33" s="15"/>
      <c r="H33" s="15"/>
    </row>
    <row r="34" spans="1:8" x14ac:dyDescent="0.25">
      <c r="A34">
        <v>34</v>
      </c>
      <c r="B34" s="8"/>
      <c r="C34" s="23"/>
      <c r="D34" s="31"/>
      <c r="E34" s="20"/>
      <c r="F34" s="32"/>
      <c r="G34" s="15"/>
      <c r="H34" s="15"/>
    </row>
    <row r="35" spans="1:8" x14ac:dyDescent="0.25">
      <c r="A35">
        <v>35</v>
      </c>
      <c r="B35" s="8"/>
      <c r="C35" s="33"/>
      <c r="D35" s="33"/>
      <c r="E35" s="29"/>
      <c r="F35" s="32"/>
      <c r="G35" s="15"/>
      <c r="H35" s="15"/>
    </row>
    <row r="36" spans="1:8" x14ac:dyDescent="0.25">
      <c r="A36">
        <v>36</v>
      </c>
      <c r="B36" s="8"/>
      <c r="C36" s="33"/>
      <c r="D36" s="34"/>
      <c r="E36" s="30"/>
      <c r="F36" s="32"/>
      <c r="G36" s="15"/>
      <c r="H36" s="15"/>
    </row>
    <row r="37" spans="1:8" x14ac:dyDescent="0.25">
      <c r="A37">
        <v>37</v>
      </c>
      <c r="B37" s="8"/>
      <c r="C37" s="33"/>
      <c r="D37" s="33"/>
      <c r="E37" s="29"/>
      <c r="F37" s="32"/>
      <c r="G37" s="15"/>
      <c r="H37" s="15"/>
    </row>
    <row r="38" spans="1:8" x14ac:dyDescent="0.25">
      <c r="A38">
        <v>39</v>
      </c>
      <c r="B38" s="8"/>
      <c r="C38" s="23"/>
      <c r="D38" s="31"/>
      <c r="E38" s="20"/>
      <c r="F38" s="35"/>
      <c r="G38" s="15"/>
      <c r="H38" s="15"/>
    </row>
    <row r="39" spans="1:8" x14ac:dyDescent="0.25">
      <c r="B39" s="25"/>
      <c r="C39" s="8"/>
      <c r="D39" s="8"/>
      <c r="E39" s="8"/>
      <c r="F39" s="32"/>
      <c r="G39" s="15"/>
      <c r="H39" s="15"/>
    </row>
    <row r="40" spans="1:8" x14ac:dyDescent="0.25">
      <c r="A40">
        <v>41</v>
      </c>
      <c r="B40" s="26"/>
      <c r="C40" s="8"/>
      <c r="D40" s="20"/>
      <c r="E40" s="8"/>
      <c r="F40" s="32"/>
      <c r="G40" s="15"/>
      <c r="H40" s="15"/>
    </row>
    <row r="41" spans="1:8" x14ac:dyDescent="0.25">
      <c r="A41">
        <v>42</v>
      </c>
      <c r="B41" s="8"/>
      <c r="C41" s="8"/>
      <c r="D41" s="20"/>
      <c r="E41" s="8"/>
      <c r="F41" s="32"/>
      <c r="G41" s="15"/>
      <c r="H41" s="15"/>
    </row>
    <row r="42" spans="1:8" x14ac:dyDescent="0.25">
      <c r="A42">
        <v>43</v>
      </c>
      <c r="B42" s="8"/>
      <c r="C42" s="8"/>
      <c r="D42" s="20"/>
      <c r="E42" s="8"/>
      <c r="F42" s="15"/>
      <c r="G42" s="15"/>
      <c r="H42" s="15"/>
    </row>
    <row r="43" spans="1:8" x14ac:dyDescent="0.25">
      <c r="B43" s="28"/>
      <c r="C43" s="8"/>
      <c r="D43" s="8"/>
      <c r="E43" s="8"/>
      <c r="F43" s="8"/>
      <c r="G43" s="15"/>
      <c r="H43" s="15"/>
    </row>
    <row r="44" spans="1:8" x14ac:dyDescent="0.25">
      <c r="A44">
        <v>45</v>
      </c>
      <c r="B44" s="8"/>
      <c r="C44" s="8"/>
      <c r="D44" s="8"/>
      <c r="E44" s="8"/>
      <c r="F44" s="8"/>
      <c r="G44" s="15"/>
      <c r="H44" s="15"/>
    </row>
    <row r="45" spans="1:8" x14ac:dyDescent="0.25">
      <c r="A45">
        <v>46</v>
      </c>
      <c r="B45" s="8"/>
      <c r="C45" s="8"/>
      <c r="D45" s="8"/>
      <c r="E45" s="8"/>
      <c r="F45" s="8"/>
      <c r="G45" s="15"/>
      <c r="H45" s="15"/>
    </row>
    <row r="46" spans="1:8" x14ac:dyDescent="0.25">
      <c r="B46" s="27"/>
      <c r="C46" s="8"/>
      <c r="D46" s="8"/>
      <c r="E46" s="8"/>
      <c r="F46" s="8"/>
      <c r="G46" s="15"/>
      <c r="H46" s="15"/>
    </row>
    <row r="47" spans="1:8" x14ac:dyDescent="0.25">
      <c r="A47">
        <v>48</v>
      </c>
      <c r="B47" s="8"/>
      <c r="C47" s="8"/>
      <c r="D47" s="8"/>
      <c r="E47" s="8"/>
      <c r="F47" s="8"/>
      <c r="G47" s="15"/>
      <c r="H47" s="15"/>
    </row>
    <row r="48" spans="1:8" x14ac:dyDescent="0.25">
      <c r="A48">
        <v>49</v>
      </c>
      <c r="B48" s="8"/>
      <c r="C48" s="8"/>
      <c r="D48" s="8"/>
      <c r="E48" s="8"/>
      <c r="F48" s="8"/>
      <c r="G48" s="15"/>
      <c r="H48" s="15"/>
    </row>
    <row r="49" spans="1:8" x14ac:dyDescent="0.25">
      <c r="A49">
        <v>50</v>
      </c>
      <c r="B49" s="8"/>
      <c r="C49" s="8"/>
      <c r="D49" s="8"/>
      <c r="E49" s="8"/>
      <c r="F49" s="8"/>
      <c r="G49" s="15"/>
      <c r="H49" s="15"/>
    </row>
    <row r="50" spans="1:8" x14ac:dyDescent="0.25">
      <c r="A50">
        <v>51</v>
      </c>
      <c r="B50" s="8"/>
      <c r="C50" s="29"/>
      <c r="D50" s="8"/>
      <c r="E50" s="8"/>
      <c r="F50" s="8"/>
      <c r="G50" s="15"/>
      <c r="H50" s="15"/>
    </row>
    <row r="51" spans="1:8" x14ac:dyDescent="0.25">
      <c r="A51">
        <v>52</v>
      </c>
      <c r="B51" s="8"/>
      <c r="C51" s="29"/>
      <c r="D51" s="8"/>
      <c r="E51" s="8"/>
      <c r="F51" s="8"/>
      <c r="G51" s="15"/>
      <c r="H51" s="15"/>
    </row>
    <row r="52" spans="1:8" x14ac:dyDescent="0.25">
      <c r="A52">
        <v>53</v>
      </c>
      <c r="B52" s="8"/>
      <c r="C52" s="29"/>
      <c r="D52" s="8"/>
      <c r="E52" s="8"/>
      <c r="F52" s="8"/>
      <c r="G52" s="15"/>
      <c r="H52" s="15"/>
    </row>
    <row r="53" spans="1:8" x14ac:dyDescent="0.25">
      <c r="A53">
        <v>54</v>
      </c>
      <c r="B53" s="8"/>
      <c r="C53" s="29"/>
      <c r="D53" s="8"/>
      <c r="E53" s="8"/>
      <c r="F53" s="8"/>
      <c r="G53" s="15"/>
      <c r="H53" s="15"/>
    </row>
    <row r="54" spans="1:8" x14ac:dyDescent="0.25">
      <c r="A54">
        <v>55</v>
      </c>
      <c r="B54" s="8"/>
      <c r="C54" s="30"/>
      <c r="D54" s="8"/>
      <c r="E54" s="8"/>
      <c r="F54" s="8"/>
      <c r="G54" s="15"/>
      <c r="H54" s="15"/>
    </row>
    <row r="55" spans="1:8" x14ac:dyDescent="0.25">
      <c r="B55" s="8"/>
      <c r="C55" s="8"/>
      <c r="D55" s="8"/>
      <c r="E55" s="8"/>
      <c r="F55" s="8"/>
      <c r="G55" s="8"/>
      <c r="H55" s="8"/>
    </row>
  </sheetData>
  <pageMargins left="0.7" right="0.7" top="0.75" bottom="0.75" header="0.3" footer="0.3"/>
  <pageSetup scale="4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57"/>
  <sheetViews>
    <sheetView zoomScaleNormal="100" workbookViewId="0">
      <selection activeCell="B19" sqref="B19"/>
    </sheetView>
  </sheetViews>
  <sheetFormatPr defaultRowHeight="15" x14ac:dyDescent="0.25"/>
  <cols>
    <col min="1" max="1" width="14.42578125" customWidth="1"/>
    <col min="2" max="2" width="40.85546875" style="43" customWidth="1"/>
    <col min="3" max="3" width="111.42578125" style="43" customWidth="1"/>
    <col min="4" max="4" width="12" style="43" customWidth="1"/>
    <col min="5" max="5" width="11.28515625" customWidth="1"/>
    <col min="6" max="6" width="13.28515625" customWidth="1"/>
    <col min="7" max="7" width="15.85546875" customWidth="1"/>
    <col min="8" max="8" width="97.5703125" style="128" customWidth="1"/>
    <col min="9" max="9" width="19.42578125" style="43" customWidth="1"/>
    <col min="10" max="10" width="20.5703125" customWidth="1"/>
    <col min="11" max="11" width="20.140625" customWidth="1"/>
    <col min="12" max="12" width="10" bestFit="1" customWidth="1"/>
  </cols>
  <sheetData>
    <row r="3" spans="1:12" x14ac:dyDescent="0.25">
      <c r="B3" s="41" t="s">
        <v>12</v>
      </c>
      <c r="C3" s="41"/>
      <c r="D3" s="41"/>
      <c r="E3" s="2"/>
      <c r="F3" s="2"/>
      <c r="G3" s="2"/>
      <c r="H3" s="2"/>
      <c r="I3" s="47"/>
      <c r="J3" s="3"/>
    </row>
    <row r="4" spans="1:12" x14ac:dyDescent="0.25">
      <c r="B4" s="41" t="s">
        <v>0</v>
      </c>
      <c r="C4" s="41"/>
      <c r="D4" s="41"/>
      <c r="E4" s="2"/>
      <c r="F4" s="2"/>
      <c r="G4" s="2"/>
      <c r="H4" s="2"/>
      <c r="I4" s="47"/>
      <c r="J4" s="3"/>
    </row>
    <row r="5" spans="1:12" x14ac:dyDescent="0.25">
      <c r="B5" s="41" t="s">
        <v>1</v>
      </c>
      <c r="C5" s="41"/>
      <c r="D5" s="41"/>
      <c r="E5" s="2"/>
      <c r="F5" s="2"/>
      <c r="G5" s="2"/>
      <c r="H5" s="2"/>
      <c r="I5" s="47"/>
      <c r="J5" s="3"/>
    </row>
    <row r="6" spans="1:12" x14ac:dyDescent="0.25">
      <c r="B6" s="42">
        <f ca="1">NOW()</f>
        <v>41591.671524768521</v>
      </c>
      <c r="C6" s="42"/>
      <c r="D6" s="42"/>
      <c r="E6" s="2"/>
      <c r="F6" s="2"/>
      <c r="G6" s="2"/>
      <c r="H6" s="2"/>
      <c r="I6" s="47"/>
      <c r="J6" s="3"/>
    </row>
    <row r="7" spans="1:12" ht="15.75" thickBot="1" x14ac:dyDescent="0.3">
      <c r="B7" s="91" t="s">
        <v>125</v>
      </c>
      <c r="C7" s="91"/>
      <c r="D7" s="92">
        <v>41565</v>
      </c>
      <c r="E7" s="5"/>
      <c r="F7" s="5"/>
      <c r="G7" s="5"/>
      <c r="H7" s="5"/>
      <c r="I7" s="48"/>
    </row>
    <row r="8" spans="1:12" x14ac:dyDescent="0.25">
      <c r="A8" s="50" t="s">
        <v>37</v>
      </c>
      <c r="B8" s="51" t="s">
        <v>16</v>
      </c>
      <c r="C8" s="50" t="s">
        <v>309</v>
      </c>
      <c r="D8" s="50" t="s">
        <v>42</v>
      </c>
      <c r="E8" s="50" t="s">
        <v>21</v>
      </c>
      <c r="F8" s="50" t="s">
        <v>22</v>
      </c>
      <c r="G8" s="50" t="s">
        <v>23</v>
      </c>
      <c r="H8" s="130" t="s">
        <v>24</v>
      </c>
      <c r="I8" s="50" t="s">
        <v>2</v>
      </c>
      <c r="J8" s="50" t="s">
        <v>3</v>
      </c>
      <c r="K8" s="52" t="s">
        <v>17</v>
      </c>
      <c r="L8" s="117" t="s">
        <v>245</v>
      </c>
    </row>
    <row r="9" spans="1:12" s="44" customFormat="1" ht="216.75" hidden="1" x14ac:dyDescent="0.25">
      <c r="A9" s="78">
        <v>1</v>
      </c>
      <c r="B9" s="79" t="s">
        <v>262</v>
      </c>
      <c r="C9" s="79"/>
      <c r="D9" s="79"/>
      <c r="E9" s="80" t="s">
        <v>26</v>
      </c>
      <c r="F9" s="80" t="s">
        <v>45</v>
      </c>
      <c r="G9" s="80">
        <v>41534</v>
      </c>
      <c r="H9" s="147" t="s">
        <v>56</v>
      </c>
      <c r="I9" s="80" t="s">
        <v>126</v>
      </c>
      <c r="J9" s="81">
        <v>41534</v>
      </c>
      <c r="K9" s="82">
        <v>41547</v>
      </c>
      <c r="L9" s="116">
        <f ca="1">DATEDIF(Table1[Create Date], IF(Table1[Completed Date]&lt;&gt;"", Table1[Completed Date], TODAY()), "D")</f>
        <v>13</v>
      </c>
    </row>
    <row r="10" spans="1:12" s="44" customFormat="1" ht="114.75" hidden="1" x14ac:dyDescent="0.25">
      <c r="A10" s="78">
        <v>2</v>
      </c>
      <c r="B10" s="79" t="s">
        <v>260</v>
      </c>
      <c r="C10" s="79"/>
      <c r="D10" s="79"/>
      <c r="E10" s="81"/>
      <c r="F10" s="81" t="s">
        <v>45</v>
      </c>
      <c r="G10" s="80">
        <v>41534</v>
      </c>
      <c r="H10" s="135" t="s">
        <v>57</v>
      </c>
      <c r="I10" s="80" t="s">
        <v>126</v>
      </c>
      <c r="J10" s="81">
        <v>41534</v>
      </c>
      <c r="K10" s="83">
        <v>41547</v>
      </c>
      <c r="L10" s="116">
        <f ca="1">DATEDIF(Table1[Create Date], IF(Table1[Completed Date]&lt;&gt;"", Table1[Completed Date], TODAY()), "D")</f>
        <v>13</v>
      </c>
    </row>
    <row r="11" spans="1:12" s="44" customFormat="1" ht="76.5" hidden="1" x14ac:dyDescent="0.25">
      <c r="A11" s="78">
        <v>3</v>
      </c>
      <c r="B11" s="79" t="s">
        <v>261</v>
      </c>
      <c r="C11" s="79"/>
      <c r="D11" s="79"/>
      <c r="E11" s="81" t="s">
        <v>26</v>
      </c>
      <c r="F11" s="81" t="s">
        <v>45</v>
      </c>
      <c r="G11" s="80">
        <v>41534</v>
      </c>
      <c r="H11" s="135" t="s">
        <v>86</v>
      </c>
      <c r="I11" s="80" t="s">
        <v>126</v>
      </c>
      <c r="J11" s="81">
        <v>41537</v>
      </c>
      <c r="K11" s="82">
        <v>41556</v>
      </c>
      <c r="L11" s="116">
        <f ca="1">DATEDIF(Table1[Create Date], IF(Table1[Completed Date]&lt;&gt;"", Table1[Completed Date], TODAY()), "D")</f>
        <v>22</v>
      </c>
    </row>
    <row r="12" spans="1:12" s="44" customFormat="1" ht="127.5" hidden="1" x14ac:dyDescent="0.25">
      <c r="A12" s="78">
        <v>4</v>
      </c>
      <c r="B12" s="79" t="s">
        <v>263</v>
      </c>
      <c r="C12" s="79"/>
      <c r="D12" s="79">
        <v>15</v>
      </c>
      <c r="E12" s="81" t="s">
        <v>25</v>
      </c>
      <c r="F12" s="81" t="s">
        <v>45</v>
      </c>
      <c r="G12" s="80">
        <v>41534</v>
      </c>
      <c r="H12" s="135" t="s">
        <v>46</v>
      </c>
      <c r="I12" s="80" t="s">
        <v>126</v>
      </c>
      <c r="J12" s="81">
        <v>41537</v>
      </c>
      <c r="K12" s="82">
        <v>41542</v>
      </c>
      <c r="L12" s="116">
        <f ca="1">DATEDIF(Table1[Create Date], IF(Table1[Completed Date]&lt;&gt;"", Table1[Completed Date], TODAY()), "D")</f>
        <v>8</v>
      </c>
    </row>
    <row r="13" spans="1:12" s="44" customFormat="1" ht="127.5" hidden="1" x14ac:dyDescent="0.25">
      <c r="A13" s="78">
        <v>5</v>
      </c>
      <c r="B13" s="79" t="s">
        <v>264</v>
      </c>
      <c r="C13" s="79"/>
      <c r="D13" s="79"/>
      <c r="E13" s="81"/>
      <c r="F13" s="81" t="s">
        <v>45</v>
      </c>
      <c r="G13" s="80">
        <v>41534</v>
      </c>
      <c r="H13" s="135" t="s">
        <v>35</v>
      </c>
      <c r="I13" s="80" t="s">
        <v>126</v>
      </c>
      <c r="J13" s="81">
        <v>41534</v>
      </c>
      <c r="K13" s="82">
        <v>41534</v>
      </c>
      <c r="L13" s="116">
        <f ca="1">DATEDIF(Table1[Create Date], IF(Table1[Completed Date]&lt;&gt;"", Table1[Completed Date], TODAY()), "D")</f>
        <v>0</v>
      </c>
    </row>
    <row r="14" spans="1:12" s="44" customFormat="1" ht="153" hidden="1" x14ac:dyDescent="0.25">
      <c r="A14" s="78">
        <v>6</v>
      </c>
      <c r="B14" s="79" t="s">
        <v>265</v>
      </c>
      <c r="C14" s="79"/>
      <c r="D14" s="79">
        <v>6</v>
      </c>
      <c r="E14" s="81" t="s">
        <v>26</v>
      </c>
      <c r="F14" s="81" t="s">
        <v>45</v>
      </c>
      <c r="G14" s="80">
        <v>41534</v>
      </c>
      <c r="H14" s="135" t="s">
        <v>114</v>
      </c>
      <c r="I14" s="80" t="s">
        <v>126</v>
      </c>
      <c r="J14" s="81">
        <v>41543</v>
      </c>
      <c r="K14" s="82">
        <v>41562</v>
      </c>
      <c r="L14" s="116">
        <f ca="1">DATEDIF(Table1[Create Date], IF(Table1[Completed Date]&lt;&gt;"", Table1[Completed Date], TODAY()), "D")</f>
        <v>28</v>
      </c>
    </row>
    <row r="15" spans="1:12" s="44" customFormat="1" ht="89.25" hidden="1" x14ac:dyDescent="0.25">
      <c r="A15" s="78">
        <v>7</v>
      </c>
      <c r="B15" s="79" t="s">
        <v>266</v>
      </c>
      <c r="C15" s="79"/>
      <c r="D15" s="79"/>
      <c r="E15" s="81" t="s">
        <v>28</v>
      </c>
      <c r="F15" s="81" t="s">
        <v>45</v>
      </c>
      <c r="G15" s="80">
        <v>41534</v>
      </c>
      <c r="H15" s="135" t="s">
        <v>88</v>
      </c>
      <c r="I15" s="80" t="s">
        <v>126</v>
      </c>
      <c r="J15" s="81">
        <v>41543</v>
      </c>
      <c r="K15" s="82">
        <v>41556</v>
      </c>
      <c r="L15" s="116">
        <f ca="1">DATEDIF(Table1[Create Date], IF(Table1[Completed Date]&lt;&gt;"", Table1[Completed Date], TODAY()), "D")</f>
        <v>22</v>
      </c>
    </row>
    <row r="16" spans="1:12" s="120" customFormat="1" ht="409.5" x14ac:dyDescent="0.25">
      <c r="A16" s="54">
        <v>8</v>
      </c>
      <c r="B16" s="46" t="s">
        <v>267</v>
      </c>
      <c r="C16" s="46" t="s">
        <v>317</v>
      </c>
      <c r="D16" s="46">
        <v>3</v>
      </c>
      <c r="E16" s="45" t="s">
        <v>26</v>
      </c>
      <c r="F16" s="45" t="s">
        <v>44</v>
      </c>
      <c r="G16" s="49">
        <v>41534</v>
      </c>
      <c r="H16" s="142" t="s">
        <v>301</v>
      </c>
      <c r="I16" s="49" t="s">
        <v>126</v>
      </c>
      <c r="J16" s="45">
        <v>41543</v>
      </c>
      <c r="K16" s="141">
        <v>41586</v>
      </c>
      <c r="L16" s="119">
        <f ca="1">DATEDIF(Table1[Create Date], IF(Table1[Completed Date]&lt;&gt;"", Table1[Completed Date], TODAY()), "D")</f>
        <v>52</v>
      </c>
    </row>
    <row r="17" spans="1:12" s="44" customFormat="1" ht="76.5" hidden="1" x14ac:dyDescent="0.25">
      <c r="A17" s="78">
        <v>9</v>
      </c>
      <c r="B17" s="79" t="s">
        <v>268</v>
      </c>
      <c r="C17" s="79"/>
      <c r="D17" s="79">
        <v>17</v>
      </c>
      <c r="E17" s="81" t="s">
        <v>26</v>
      </c>
      <c r="F17" s="81" t="s">
        <v>45</v>
      </c>
      <c r="G17" s="80">
        <v>41534</v>
      </c>
      <c r="H17" s="135" t="s">
        <v>39</v>
      </c>
      <c r="I17" s="80" t="s">
        <v>126</v>
      </c>
      <c r="J17" s="81">
        <v>41537</v>
      </c>
      <c r="K17" s="82">
        <v>41534</v>
      </c>
      <c r="L17" s="116">
        <f ca="1">DATEDIF(Table1[Create Date], IF(Table1[Completed Date]&lt;&gt;"", Table1[Completed Date], TODAY()), "D")</f>
        <v>0</v>
      </c>
    </row>
    <row r="18" spans="1:12" s="44" customFormat="1" ht="153" hidden="1" x14ac:dyDescent="0.25">
      <c r="A18" s="78">
        <v>10</v>
      </c>
      <c r="B18" s="79" t="s">
        <v>269</v>
      </c>
      <c r="C18" s="79"/>
      <c r="D18" s="79">
        <v>4</v>
      </c>
      <c r="E18" s="81"/>
      <c r="F18" s="81" t="s">
        <v>45</v>
      </c>
      <c r="G18" s="80">
        <v>41534</v>
      </c>
      <c r="H18" s="147" t="s">
        <v>38</v>
      </c>
      <c r="I18" s="80" t="s">
        <v>126</v>
      </c>
      <c r="J18" s="81">
        <v>41537</v>
      </c>
      <c r="K18" s="82">
        <v>41540</v>
      </c>
      <c r="L18" s="116">
        <f ca="1">DATEDIF(Table1[Create Date], IF(Table1[Completed Date]&lt;&gt;"", Table1[Completed Date], TODAY()), "D")</f>
        <v>6</v>
      </c>
    </row>
    <row r="19" spans="1:12" s="44" customFormat="1" ht="369.75" x14ac:dyDescent="0.25">
      <c r="A19" s="149">
        <v>11</v>
      </c>
      <c r="B19" s="104" t="s">
        <v>312</v>
      </c>
      <c r="C19" s="104" t="s">
        <v>314</v>
      </c>
      <c r="D19" s="104">
        <v>2</v>
      </c>
      <c r="E19" s="105" t="s">
        <v>26</v>
      </c>
      <c r="F19" s="105" t="s">
        <v>30</v>
      </c>
      <c r="G19" s="106">
        <v>41534</v>
      </c>
      <c r="H19" s="145" t="s">
        <v>300</v>
      </c>
      <c r="I19" s="80" t="s">
        <v>126</v>
      </c>
      <c r="J19" s="81">
        <v>41537</v>
      </c>
      <c r="K19" s="82">
        <v>41585</v>
      </c>
      <c r="L19" s="116">
        <f ca="1">DATEDIF(Table1[Create Date], IF(Table1[Completed Date]&lt;&gt;"", Table1[Completed Date], TODAY()), "D")</f>
        <v>51</v>
      </c>
    </row>
    <row r="20" spans="1:12" s="44" customFormat="1" ht="63.75" hidden="1" x14ac:dyDescent="0.25">
      <c r="A20" s="87">
        <v>12</v>
      </c>
      <c r="B20" s="79" t="s">
        <v>31</v>
      </c>
      <c r="C20" s="79"/>
      <c r="D20" s="79">
        <v>6</v>
      </c>
      <c r="E20" s="81" t="s">
        <v>26</v>
      </c>
      <c r="F20" s="81" t="s">
        <v>45</v>
      </c>
      <c r="G20" s="80">
        <v>41534</v>
      </c>
      <c r="H20" s="135" t="s">
        <v>115</v>
      </c>
      <c r="I20" s="80" t="s">
        <v>126</v>
      </c>
      <c r="J20" s="81">
        <v>41534</v>
      </c>
      <c r="K20" s="82">
        <v>41562</v>
      </c>
      <c r="L20" s="116">
        <f ca="1">DATEDIF(Table1[Create Date], IF(Table1[Completed Date]&lt;&gt;"", Table1[Completed Date], TODAY()), "D")</f>
        <v>28</v>
      </c>
    </row>
    <row r="21" spans="1:12" s="44" customFormat="1" ht="63.75" hidden="1" x14ac:dyDescent="0.25">
      <c r="A21" s="87">
        <v>12</v>
      </c>
      <c r="B21" s="79" t="s">
        <v>31</v>
      </c>
      <c r="C21" s="79"/>
      <c r="D21" s="79"/>
      <c r="E21" s="81" t="s">
        <v>26</v>
      </c>
      <c r="F21" s="81" t="s">
        <v>45</v>
      </c>
      <c r="G21" s="80">
        <v>41534</v>
      </c>
      <c r="H21" s="135" t="s">
        <v>90</v>
      </c>
      <c r="I21" s="80" t="s">
        <v>126</v>
      </c>
      <c r="J21" s="81">
        <v>41534</v>
      </c>
      <c r="K21" s="82">
        <v>41557</v>
      </c>
      <c r="L21" s="116">
        <f ca="1">DATEDIF(Table1[Create Date], IF(Table1[Completed Date]&lt;&gt;"", Table1[Completed Date], TODAY()), "D")</f>
        <v>23</v>
      </c>
    </row>
    <row r="22" spans="1:12" s="44" customFormat="1" ht="114.75" hidden="1" x14ac:dyDescent="0.25">
      <c r="A22" s="84">
        <v>13</v>
      </c>
      <c r="B22" s="79" t="s">
        <v>285</v>
      </c>
      <c r="C22" s="79"/>
      <c r="D22" s="79"/>
      <c r="E22" s="81"/>
      <c r="F22" s="81" t="s">
        <v>45</v>
      </c>
      <c r="G22" s="80">
        <v>41534</v>
      </c>
      <c r="H22" s="135" t="s">
        <v>36</v>
      </c>
      <c r="I22" s="80" t="s">
        <v>126</v>
      </c>
      <c r="J22" s="81">
        <v>41534</v>
      </c>
      <c r="K22" s="82">
        <v>41534</v>
      </c>
      <c r="L22" s="116">
        <f ca="1">DATEDIF(Table1[Create Date], IF(Table1[Completed Date]&lt;&gt;"", Table1[Completed Date], TODAY()), "D")</f>
        <v>0</v>
      </c>
    </row>
    <row r="23" spans="1:12" s="44" customFormat="1" ht="51" hidden="1" x14ac:dyDescent="0.25">
      <c r="A23" s="78">
        <v>14</v>
      </c>
      <c r="B23" s="79" t="s">
        <v>284</v>
      </c>
      <c r="C23" s="79"/>
      <c r="D23" s="79"/>
      <c r="E23" s="81"/>
      <c r="F23" s="81" t="s">
        <v>45</v>
      </c>
      <c r="G23" s="81">
        <v>41535</v>
      </c>
      <c r="H23" s="135" t="s">
        <v>33</v>
      </c>
      <c r="I23" s="80" t="s">
        <v>126</v>
      </c>
      <c r="J23" s="81">
        <v>41535</v>
      </c>
      <c r="K23" s="82">
        <v>41535</v>
      </c>
      <c r="L23" s="116">
        <f ca="1">DATEDIF(Table1[Create Date], IF(Table1[Completed Date]&lt;&gt;"", Table1[Completed Date], TODAY()), "D")</f>
        <v>0</v>
      </c>
    </row>
    <row r="24" spans="1:12" s="44" customFormat="1" ht="140.25" hidden="1" x14ac:dyDescent="0.25">
      <c r="A24" s="78">
        <v>15</v>
      </c>
      <c r="B24" s="79" t="s">
        <v>283</v>
      </c>
      <c r="C24" s="79"/>
      <c r="D24" s="79">
        <v>20</v>
      </c>
      <c r="E24" s="81" t="s">
        <v>26</v>
      </c>
      <c r="F24" s="81" t="s">
        <v>45</v>
      </c>
      <c r="G24" s="81">
        <v>41537</v>
      </c>
      <c r="H24" s="135" t="s">
        <v>221</v>
      </c>
      <c r="I24" s="80" t="s">
        <v>126</v>
      </c>
      <c r="J24" s="81">
        <v>41544</v>
      </c>
      <c r="K24" s="82">
        <v>41565</v>
      </c>
      <c r="L24" s="116">
        <f ca="1">DATEDIF(Table1[Create Date], IF(Table1[Completed Date]&lt;&gt;"", Table1[Completed Date], TODAY()), "D")</f>
        <v>28</v>
      </c>
    </row>
    <row r="25" spans="1:12" s="44" customFormat="1" ht="165.75" hidden="1" x14ac:dyDescent="0.25">
      <c r="A25" s="87">
        <v>16</v>
      </c>
      <c r="B25" s="79" t="s">
        <v>282</v>
      </c>
      <c r="C25" s="79"/>
      <c r="D25" s="79">
        <v>8</v>
      </c>
      <c r="E25" s="81" t="s">
        <v>26</v>
      </c>
      <c r="F25" s="81" t="s">
        <v>45</v>
      </c>
      <c r="G25" s="81">
        <v>41537</v>
      </c>
      <c r="H25" s="135" t="s">
        <v>222</v>
      </c>
      <c r="I25" s="80" t="s">
        <v>126</v>
      </c>
      <c r="J25" s="81">
        <v>41544</v>
      </c>
      <c r="K25" s="82">
        <v>41565</v>
      </c>
      <c r="L25" s="116">
        <f ca="1">DATEDIF(Table1[Create Date], IF(Table1[Completed Date]&lt;&gt;"", Table1[Completed Date], TODAY()), "D")</f>
        <v>28</v>
      </c>
    </row>
    <row r="26" spans="1:12" s="44" customFormat="1" ht="141" customHeight="1" x14ac:dyDescent="0.25">
      <c r="A26" s="54">
        <v>17</v>
      </c>
      <c r="B26" s="46" t="s">
        <v>40</v>
      </c>
      <c r="C26" s="46" t="s">
        <v>310</v>
      </c>
      <c r="D26" s="46">
        <v>5</v>
      </c>
      <c r="E26" s="45" t="s">
        <v>27</v>
      </c>
      <c r="F26" s="45" t="s">
        <v>30</v>
      </c>
      <c r="G26" s="45">
        <v>41541</v>
      </c>
      <c r="H26" s="142" t="s">
        <v>252</v>
      </c>
      <c r="I26" s="49" t="s">
        <v>34</v>
      </c>
      <c r="J26" s="45" t="s">
        <v>60</v>
      </c>
      <c r="K26" s="54"/>
      <c r="L26" s="116">
        <f ca="1">DATEDIF(Table1[Create Date], IF(Table1[Completed Date]&lt;&gt;"", Table1[Completed Date], TODAY()), "D")</f>
        <v>50</v>
      </c>
    </row>
    <row r="27" spans="1:12" s="44" customFormat="1" ht="127.5" hidden="1" x14ac:dyDescent="0.25">
      <c r="A27" s="78">
        <v>18</v>
      </c>
      <c r="B27" s="79" t="s">
        <v>41</v>
      </c>
      <c r="C27" s="79"/>
      <c r="D27" s="79">
        <v>7</v>
      </c>
      <c r="E27" s="81" t="s">
        <v>26</v>
      </c>
      <c r="F27" s="81" t="s">
        <v>45</v>
      </c>
      <c r="G27" s="81">
        <v>41541</v>
      </c>
      <c r="H27" s="135" t="s">
        <v>58</v>
      </c>
      <c r="I27" s="80" t="s">
        <v>126</v>
      </c>
      <c r="J27" s="81"/>
      <c r="K27" s="83">
        <v>41547</v>
      </c>
      <c r="L27" s="116">
        <f ca="1">DATEDIF(Table1[Create Date], IF(Table1[Completed Date]&lt;&gt;"", Table1[Completed Date], TODAY()), "D")</f>
        <v>6</v>
      </c>
    </row>
    <row r="28" spans="1:12" s="44" customFormat="1" ht="76.5" hidden="1" x14ac:dyDescent="0.25">
      <c r="A28" s="78">
        <v>19</v>
      </c>
      <c r="B28" s="79" t="s">
        <v>287</v>
      </c>
      <c r="C28" s="79"/>
      <c r="D28" s="79">
        <v>9</v>
      </c>
      <c r="E28" s="81" t="s">
        <v>26</v>
      </c>
      <c r="F28" s="81" t="s">
        <v>45</v>
      </c>
      <c r="G28" s="81">
        <v>41541</v>
      </c>
      <c r="H28" s="135" t="s">
        <v>58</v>
      </c>
      <c r="I28" s="80" t="s">
        <v>126</v>
      </c>
      <c r="J28" s="81"/>
      <c r="K28" s="83">
        <v>41547</v>
      </c>
      <c r="L28" s="116">
        <f ca="1">DATEDIF(Table1[Create Date], IF(Table1[Completed Date]&lt;&gt;"", Table1[Completed Date], TODAY()), "D")</f>
        <v>6</v>
      </c>
    </row>
    <row r="29" spans="1:12" s="44" customFormat="1" ht="178.5" hidden="1" x14ac:dyDescent="0.25">
      <c r="A29" s="78">
        <v>20</v>
      </c>
      <c r="B29" s="79" t="s">
        <v>286</v>
      </c>
      <c r="C29" s="79"/>
      <c r="D29" s="79">
        <v>11</v>
      </c>
      <c r="E29" s="81" t="s">
        <v>26</v>
      </c>
      <c r="F29" s="81" t="s">
        <v>45</v>
      </c>
      <c r="G29" s="81">
        <v>41541</v>
      </c>
      <c r="H29" s="135" t="s">
        <v>58</v>
      </c>
      <c r="I29" s="80" t="s">
        <v>126</v>
      </c>
      <c r="J29" s="81"/>
      <c r="K29" s="82">
        <v>41543</v>
      </c>
      <c r="L29" s="116">
        <f ca="1">DATEDIF(Table1[Create Date], IF(Table1[Completed Date]&lt;&gt;"", Table1[Completed Date], TODAY()), "D")</f>
        <v>2</v>
      </c>
    </row>
    <row r="30" spans="1:12" s="44" customFormat="1" ht="38.25" hidden="1" x14ac:dyDescent="0.25">
      <c r="A30" s="87">
        <v>21</v>
      </c>
      <c r="B30" s="79" t="s">
        <v>43</v>
      </c>
      <c r="C30" s="79"/>
      <c r="D30" s="79">
        <v>12</v>
      </c>
      <c r="E30" s="81" t="s">
        <v>26</v>
      </c>
      <c r="F30" s="81" t="s">
        <v>45</v>
      </c>
      <c r="G30" s="81">
        <v>41541</v>
      </c>
      <c r="H30" s="135" t="s">
        <v>89</v>
      </c>
      <c r="I30" s="80" t="s">
        <v>126</v>
      </c>
      <c r="J30" s="81"/>
      <c r="K30" s="82">
        <v>41556</v>
      </c>
      <c r="L30" s="116">
        <f ca="1">DATEDIF(Table1[Create Date], IF(Table1[Completed Date]&lt;&gt;"", Table1[Completed Date], TODAY()), "D")</f>
        <v>15</v>
      </c>
    </row>
    <row r="31" spans="1:12" s="44" customFormat="1" ht="229.5" x14ac:dyDescent="0.25">
      <c r="A31" s="103">
        <v>22</v>
      </c>
      <c r="B31" s="104" t="s">
        <v>288</v>
      </c>
      <c r="C31" s="148" t="s">
        <v>313</v>
      </c>
      <c r="D31" s="104">
        <v>18</v>
      </c>
      <c r="E31" s="105" t="s">
        <v>26</v>
      </c>
      <c r="F31" s="105" t="s">
        <v>44</v>
      </c>
      <c r="G31" s="105">
        <v>41541</v>
      </c>
      <c r="H31" s="145" t="s">
        <v>236</v>
      </c>
      <c r="I31" s="106" t="s">
        <v>237</v>
      </c>
      <c r="J31" s="105"/>
      <c r="K31" s="103"/>
      <c r="L31" s="116">
        <f ca="1">DATEDIF(Table1[Create Date], IF(Table1[Completed Date]&lt;&gt;"", Table1[Completed Date], TODAY()), "D")</f>
        <v>50</v>
      </c>
    </row>
    <row r="32" spans="1:12" s="44" customFormat="1" hidden="1" x14ac:dyDescent="0.25">
      <c r="A32" s="78">
        <v>23</v>
      </c>
      <c r="B32" s="85" t="s">
        <v>61</v>
      </c>
      <c r="C32" s="85"/>
      <c r="D32" s="85"/>
      <c r="E32" s="78" t="s">
        <v>26</v>
      </c>
      <c r="F32" s="78" t="s">
        <v>45</v>
      </c>
      <c r="G32" s="86">
        <v>41544</v>
      </c>
      <c r="H32" s="136" t="s">
        <v>63</v>
      </c>
      <c r="I32" s="85" t="s">
        <v>126</v>
      </c>
      <c r="J32" s="78"/>
      <c r="K32" s="82">
        <v>41550</v>
      </c>
      <c r="L32" s="116">
        <f ca="1">DATEDIF(Table1[Create Date], IF(Table1[Completed Date]&lt;&gt;"", Table1[Completed Date], TODAY()), "D")</f>
        <v>6</v>
      </c>
    </row>
    <row r="33" spans="1:12" s="120" customFormat="1" ht="270" x14ac:dyDescent="0.25">
      <c r="A33" s="54">
        <v>24</v>
      </c>
      <c r="B33" s="55" t="s">
        <v>289</v>
      </c>
      <c r="C33" s="55" t="s">
        <v>318</v>
      </c>
      <c r="D33" s="55"/>
      <c r="E33" s="54" t="s">
        <v>25</v>
      </c>
      <c r="F33" s="54" t="s">
        <v>44</v>
      </c>
      <c r="G33" s="63">
        <v>41544</v>
      </c>
      <c r="H33" s="56" t="s">
        <v>274</v>
      </c>
      <c r="I33" s="55" t="s">
        <v>237</v>
      </c>
      <c r="J33" s="54"/>
      <c r="K33" s="54"/>
      <c r="L33" s="119">
        <f ca="1">DATEDIF(Table1[Create Date], IF(Table1[Completed Date]&lt;&gt;"", Table1[Completed Date], TODAY()), "D")</f>
        <v>47</v>
      </c>
    </row>
    <row r="34" spans="1:12" s="44" customFormat="1" ht="45" hidden="1" x14ac:dyDescent="0.25">
      <c r="A34" s="78">
        <v>25</v>
      </c>
      <c r="B34" s="85" t="s">
        <v>291</v>
      </c>
      <c r="C34" s="85"/>
      <c r="D34" s="85"/>
      <c r="E34" s="78" t="s">
        <v>25</v>
      </c>
      <c r="F34" s="78" t="s">
        <v>45</v>
      </c>
      <c r="G34" s="86">
        <v>41544</v>
      </c>
      <c r="H34" s="136" t="s">
        <v>64</v>
      </c>
      <c r="I34" s="85" t="s">
        <v>126</v>
      </c>
      <c r="J34" s="78"/>
      <c r="K34" s="82">
        <v>41555</v>
      </c>
      <c r="L34" s="116">
        <f ca="1">DATEDIF(Table1[Create Date], IF(Table1[Completed Date]&lt;&gt;"", Table1[Completed Date], TODAY()), "D")</f>
        <v>11</v>
      </c>
    </row>
    <row r="35" spans="1:12" s="44" customFormat="1" ht="95.25" customHeight="1" x14ac:dyDescent="0.25">
      <c r="A35" s="118">
        <v>26</v>
      </c>
      <c r="B35" s="56" t="s">
        <v>290</v>
      </c>
      <c r="C35" s="121" t="s">
        <v>305</v>
      </c>
      <c r="D35" s="55"/>
      <c r="E35" s="54" t="s">
        <v>25</v>
      </c>
      <c r="F35" s="54" t="s">
        <v>44</v>
      </c>
      <c r="G35" s="63">
        <v>41548</v>
      </c>
      <c r="H35" s="56" t="s">
        <v>297</v>
      </c>
      <c r="I35" s="55" t="s">
        <v>237</v>
      </c>
      <c r="J35" s="54"/>
      <c r="K35" s="54"/>
      <c r="L35" s="116">
        <f ca="1">DATEDIF(Table1[Create Date], IF(Table1[Completed Date]&lt;&gt;"", Table1[Completed Date], TODAY()), "D")</f>
        <v>43</v>
      </c>
    </row>
    <row r="36" spans="1:12" s="84" customFormat="1" ht="45" hidden="1" x14ac:dyDescent="0.25">
      <c r="A36" s="87">
        <v>27</v>
      </c>
      <c r="B36" s="85" t="s">
        <v>292</v>
      </c>
      <c r="C36" s="85"/>
      <c r="D36" s="85"/>
      <c r="E36" s="78" t="s">
        <v>26</v>
      </c>
      <c r="F36" s="78" t="s">
        <v>45</v>
      </c>
      <c r="G36" s="86">
        <v>41548</v>
      </c>
      <c r="H36" s="136" t="s">
        <v>238</v>
      </c>
      <c r="I36" s="85" t="s">
        <v>126</v>
      </c>
      <c r="J36" s="78"/>
      <c r="K36" s="82">
        <v>41570</v>
      </c>
      <c r="L36" s="116">
        <f ca="1">DATEDIF(Table1[Create Date], IF(Table1[Completed Date]&lt;&gt;"", Table1[Completed Date], TODAY()), "D")</f>
        <v>22</v>
      </c>
    </row>
    <row r="37" spans="1:12" s="124" customFormat="1" ht="120" customHeight="1" x14ac:dyDescent="0.25">
      <c r="A37" s="118">
        <v>28</v>
      </c>
      <c r="B37" s="121" t="s">
        <v>293</v>
      </c>
      <c r="C37" s="121" t="s">
        <v>316</v>
      </c>
      <c r="D37" s="121"/>
      <c r="E37" s="122" t="s">
        <v>25</v>
      </c>
      <c r="F37" s="122" t="s">
        <v>44</v>
      </c>
      <c r="G37" s="63">
        <v>41548</v>
      </c>
      <c r="H37" s="143" t="s">
        <v>315</v>
      </c>
      <c r="I37" s="55" t="s">
        <v>237</v>
      </c>
      <c r="J37" s="55"/>
      <c r="K37" s="55"/>
      <c r="L37" s="119">
        <f ca="1">DATEDIF(Table1[Create Date], IF(Table1[Completed Date]&lt;&gt;"", Table1[Completed Date], TODAY()), "D")</f>
        <v>43</v>
      </c>
    </row>
    <row r="38" spans="1:12" ht="150" hidden="1" x14ac:dyDescent="0.25">
      <c r="A38" s="87">
        <v>29</v>
      </c>
      <c r="B38" s="107" t="s">
        <v>294</v>
      </c>
      <c r="C38" s="107"/>
      <c r="D38" s="107"/>
      <c r="E38" s="108" t="s">
        <v>26</v>
      </c>
      <c r="F38" s="108" t="s">
        <v>45</v>
      </c>
      <c r="G38" s="86">
        <v>41548</v>
      </c>
      <c r="H38" s="137" t="s">
        <v>62</v>
      </c>
      <c r="I38" s="85" t="s">
        <v>126</v>
      </c>
      <c r="J38" s="108"/>
      <c r="K38" s="88">
        <v>41550</v>
      </c>
      <c r="L38" s="116">
        <f ca="1">DATEDIF(Table1[Create Date], IF(Table1[Completed Date]&lt;&gt;"", Table1[Completed Date], TODAY()), "D")</f>
        <v>2</v>
      </c>
    </row>
    <row r="39" spans="1:12" ht="45" hidden="1" x14ac:dyDescent="0.25">
      <c r="A39" s="87">
        <v>30</v>
      </c>
      <c r="B39" s="107" t="s">
        <v>295</v>
      </c>
      <c r="C39" s="107"/>
      <c r="D39" s="107"/>
      <c r="E39" s="108" t="s">
        <v>26</v>
      </c>
      <c r="F39" s="108" t="s">
        <v>45</v>
      </c>
      <c r="G39" s="86">
        <v>41548</v>
      </c>
      <c r="H39" s="137" t="s">
        <v>65</v>
      </c>
      <c r="I39" s="85" t="s">
        <v>126</v>
      </c>
      <c r="J39" s="108"/>
      <c r="K39" s="88">
        <v>41550</v>
      </c>
      <c r="L39" s="116">
        <f ca="1">DATEDIF(Table1[Create Date], IF(Table1[Completed Date]&lt;&gt;"", Table1[Completed Date], TODAY()), "D")</f>
        <v>2</v>
      </c>
    </row>
    <row r="40" spans="1:12" s="125" customFormat="1" ht="30" hidden="1" x14ac:dyDescent="0.25">
      <c r="A40" s="87">
        <v>31</v>
      </c>
      <c r="B40" s="107" t="s">
        <v>66</v>
      </c>
      <c r="C40" s="107"/>
      <c r="D40" s="107"/>
      <c r="E40" s="108" t="s">
        <v>26</v>
      </c>
      <c r="F40" s="108" t="s">
        <v>45</v>
      </c>
      <c r="G40" s="88">
        <v>41554</v>
      </c>
      <c r="H40" s="137" t="s">
        <v>241</v>
      </c>
      <c r="I40" s="107" t="s">
        <v>126</v>
      </c>
      <c r="J40" s="108"/>
      <c r="K40" s="88">
        <v>41570</v>
      </c>
      <c r="L40" s="116">
        <f ca="1">DATEDIF(Table1[Create Date], IF(Table1[Completed Date]&lt;&gt;"", Table1[Completed Date], TODAY()), "D")</f>
        <v>16</v>
      </c>
    </row>
    <row r="41" spans="1:12" s="125" customFormat="1" ht="12" hidden="1" customHeight="1" x14ac:dyDescent="0.25">
      <c r="A41" s="87">
        <v>32</v>
      </c>
      <c r="B41" s="107" t="s">
        <v>67</v>
      </c>
      <c r="C41" s="107"/>
      <c r="D41" s="107"/>
      <c r="E41" s="108" t="s">
        <v>25</v>
      </c>
      <c r="F41" s="108" t="s">
        <v>45</v>
      </c>
      <c r="G41" s="88">
        <v>41554</v>
      </c>
      <c r="H41" s="137" t="s">
        <v>240</v>
      </c>
      <c r="I41" s="107" t="s">
        <v>126</v>
      </c>
      <c r="J41" s="108"/>
      <c r="K41" s="88">
        <v>41570</v>
      </c>
      <c r="L41" s="116">
        <f ca="1">DATEDIF(Table1[Create Date], IF(Table1[Completed Date]&lt;&gt;"", Table1[Completed Date], TODAY()), "D")</f>
        <v>16</v>
      </c>
    </row>
    <row r="42" spans="1:12" ht="30" x14ac:dyDescent="0.25">
      <c r="A42" s="64">
        <v>33</v>
      </c>
      <c r="B42" s="65" t="s">
        <v>68</v>
      </c>
      <c r="C42" s="65"/>
      <c r="D42" s="65">
        <v>37</v>
      </c>
      <c r="E42" s="66" t="s">
        <v>27</v>
      </c>
      <c r="F42" s="66" t="s">
        <v>30</v>
      </c>
      <c r="G42" s="67">
        <v>41555</v>
      </c>
      <c r="H42" s="133" t="s">
        <v>257</v>
      </c>
      <c r="I42" s="65" t="s">
        <v>34</v>
      </c>
      <c r="J42" s="66"/>
      <c r="K42" s="66"/>
      <c r="L42" s="116">
        <f ca="1">DATEDIF(Table1[Create Date], IF(Table1[Completed Date]&lt;&gt;"", Table1[Completed Date], TODAY()), "D")</f>
        <v>36</v>
      </c>
    </row>
    <row r="43" spans="1:12" s="124" customFormat="1" ht="170.25" customHeight="1" x14ac:dyDescent="0.25">
      <c r="A43" s="118">
        <v>34</v>
      </c>
      <c r="B43" s="121" t="s">
        <v>69</v>
      </c>
      <c r="C43" s="121" t="s">
        <v>306</v>
      </c>
      <c r="D43" s="121">
        <v>38</v>
      </c>
      <c r="E43" s="122" t="s">
        <v>25</v>
      </c>
      <c r="F43" s="122" t="s">
        <v>30</v>
      </c>
      <c r="G43" s="123">
        <v>41555</v>
      </c>
      <c r="H43" s="143" t="s">
        <v>275</v>
      </c>
      <c r="I43" s="121" t="s">
        <v>34</v>
      </c>
      <c r="J43" s="122"/>
      <c r="K43" s="122"/>
      <c r="L43" s="119">
        <f ca="1">DATEDIF(Table1[Create Date], IF(Table1[Completed Date]&lt;&gt;"", Table1[Completed Date], TODAY()), "D")</f>
        <v>36</v>
      </c>
    </row>
    <row r="44" spans="1:12" ht="30" hidden="1" x14ac:dyDescent="0.25">
      <c r="A44" s="87">
        <v>35</v>
      </c>
      <c r="B44" s="107" t="s">
        <v>70</v>
      </c>
      <c r="C44" s="107"/>
      <c r="D44" s="107"/>
      <c r="E44" s="108" t="s">
        <v>26</v>
      </c>
      <c r="F44" s="108" t="s">
        <v>45</v>
      </c>
      <c r="G44" s="88">
        <v>41555</v>
      </c>
      <c r="H44" s="137" t="s">
        <v>116</v>
      </c>
      <c r="I44" s="107" t="s">
        <v>126</v>
      </c>
      <c r="J44" s="108"/>
      <c r="K44" s="88">
        <v>41562</v>
      </c>
      <c r="L44" s="116">
        <f ca="1">DATEDIF(Table1[Create Date], IF(Table1[Completed Date]&lt;&gt;"", Table1[Completed Date], TODAY()), "D")</f>
        <v>7</v>
      </c>
    </row>
    <row r="45" spans="1:12" ht="30" hidden="1" x14ac:dyDescent="0.25">
      <c r="A45" s="87">
        <v>36</v>
      </c>
      <c r="B45" s="107" t="s">
        <v>71</v>
      </c>
      <c r="C45" s="107"/>
      <c r="D45" s="107"/>
      <c r="E45" s="108" t="s">
        <v>26</v>
      </c>
      <c r="F45" s="108" t="s">
        <v>45</v>
      </c>
      <c r="G45" s="88">
        <v>41555</v>
      </c>
      <c r="H45" s="137" t="s">
        <v>226</v>
      </c>
      <c r="I45" s="107" t="s">
        <v>126</v>
      </c>
      <c r="J45" s="108"/>
      <c r="K45" s="88">
        <v>41565</v>
      </c>
      <c r="L45" s="116">
        <f ca="1">DATEDIF(Table1[Create Date], IF(Table1[Completed Date]&lt;&gt;"", Table1[Completed Date], TODAY()), "D")</f>
        <v>10</v>
      </c>
    </row>
    <row r="46" spans="1:12" s="124" customFormat="1" ht="30" x14ac:dyDescent="0.25">
      <c r="A46" s="118">
        <v>37</v>
      </c>
      <c r="B46" s="138" t="s">
        <v>87</v>
      </c>
      <c r="C46" s="144" t="s">
        <v>304</v>
      </c>
      <c r="D46" s="121">
        <v>30</v>
      </c>
      <c r="E46" s="122" t="s">
        <v>25</v>
      </c>
      <c r="F46" s="122" t="s">
        <v>44</v>
      </c>
      <c r="G46" s="123">
        <v>41556</v>
      </c>
      <c r="H46" s="132" t="s">
        <v>298</v>
      </c>
      <c r="I46" s="121" t="s">
        <v>237</v>
      </c>
      <c r="J46" s="122"/>
      <c r="K46" s="122"/>
      <c r="L46" s="119">
        <f ca="1">DATEDIF(Table1[Create Date], IF(Table1[Completed Date]&lt;&gt;"", Table1[Completed Date], TODAY()), "D")</f>
        <v>35</v>
      </c>
    </row>
    <row r="47" spans="1:12" s="125" customFormat="1" ht="30" hidden="1" x14ac:dyDescent="0.25">
      <c r="A47" s="87">
        <v>38</v>
      </c>
      <c r="B47" s="107" t="s">
        <v>117</v>
      </c>
      <c r="C47" s="107"/>
      <c r="D47" s="107">
        <v>1</v>
      </c>
      <c r="E47" s="108" t="s">
        <v>26</v>
      </c>
      <c r="F47" s="108" t="s">
        <v>45</v>
      </c>
      <c r="G47" s="88">
        <v>41562</v>
      </c>
      <c r="H47" s="137" t="s">
        <v>234</v>
      </c>
      <c r="I47" s="107" t="s">
        <v>126</v>
      </c>
      <c r="J47" s="108"/>
      <c r="K47" s="88">
        <v>41570</v>
      </c>
      <c r="L47" s="116">
        <f ca="1">DATEDIF(Table1[Create Date], IF(Table1[Completed Date]&lt;&gt;"", Table1[Completed Date], TODAY()), "D")</f>
        <v>8</v>
      </c>
    </row>
    <row r="48" spans="1:12" s="124" customFormat="1" ht="225" x14ac:dyDescent="0.25">
      <c r="A48" s="118">
        <v>39</v>
      </c>
      <c r="B48" s="121" t="s">
        <v>120</v>
      </c>
      <c r="C48" s="46" t="s">
        <v>311</v>
      </c>
      <c r="D48" s="121">
        <v>16</v>
      </c>
      <c r="E48" s="122" t="s">
        <v>26</v>
      </c>
      <c r="F48" s="122" t="s">
        <v>44</v>
      </c>
      <c r="G48" s="123">
        <v>41563</v>
      </c>
      <c r="H48" s="143" t="s">
        <v>302</v>
      </c>
      <c r="I48" s="121" t="s">
        <v>237</v>
      </c>
      <c r="J48" s="122"/>
      <c r="K48" s="122"/>
      <c r="L48" s="119">
        <f ca="1">DATEDIF(Table1[Create Date], IF(Table1[Completed Date]&lt;&gt;"", Table1[Completed Date], TODAY()), "D")</f>
        <v>28</v>
      </c>
    </row>
    <row r="49" spans="1:12" s="124" customFormat="1" ht="86.25" customHeight="1" x14ac:dyDescent="0.25">
      <c r="A49" s="118">
        <v>40</v>
      </c>
      <c r="B49" s="121" t="s">
        <v>121</v>
      </c>
      <c r="C49" s="46" t="s">
        <v>307</v>
      </c>
      <c r="D49" s="121">
        <v>9</v>
      </c>
      <c r="E49" s="122" t="s">
        <v>26</v>
      </c>
      <c r="F49" s="122" t="s">
        <v>44</v>
      </c>
      <c r="G49" s="123">
        <v>41563</v>
      </c>
      <c r="H49" s="143" t="s">
        <v>303</v>
      </c>
      <c r="I49" s="121" t="s">
        <v>237</v>
      </c>
      <c r="J49" s="122"/>
      <c r="K49" s="122"/>
      <c r="L49" s="119">
        <f ca="1">DATEDIF(Table1[Create Date], IF(Table1[Completed Date]&lt;&gt;"", Table1[Completed Date], TODAY()), "D")</f>
        <v>28</v>
      </c>
    </row>
    <row r="50" spans="1:12" s="124" customFormat="1" ht="30" x14ac:dyDescent="0.25">
      <c r="A50" s="118">
        <v>41</v>
      </c>
      <c r="B50" s="121" t="s">
        <v>259</v>
      </c>
      <c r="C50" s="121"/>
      <c r="D50" s="121">
        <v>15</v>
      </c>
      <c r="E50" s="122" t="s">
        <v>26</v>
      </c>
      <c r="F50" s="122" t="s">
        <v>44</v>
      </c>
      <c r="G50" s="123">
        <v>41563</v>
      </c>
      <c r="H50" s="132" t="s">
        <v>276</v>
      </c>
      <c r="I50" s="121" t="s">
        <v>237</v>
      </c>
      <c r="J50" s="122"/>
      <c r="K50" s="122"/>
      <c r="L50" s="119">
        <f ca="1">DATEDIF(Table1[Create Date], IF(Table1[Completed Date]&lt;&gt;"", Table1[Completed Date], TODAY()), "D")</f>
        <v>28</v>
      </c>
    </row>
    <row r="51" spans="1:12" ht="45" x14ac:dyDescent="0.25">
      <c r="A51" s="64">
        <v>42</v>
      </c>
      <c r="B51" s="65" t="s">
        <v>122</v>
      </c>
      <c r="C51" s="65"/>
      <c r="D51" s="65">
        <v>34</v>
      </c>
      <c r="E51" s="66" t="s">
        <v>26</v>
      </c>
      <c r="F51" s="66" t="s">
        <v>30</v>
      </c>
      <c r="G51" s="67">
        <v>41563</v>
      </c>
      <c r="H51" s="133" t="s">
        <v>123</v>
      </c>
      <c r="I51" s="65" t="s">
        <v>34</v>
      </c>
      <c r="J51" s="66"/>
      <c r="K51" s="66"/>
      <c r="L51" s="116">
        <f ca="1">DATEDIF(Table1[Create Date], IF(Table1[Completed Date]&lt;&gt;"", Table1[Completed Date], TODAY()), "D")</f>
        <v>28</v>
      </c>
    </row>
    <row r="52" spans="1:12" s="76" customFormat="1" ht="36" customHeight="1" x14ac:dyDescent="0.25">
      <c r="A52" s="64">
        <v>43</v>
      </c>
      <c r="B52" s="65" t="s">
        <v>124</v>
      </c>
      <c r="C52" s="65"/>
      <c r="D52" s="65">
        <v>22</v>
      </c>
      <c r="E52" s="66" t="s">
        <v>26</v>
      </c>
      <c r="F52" s="66" t="s">
        <v>30</v>
      </c>
      <c r="G52" s="67">
        <v>41563</v>
      </c>
      <c r="H52" s="146" t="s">
        <v>277</v>
      </c>
      <c r="I52" s="65" t="s">
        <v>34</v>
      </c>
      <c r="J52" s="66"/>
      <c r="K52" s="66"/>
      <c r="L52" s="116">
        <f ca="1">DATEDIF(Table1[Create Date], IF(Table1[Completed Date]&lt;&gt;"", Table1[Completed Date], TODAY()), "D")</f>
        <v>28</v>
      </c>
    </row>
    <row r="53" spans="1:12" s="76" customFormat="1" ht="72" customHeight="1" x14ac:dyDescent="0.25">
      <c r="A53" s="64">
        <v>44</v>
      </c>
      <c r="B53" s="140" t="s">
        <v>215</v>
      </c>
      <c r="C53" s="140" t="s">
        <v>319</v>
      </c>
      <c r="D53" s="65">
        <v>35</v>
      </c>
      <c r="E53" s="109"/>
      <c r="F53" s="66" t="s">
        <v>30</v>
      </c>
      <c r="G53" s="67">
        <v>41565</v>
      </c>
      <c r="H53" s="146" t="s">
        <v>278</v>
      </c>
      <c r="I53" s="65" t="s">
        <v>34</v>
      </c>
      <c r="J53" s="66"/>
      <c r="K53" s="66"/>
      <c r="L53" s="116">
        <f ca="1">DATEDIF(Table1[Create Date], IF(Table1[Completed Date]&lt;&gt;"", Table1[Completed Date], TODAY()), "D")</f>
        <v>26</v>
      </c>
    </row>
    <row r="54" spans="1:12" s="110" customFormat="1" ht="30" hidden="1" x14ac:dyDescent="0.25">
      <c r="A54" s="87">
        <v>45</v>
      </c>
      <c r="B54" s="107" t="s">
        <v>242</v>
      </c>
      <c r="C54" s="107"/>
      <c r="D54" s="107"/>
      <c r="E54" s="108" t="s">
        <v>25</v>
      </c>
      <c r="F54" s="87" t="s">
        <v>45</v>
      </c>
      <c r="G54" s="88">
        <v>41570</v>
      </c>
      <c r="H54" s="137" t="s">
        <v>247</v>
      </c>
      <c r="I54" s="107" t="s">
        <v>126</v>
      </c>
      <c r="J54" s="108"/>
      <c r="K54" s="88">
        <v>41572</v>
      </c>
      <c r="L54" s="116">
        <f ca="1">DATEDIF(Table1[Create Date], IF(Table1[Completed Date]&lt;&gt;"", Table1[Completed Date], TODAY()), "D")</f>
        <v>2</v>
      </c>
    </row>
    <row r="55" spans="1:12" s="110" customFormat="1" ht="60" x14ac:dyDescent="0.25">
      <c r="A55" s="64">
        <v>46</v>
      </c>
      <c r="B55" s="55" t="s">
        <v>258</v>
      </c>
      <c r="C55" s="55" t="s">
        <v>308</v>
      </c>
      <c r="D55" s="126"/>
      <c r="E55" s="66"/>
      <c r="F55" s="109" t="s">
        <v>29</v>
      </c>
      <c r="G55" s="127">
        <v>41579</v>
      </c>
      <c r="H55" s="131" t="s">
        <v>256</v>
      </c>
      <c r="I55" s="126" t="s">
        <v>34</v>
      </c>
      <c r="J55" s="109"/>
      <c r="K55" s="109"/>
      <c r="L55" s="116"/>
    </row>
    <row r="56" spans="1:12" hidden="1" x14ac:dyDescent="0.25">
      <c r="F56" s="109"/>
      <c r="G56" s="127"/>
    </row>
    <row r="57" spans="1:12" s="76" customFormat="1" x14ac:dyDescent="0.25">
      <c r="A57" s="64"/>
      <c r="B57" s="100"/>
      <c r="C57" s="100"/>
      <c r="D57" s="100"/>
      <c r="E57" s="64"/>
      <c r="F57" s="64"/>
      <c r="G57" s="101"/>
      <c r="H57" s="134"/>
      <c r="I57" s="100"/>
      <c r="J57" s="64"/>
      <c r="K57" s="64"/>
    </row>
  </sheetData>
  <dataValidations count="2">
    <dataValidation type="list" allowBlank="1" showInputMessage="1" showErrorMessage="1" sqref="E9:E52 E54:E55 E57">
      <formula1>Priority</formula1>
    </dataValidation>
    <dataValidation type="list" allowBlank="1" showInputMessage="1" showErrorMessage="1" sqref="F9:F57">
      <formula1>Status</formula1>
    </dataValidation>
  </dataValidations>
  <pageMargins left="0.7" right="0.7" top="0.75" bottom="0.75" header="0.3" footer="0.3"/>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zoomScale="70" zoomScaleNormal="70" workbookViewId="0">
      <pane ySplit="1" topLeftCell="A5" activePane="bottomLeft" state="frozen"/>
      <selection pane="bottomLeft" activeCell="E7" sqref="E7"/>
    </sheetView>
  </sheetViews>
  <sheetFormatPr defaultRowHeight="15" x14ac:dyDescent="0.25"/>
  <cols>
    <col min="1" max="1" width="11.5703125" style="76" customWidth="1"/>
    <col min="2" max="2" width="41.140625" style="76" customWidth="1"/>
    <col min="3" max="3" width="9" style="76" bestFit="1" customWidth="1"/>
    <col min="4" max="4" width="19.85546875" style="76" bestFit="1" customWidth="1"/>
    <col min="5" max="5" width="56.42578125" style="76" customWidth="1"/>
    <col min="6" max="6" width="24.7109375" style="76" customWidth="1"/>
    <col min="7" max="7" width="46.28515625" style="76" bestFit="1" customWidth="1"/>
    <col min="8" max="8" width="12.140625" style="76" customWidth="1"/>
    <col min="9" max="9" width="11.7109375" style="76" customWidth="1"/>
    <col min="10" max="10" width="15.7109375" style="76" bestFit="1" customWidth="1"/>
    <col min="11" max="11" width="12.5703125" style="76" customWidth="1"/>
    <col min="12" max="12" width="12.140625" style="76" customWidth="1"/>
    <col min="13" max="16384" width="9.140625" style="76"/>
  </cols>
  <sheetData>
    <row r="1" spans="1:13" ht="25.5" x14ac:dyDescent="0.25">
      <c r="A1" s="50" t="s">
        <v>21</v>
      </c>
      <c r="B1" s="50" t="s">
        <v>94</v>
      </c>
      <c r="C1" s="50" t="s">
        <v>95</v>
      </c>
      <c r="D1" s="50" t="s">
        <v>96</v>
      </c>
      <c r="E1" s="51" t="s">
        <v>97</v>
      </c>
      <c r="F1" s="50" t="s">
        <v>98</v>
      </c>
      <c r="G1" s="50" t="s">
        <v>99</v>
      </c>
      <c r="H1" s="50" t="s">
        <v>23</v>
      </c>
      <c r="I1" s="50" t="s">
        <v>15</v>
      </c>
      <c r="J1" s="52" t="s">
        <v>17</v>
      </c>
      <c r="K1" s="50" t="s">
        <v>100</v>
      </c>
      <c r="L1" s="50" t="s">
        <v>118</v>
      </c>
    </row>
    <row r="2" spans="1:13" ht="167.25" customHeight="1" x14ac:dyDescent="0.25">
      <c r="A2" s="76" t="s">
        <v>101</v>
      </c>
      <c r="B2" s="43" t="s">
        <v>102</v>
      </c>
      <c r="C2" s="76">
        <v>1</v>
      </c>
      <c r="D2" s="76" t="s">
        <v>103</v>
      </c>
      <c r="E2" s="43" t="s">
        <v>104</v>
      </c>
      <c r="F2" s="43" t="s">
        <v>105</v>
      </c>
      <c r="G2" s="43" t="s">
        <v>106</v>
      </c>
      <c r="H2" s="75">
        <v>41556</v>
      </c>
      <c r="J2" s="75">
        <v>41558</v>
      </c>
      <c r="K2" s="76" t="s">
        <v>107</v>
      </c>
      <c r="M2" s="89"/>
    </row>
    <row r="3" spans="1:13" ht="165" x14ac:dyDescent="0.25">
      <c r="A3" s="76" t="s">
        <v>101</v>
      </c>
      <c r="B3" s="43" t="s">
        <v>108</v>
      </c>
      <c r="C3" s="76">
        <v>2</v>
      </c>
      <c r="D3" s="76" t="s">
        <v>103</v>
      </c>
      <c r="E3" s="43" t="s">
        <v>227</v>
      </c>
      <c r="F3" s="43" t="s">
        <v>109</v>
      </c>
      <c r="G3" s="43" t="s">
        <v>110</v>
      </c>
      <c r="H3" s="75">
        <v>41556</v>
      </c>
      <c r="J3" s="75">
        <v>41558</v>
      </c>
      <c r="K3" s="76" t="s">
        <v>107</v>
      </c>
    </row>
    <row r="4" spans="1:13" ht="156" customHeight="1" x14ac:dyDescent="0.25">
      <c r="A4" s="76" t="s">
        <v>101</v>
      </c>
      <c r="B4" s="43" t="s">
        <v>111</v>
      </c>
      <c r="C4" s="76">
        <v>3</v>
      </c>
      <c r="D4" s="76" t="s">
        <v>112</v>
      </c>
      <c r="E4" s="43" t="s">
        <v>228</v>
      </c>
      <c r="F4" s="43"/>
      <c r="G4" s="102" t="s">
        <v>229</v>
      </c>
      <c r="H4" s="75">
        <v>41561</v>
      </c>
      <c r="L4" s="76" t="s">
        <v>119</v>
      </c>
    </row>
    <row r="5" spans="1:13" ht="251.25" customHeight="1" x14ac:dyDescent="0.25">
      <c r="A5" s="76" t="s">
        <v>101</v>
      </c>
      <c r="B5" s="43" t="s">
        <v>111</v>
      </c>
      <c r="C5" s="76">
        <v>4</v>
      </c>
      <c r="D5" s="76" t="s">
        <v>112</v>
      </c>
      <c r="E5" s="90" t="s">
        <v>230</v>
      </c>
      <c r="F5" s="90" t="s">
        <v>113</v>
      </c>
      <c r="G5" s="102" t="s">
        <v>231</v>
      </c>
      <c r="H5" s="75">
        <v>41561</v>
      </c>
      <c r="L5" s="76" t="s">
        <v>119</v>
      </c>
    </row>
    <row r="6" spans="1:13" ht="45" x14ac:dyDescent="0.25">
      <c r="A6" s="76" t="s">
        <v>101</v>
      </c>
      <c r="B6" s="43" t="s">
        <v>111</v>
      </c>
      <c r="C6" s="76">
        <v>5</v>
      </c>
      <c r="D6" s="76" t="s">
        <v>112</v>
      </c>
      <c r="E6" s="90" t="s">
        <v>232</v>
      </c>
      <c r="F6" s="90"/>
      <c r="G6" s="102" t="s">
        <v>233</v>
      </c>
      <c r="H6" s="75">
        <v>41561</v>
      </c>
      <c r="L6" s="76" t="s">
        <v>119</v>
      </c>
    </row>
    <row r="7" spans="1:13" ht="54.75" customHeight="1" x14ac:dyDescent="0.25">
      <c r="E7" s="13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4"/>
  <sheetViews>
    <sheetView tabSelected="1" zoomScale="85" zoomScaleNormal="85" workbookViewId="0">
      <pane xSplit="1" topLeftCell="AH1" activePane="topRight" state="frozen"/>
      <selection pane="topRight" activeCell="BB13" sqref="BB13"/>
    </sheetView>
  </sheetViews>
  <sheetFormatPr defaultRowHeight="15" x14ac:dyDescent="0.25"/>
  <cols>
    <col min="2" max="2" width="8.85546875" bestFit="1" customWidth="1"/>
    <col min="3" max="3" width="34.5703125" style="128" customWidth="1"/>
    <col min="4" max="4" width="47.140625" style="128" customWidth="1"/>
    <col min="5" max="5" width="14.5703125" bestFit="1" customWidth="1"/>
    <col min="6" max="6" width="15.28515625" bestFit="1" customWidth="1"/>
    <col min="7" max="7" width="16.42578125" bestFit="1" customWidth="1"/>
    <col min="8" max="8" width="16.7109375" bestFit="1" customWidth="1"/>
    <col min="9" max="9" width="16.28515625" bestFit="1" customWidth="1"/>
    <col min="10" max="10" width="16.85546875" bestFit="1" customWidth="1"/>
    <col min="11" max="11" width="17.85546875" bestFit="1" customWidth="1"/>
    <col min="24" max="24" width="11.85546875" customWidth="1"/>
    <col min="25" max="25" width="16.7109375" customWidth="1"/>
    <col min="33" max="38" width="9.140625" style="76"/>
    <col min="39" max="58" width="9.140625" style="110"/>
  </cols>
  <sheetData>
    <row r="1" spans="1:60" x14ac:dyDescent="0.25">
      <c r="A1" s="93" t="s">
        <v>42</v>
      </c>
      <c r="B1" s="93" t="s">
        <v>8</v>
      </c>
      <c r="C1" s="93" t="s">
        <v>127</v>
      </c>
      <c r="D1" s="93" t="s">
        <v>128</v>
      </c>
      <c r="E1" s="94">
        <v>41537</v>
      </c>
      <c r="F1" s="94">
        <v>41538</v>
      </c>
      <c r="G1" s="94">
        <v>41539</v>
      </c>
      <c r="H1" s="94">
        <v>41540</v>
      </c>
      <c r="I1" s="94">
        <v>41541</v>
      </c>
      <c r="J1" s="94">
        <v>41542</v>
      </c>
      <c r="K1" s="95" t="s">
        <v>129</v>
      </c>
      <c r="L1" s="95" t="s">
        <v>130</v>
      </c>
      <c r="M1" s="95" t="s">
        <v>131</v>
      </c>
      <c r="N1" s="95" t="s">
        <v>132</v>
      </c>
      <c r="O1" s="95" t="s">
        <v>133</v>
      </c>
      <c r="P1" s="95" t="s">
        <v>134</v>
      </c>
      <c r="Q1" s="95" t="s">
        <v>135</v>
      </c>
      <c r="R1" s="95" t="s">
        <v>136</v>
      </c>
      <c r="S1" s="95" t="s">
        <v>137</v>
      </c>
      <c r="T1" s="95" t="s">
        <v>138</v>
      </c>
      <c r="U1" s="95" t="s">
        <v>139</v>
      </c>
      <c r="V1" s="95" t="s">
        <v>140</v>
      </c>
      <c r="W1" s="95" t="s">
        <v>141</v>
      </c>
      <c r="X1" s="95" t="s">
        <v>142</v>
      </c>
      <c r="Y1" s="95" t="s">
        <v>143</v>
      </c>
      <c r="Z1" s="95" t="s">
        <v>144</v>
      </c>
      <c r="AA1" s="95" t="s">
        <v>145</v>
      </c>
      <c r="AB1" s="95" t="s">
        <v>146</v>
      </c>
      <c r="AC1" s="95" t="s">
        <v>147</v>
      </c>
      <c r="AD1" s="95" t="s">
        <v>148</v>
      </c>
      <c r="AE1" s="95" t="s">
        <v>149</v>
      </c>
      <c r="AF1" s="95" t="s">
        <v>150</v>
      </c>
      <c r="AG1" s="95" t="s">
        <v>223</v>
      </c>
      <c r="AH1" s="95" t="s">
        <v>224</v>
      </c>
      <c r="AI1" s="95" t="s">
        <v>225</v>
      </c>
      <c r="AJ1" s="95" t="s">
        <v>235</v>
      </c>
      <c r="AK1" s="95" t="s">
        <v>239</v>
      </c>
      <c r="AL1" s="95" t="s">
        <v>244</v>
      </c>
      <c r="AM1" s="95" t="s">
        <v>246</v>
      </c>
      <c r="AN1" s="95" t="s">
        <v>248</v>
      </c>
      <c r="AO1" s="95" t="s">
        <v>249</v>
      </c>
      <c r="AP1" s="95" t="s">
        <v>250</v>
      </c>
      <c r="AQ1" s="95" t="s">
        <v>251</v>
      </c>
      <c r="AR1" s="95" t="s">
        <v>253</v>
      </c>
      <c r="AS1" s="95" t="s">
        <v>254</v>
      </c>
      <c r="AT1" s="95" t="s">
        <v>255</v>
      </c>
      <c r="AU1" s="95" t="s">
        <v>270</v>
      </c>
      <c r="AV1" s="95" t="s">
        <v>271</v>
      </c>
      <c r="AW1" s="95" t="s">
        <v>272</v>
      </c>
      <c r="AX1" s="95" t="s">
        <v>273</v>
      </c>
      <c r="AY1" s="95" t="s">
        <v>279</v>
      </c>
      <c r="AZ1" s="95" t="s">
        <v>296</v>
      </c>
      <c r="BA1" s="95" t="s">
        <v>299</v>
      </c>
      <c r="BB1" s="95" t="s">
        <v>320</v>
      </c>
      <c r="BC1" s="95" t="s">
        <v>321</v>
      </c>
      <c r="BD1" s="95" t="s">
        <v>322</v>
      </c>
      <c r="BE1" s="95" t="s">
        <v>323</v>
      </c>
      <c r="BF1" s="95" t="s">
        <v>324</v>
      </c>
      <c r="BG1" s="95" t="s">
        <v>151</v>
      </c>
      <c r="BH1" s="95" t="s">
        <v>152</v>
      </c>
    </row>
    <row r="2" spans="1:60" x14ac:dyDescent="0.25">
      <c r="A2" s="96">
        <v>1</v>
      </c>
      <c r="B2" s="96" t="s">
        <v>153</v>
      </c>
      <c r="C2" s="44" t="s">
        <v>154</v>
      </c>
      <c r="D2" s="44" t="s">
        <v>155</v>
      </c>
      <c r="E2" s="76" t="s">
        <v>156</v>
      </c>
      <c r="F2" s="76" t="s">
        <v>156</v>
      </c>
      <c r="G2" s="76" t="s">
        <v>156</v>
      </c>
      <c r="H2" s="76" t="s">
        <v>156</v>
      </c>
      <c r="I2" s="76" t="s">
        <v>156</v>
      </c>
      <c r="J2" s="76" t="s">
        <v>156</v>
      </c>
      <c r="K2" s="76" t="s">
        <v>156</v>
      </c>
      <c r="L2" s="76" t="s">
        <v>156</v>
      </c>
      <c r="M2" s="76" t="s">
        <v>156</v>
      </c>
      <c r="N2" s="76" t="s">
        <v>156</v>
      </c>
      <c r="O2" s="76" t="s">
        <v>156</v>
      </c>
      <c r="P2" s="76" t="s">
        <v>156</v>
      </c>
      <c r="Q2" s="76" t="s">
        <v>156</v>
      </c>
      <c r="R2" s="76" t="s">
        <v>156</v>
      </c>
      <c r="S2" s="76" t="s">
        <v>156</v>
      </c>
      <c r="T2" s="76" t="s">
        <v>156</v>
      </c>
      <c r="U2" s="76" t="s">
        <v>156</v>
      </c>
      <c r="V2" s="76" t="s">
        <v>156</v>
      </c>
      <c r="W2" s="76" t="s">
        <v>156</v>
      </c>
      <c r="X2" s="76" t="s">
        <v>156</v>
      </c>
      <c r="Y2" s="76" t="s">
        <v>157</v>
      </c>
      <c r="Z2" s="76" t="s">
        <v>157</v>
      </c>
      <c r="AA2" s="76" t="s">
        <v>156</v>
      </c>
      <c r="AB2" s="76" t="s">
        <v>156</v>
      </c>
      <c r="AC2" s="76" t="s">
        <v>157</v>
      </c>
      <c r="AD2" s="76" t="s">
        <v>157</v>
      </c>
      <c r="AE2" s="76" t="s">
        <v>157</v>
      </c>
      <c r="AF2" s="76" t="s">
        <v>157</v>
      </c>
      <c r="AG2" s="76" t="s">
        <v>156</v>
      </c>
      <c r="AH2" s="76" t="s">
        <v>156</v>
      </c>
      <c r="AI2" s="76" t="s">
        <v>156</v>
      </c>
      <c r="AJ2" s="76" t="s">
        <v>156</v>
      </c>
      <c r="AK2" s="76" t="s">
        <v>156</v>
      </c>
      <c r="AL2" s="76" t="s">
        <v>156</v>
      </c>
      <c r="AM2" s="110" t="s">
        <v>156</v>
      </c>
      <c r="AN2" s="110" t="s">
        <v>156</v>
      </c>
      <c r="AO2" s="110" t="s">
        <v>156</v>
      </c>
      <c r="AP2" s="110" t="s">
        <v>156</v>
      </c>
      <c r="AQ2" s="110" t="s">
        <v>156</v>
      </c>
      <c r="AR2" s="110" t="s">
        <v>156</v>
      </c>
      <c r="AS2" s="110" t="s">
        <v>156</v>
      </c>
      <c r="AT2" s="110" t="s">
        <v>156</v>
      </c>
      <c r="AU2" s="110" t="s">
        <v>156</v>
      </c>
      <c r="AV2" s="110" t="s">
        <v>156</v>
      </c>
      <c r="AW2" s="110" t="s">
        <v>156</v>
      </c>
      <c r="AX2" s="110" t="s">
        <v>156</v>
      </c>
      <c r="AY2" s="110" t="s">
        <v>156</v>
      </c>
      <c r="AZ2" s="110" t="s">
        <v>156</v>
      </c>
      <c r="BA2" s="110" t="s">
        <v>156</v>
      </c>
      <c r="BB2" s="110" t="s">
        <v>156</v>
      </c>
      <c r="BC2" s="110" t="s">
        <v>156</v>
      </c>
      <c r="BD2" s="110" t="s">
        <v>156</v>
      </c>
      <c r="BE2" s="110" t="s">
        <v>156</v>
      </c>
      <c r="BF2" s="110" t="s">
        <v>156</v>
      </c>
      <c r="BG2" s="97" t="str">
        <f>IF(BF2="Not Tested","Not Tested",IF(COUNTIF(AZ2:BF2,"Pass")=7, "PASSED", "FAILED"))</f>
        <v>PASSED</v>
      </c>
      <c r="BH2" s="76" t="str">
        <f>IF((BF2="Fail")*(BE2="Pass"),"New Fail",IF((BF2="Fail")*(BE2="Fail"),"Prior Fail",IF(BF2="Pass","Pass",IF(BF2="Not Tested","Not Tested","???"))))</f>
        <v>Pass</v>
      </c>
    </row>
    <row r="3" spans="1:60" x14ac:dyDescent="0.25">
      <c r="A3" s="96">
        <v>2</v>
      </c>
      <c r="B3" s="96" t="s">
        <v>153</v>
      </c>
      <c r="C3" s="44" t="s">
        <v>158</v>
      </c>
      <c r="D3" s="44" t="s">
        <v>159</v>
      </c>
      <c r="E3" s="76" t="s">
        <v>156</v>
      </c>
      <c r="F3" s="76" t="s">
        <v>156</v>
      </c>
      <c r="G3" s="76" t="s">
        <v>156</v>
      </c>
      <c r="H3" s="76" t="s">
        <v>156</v>
      </c>
      <c r="I3" s="76" t="s">
        <v>156</v>
      </c>
      <c r="J3" s="76" t="s">
        <v>156</v>
      </c>
      <c r="K3" s="76" t="s">
        <v>156</v>
      </c>
      <c r="L3" s="76" t="s">
        <v>156</v>
      </c>
      <c r="M3" s="76" t="s">
        <v>156</v>
      </c>
      <c r="N3" s="76" t="s">
        <v>156</v>
      </c>
      <c r="O3" s="76" t="s">
        <v>156</v>
      </c>
      <c r="P3" s="76" t="s">
        <v>156</v>
      </c>
      <c r="Q3" s="76" t="s">
        <v>156</v>
      </c>
      <c r="R3" s="76" t="s">
        <v>156</v>
      </c>
      <c r="S3" s="76" t="s">
        <v>156</v>
      </c>
      <c r="T3" s="76" t="s">
        <v>156</v>
      </c>
      <c r="U3" s="76" t="s">
        <v>156</v>
      </c>
      <c r="V3" s="76" t="s">
        <v>157</v>
      </c>
      <c r="W3" s="76" t="s">
        <v>157</v>
      </c>
      <c r="X3" s="76" t="s">
        <v>157</v>
      </c>
      <c r="Y3" s="76" t="s">
        <v>157</v>
      </c>
      <c r="Z3" s="76" t="s">
        <v>157</v>
      </c>
      <c r="AA3" s="76" t="s">
        <v>157</v>
      </c>
      <c r="AB3" s="76" t="s">
        <v>157</v>
      </c>
      <c r="AC3" s="76" t="s">
        <v>157</v>
      </c>
      <c r="AD3" s="76" t="s">
        <v>157</v>
      </c>
      <c r="AE3" s="76" t="s">
        <v>157</v>
      </c>
      <c r="AF3" s="76" t="s">
        <v>157</v>
      </c>
      <c r="AG3" s="76" t="s">
        <v>157</v>
      </c>
      <c r="AH3" s="76" t="s">
        <v>157</v>
      </c>
      <c r="AI3" s="76" t="s">
        <v>157</v>
      </c>
      <c r="AJ3" s="76" t="s">
        <v>157</v>
      </c>
      <c r="AK3" s="76" t="s">
        <v>157</v>
      </c>
      <c r="AL3" s="76" t="s">
        <v>157</v>
      </c>
      <c r="AM3" s="110" t="s">
        <v>157</v>
      </c>
      <c r="AN3" s="110" t="s">
        <v>157</v>
      </c>
      <c r="AO3" s="110" t="s">
        <v>157</v>
      </c>
      <c r="AP3" s="110" t="s">
        <v>157</v>
      </c>
      <c r="AQ3" s="110" t="s">
        <v>157</v>
      </c>
      <c r="AR3" s="110" t="s">
        <v>157</v>
      </c>
      <c r="AS3" s="110" t="s">
        <v>157</v>
      </c>
      <c r="AT3" s="110" t="s">
        <v>157</v>
      </c>
      <c r="AU3" s="110" t="s">
        <v>156</v>
      </c>
      <c r="AV3" s="110" t="s">
        <v>156</v>
      </c>
      <c r="AW3" s="110" t="s">
        <v>156</v>
      </c>
      <c r="AX3" s="110" t="s">
        <v>156</v>
      </c>
      <c r="AY3" s="110" t="s">
        <v>156</v>
      </c>
      <c r="AZ3" s="110" t="s">
        <v>156</v>
      </c>
      <c r="BA3" s="110" t="s">
        <v>156</v>
      </c>
      <c r="BB3" s="110" t="s">
        <v>156</v>
      </c>
      <c r="BC3" s="110" t="s">
        <v>156</v>
      </c>
      <c r="BD3" s="110" t="s">
        <v>156</v>
      </c>
      <c r="BE3" s="110" t="s">
        <v>156</v>
      </c>
      <c r="BF3" s="110" t="s">
        <v>156</v>
      </c>
      <c r="BG3" s="97" t="str">
        <f t="shared" ref="BG3:BG34" si="0">IF(BF3="Not Tested","Not Tested",IF(COUNTIF(AZ3:BF3,"Pass")=7, "PASSED", "FAILED"))</f>
        <v>PASSED</v>
      </c>
      <c r="BH3" s="110" t="str">
        <f t="shared" ref="BH3:BH34" si="1">IF((BF3="Fail")*(BE3="Pass"),"New Fail",IF((BF3="Fail")*(BE3="Fail"),"Prior Fail",IF(BF3="Pass","Pass",IF(BF3="Not Tested","Not Tested","???"))))</f>
        <v>Pass</v>
      </c>
    </row>
    <row r="4" spans="1:60" x14ac:dyDescent="0.25">
      <c r="A4" s="96">
        <v>3</v>
      </c>
      <c r="B4" s="96" t="s">
        <v>160</v>
      </c>
      <c r="C4" s="44" t="s">
        <v>161</v>
      </c>
      <c r="D4" s="44" t="s">
        <v>162</v>
      </c>
      <c r="E4" s="76" t="s">
        <v>157</v>
      </c>
      <c r="F4" s="76" t="s">
        <v>32</v>
      </c>
      <c r="G4" s="76" t="s">
        <v>32</v>
      </c>
      <c r="H4" s="76" t="s">
        <v>157</v>
      </c>
      <c r="I4" s="76" t="s">
        <v>157</v>
      </c>
      <c r="J4" s="76" t="s">
        <v>156</v>
      </c>
      <c r="K4" s="76" t="s">
        <v>156</v>
      </c>
      <c r="L4" s="76" t="s">
        <v>156</v>
      </c>
      <c r="M4" s="76" t="s">
        <v>156</v>
      </c>
      <c r="N4" s="76" t="s">
        <v>156</v>
      </c>
      <c r="O4" s="76" t="s">
        <v>156</v>
      </c>
      <c r="P4" s="76" t="s">
        <v>156</v>
      </c>
      <c r="Q4" s="76" t="s">
        <v>156</v>
      </c>
      <c r="R4" s="76" t="s">
        <v>156</v>
      </c>
      <c r="S4" s="76" t="s">
        <v>156</v>
      </c>
      <c r="T4" s="76" t="s">
        <v>156</v>
      </c>
      <c r="U4" s="76" t="s">
        <v>156</v>
      </c>
      <c r="V4" s="76" t="s">
        <v>156</v>
      </c>
      <c r="W4" s="76" t="s">
        <v>156</v>
      </c>
      <c r="X4" s="76" t="s">
        <v>156</v>
      </c>
      <c r="Y4" s="76" t="s">
        <v>157</v>
      </c>
      <c r="Z4" s="76" t="s">
        <v>157</v>
      </c>
      <c r="AA4" s="76" t="s">
        <v>157</v>
      </c>
      <c r="AB4" s="76" t="s">
        <v>157</v>
      </c>
      <c r="AC4" s="76" t="s">
        <v>157</v>
      </c>
      <c r="AD4" s="76" t="s">
        <v>157</v>
      </c>
      <c r="AE4" s="76" t="s">
        <v>157</v>
      </c>
      <c r="AF4" s="76" t="s">
        <v>157</v>
      </c>
      <c r="AG4" s="76" t="s">
        <v>156</v>
      </c>
      <c r="AH4" s="76" t="s">
        <v>156</v>
      </c>
      <c r="AI4" s="76" t="s">
        <v>156</v>
      </c>
      <c r="AJ4" s="76" t="s">
        <v>156</v>
      </c>
      <c r="AK4" s="76" t="s">
        <v>157</v>
      </c>
      <c r="AL4" s="76" t="s">
        <v>157</v>
      </c>
      <c r="AM4" s="110" t="s">
        <v>157</v>
      </c>
      <c r="AN4" s="110" t="s">
        <v>157</v>
      </c>
      <c r="AO4" s="110" t="s">
        <v>157</v>
      </c>
      <c r="AP4" s="110" t="s">
        <v>156</v>
      </c>
      <c r="AQ4" s="110" t="s">
        <v>157</v>
      </c>
      <c r="AR4" s="110" t="s">
        <v>157</v>
      </c>
      <c r="AS4" s="110" t="s">
        <v>157</v>
      </c>
      <c r="AT4" s="110" t="s">
        <v>157</v>
      </c>
      <c r="AU4" s="110" t="s">
        <v>156</v>
      </c>
      <c r="AV4" s="110" t="s">
        <v>156</v>
      </c>
      <c r="AW4" s="110" t="s">
        <v>156</v>
      </c>
      <c r="AX4" s="110" t="s">
        <v>156</v>
      </c>
      <c r="AY4" s="110" t="s">
        <v>156</v>
      </c>
      <c r="AZ4" s="110" t="s">
        <v>156</v>
      </c>
      <c r="BA4" s="110" t="s">
        <v>156</v>
      </c>
      <c r="BB4" s="110" t="s">
        <v>156</v>
      </c>
      <c r="BC4" s="110" t="s">
        <v>156</v>
      </c>
      <c r="BD4" s="110" t="s">
        <v>156</v>
      </c>
      <c r="BE4" s="110" t="s">
        <v>156</v>
      </c>
      <c r="BF4" s="110" t="s">
        <v>156</v>
      </c>
      <c r="BG4" s="97" t="str">
        <f t="shared" si="0"/>
        <v>PASSED</v>
      </c>
      <c r="BH4" s="110" t="str">
        <f t="shared" si="1"/>
        <v>Pass</v>
      </c>
    </row>
    <row r="5" spans="1:60" x14ac:dyDescent="0.25">
      <c r="A5" s="96">
        <v>4</v>
      </c>
      <c r="B5" s="96" t="s">
        <v>160</v>
      </c>
      <c r="C5" s="44" t="s">
        <v>163</v>
      </c>
      <c r="D5" s="44" t="s">
        <v>164</v>
      </c>
      <c r="E5" s="76" t="s">
        <v>156</v>
      </c>
      <c r="F5" s="76" t="s">
        <v>156</v>
      </c>
      <c r="G5" s="76" t="s">
        <v>156</v>
      </c>
      <c r="H5" s="76" t="s">
        <v>156</v>
      </c>
      <c r="I5" s="76" t="s">
        <v>156</v>
      </c>
      <c r="J5" s="76" t="s">
        <v>156</v>
      </c>
      <c r="K5" s="76" t="s">
        <v>156</v>
      </c>
      <c r="L5" s="76" t="s">
        <v>156</v>
      </c>
      <c r="M5" s="76" t="s">
        <v>156</v>
      </c>
      <c r="N5" s="76" t="s">
        <v>156</v>
      </c>
      <c r="O5" s="76" t="s">
        <v>156</v>
      </c>
      <c r="P5" s="76" t="s">
        <v>156</v>
      </c>
      <c r="Q5" s="76" t="s">
        <v>156</v>
      </c>
      <c r="R5" s="76" t="s">
        <v>156</v>
      </c>
      <c r="S5" s="76" t="s">
        <v>156</v>
      </c>
      <c r="T5" s="76" t="s">
        <v>156</v>
      </c>
      <c r="U5" s="76" t="s">
        <v>156</v>
      </c>
      <c r="V5" s="76" t="s">
        <v>156</v>
      </c>
      <c r="W5" s="76" t="s">
        <v>156</v>
      </c>
      <c r="X5" s="76" t="s">
        <v>156</v>
      </c>
      <c r="Y5" s="76" t="s">
        <v>156</v>
      </c>
      <c r="Z5" s="76" t="s">
        <v>156</v>
      </c>
      <c r="AA5" s="76" t="s">
        <v>156</v>
      </c>
      <c r="AB5" s="76" t="s">
        <v>156</v>
      </c>
      <c r="AC5" s="76" t="s">
        <v>156</v>
      </c>
      <c r="AD5" s="76" t="s">
        <v>156</v>
      </c>
      <c r="AE5" s="76" t="s">
        <v>156</v>
      </c>
      <c r="AF5" s="76" t="s">
        <v>156</v>
      </c>
      <c r="AG5" s="76" t="s">
        <v>156</v>
      </c>
      <c r="AH5" s="76" t="s">
        <v>156</v>
      </c>
      <c r="AI5" s="76" t="s">
        <v>156</v>
      </c>
      <c r="AJ5" s="76" t="s">
        <v>156</v>
      </c>
      <c r="AK5" s="76" t="s">
        <v>156</v>
      </c>
      <c r="AL5" s="76" t="s">
        <v>156</v>
      </c>
      <c r="AM5" s="110" t="s">
        <v>156</v>
      </c>
      <c r="AN5" s="110" t="s">
        <v>156</v>
      </c>
      <c r="AO5" s="110" t="s">
        <v>156</v>
      </c>
      <c r="AP5" s="110" t="s">
        <v>156</v>
      </c>
      <c r="AQ5" s="110" t="s">
        <v>156</v>
      </c>
      <c r="AR5" s="110" t="s">
        <v>156</v>
      </c>
      <c r="AS5" s="110" t="s">
        <v>156</v>
      </c>
      <c r="AT5" s="110" t="s">
        <v>156</v>
      </c>
      <c r="AU5" s="110" t="s">
        <v>156</v>
      </c>
      <c r="AV5" s="110" t="s">
        <v>156</v>
      </c>
      <c r="AW5" s="110" t="s">
        <v>156</v>
      </c>
      <c r="AX5" s="110" t="s">
        <v>156</v>
      </c>
      <c r="AY5" s="110" t="s">
        <v>156</v>
      </c>
      <c r="AZ5" s="110" t="s">
        <v>156</v>
      </c>
      <c r="BA5" s="110" t="s">
        <v>156</v>
      </c>
      <c r="BB5" s="110" t="s">
        <v>156</v>
      </c>
      <c r="BC5" s="110" t="s">
        <v>156</v>
      </c>
      <c r="BD5" s="110" t="s">
        <v>156</v>
      </c>
      <c r="BE5" s="110" t="s">
        <v>156</v>
      </c>
      <c r="BF5" s="110" t="s">
        <v>156</v>
      </c>
      <c r="BG5" s="97" t="str">
        <f t="shared" si="0"/>
        <v>PASSED</v>
      </c>
      <c r="BH5" s="110" t="str">
        <f t="shared" si="1"/>
        <v>Pass</v>
      </c>
    </row>
    <row r="6" spans="1:60" x14ac:dyDescent="0.25">
      <c r="A6" s="96">
        <v>5</v>
      </c>
      <c r="B6" s="96" t="s">
        <v>153</v>
      </c>
      <c r="C6" s="44" t="s">
        <v>165</v>
      </c>
      <c r="D6" s="44" t="s">
        <v>166</v>
      </c>
      <c r="E6" s="76" t="s">
        <v>157</v>
      </c>
      <c r="F6" s="76" t="s">
        <v>157</v>
      </c>
      <c r="G6" s="76" t="s">
        <v>157</v>
      </c>
      <c r="H6" s="76" t="s">
        <v>157</v>
      </c>
      <c r="I6" s="76" t="s">
        <v>157</v>
      </c>
      <c r="J6" s="76" t="s">
        <v>157</v>
      </c>
      <c r="K6" s="76" t="s">
        <v>157</v>
      </c>
      <c r="L6" s="76" t="s">
        <v>157</v>
      </c>
      <c r="M6" s="76" t="s">
        <v>157</v>
      </c>
      <c r="N6" s="76" t="s">
        <v>157</v>
      </c>
      <c r="O6" s="76" t="s">
        <v>157</v>
      </c>
      <c r="P6" s="76" t="s">
        <v>157</v>
      </c>
      <c r="Q6" s="76" t="s">
        <v>157</v>
      </c>
      <c r="R6" s="76" t="s">
        <v>157</v>
      </c>
      <c r="S6" s="76" t="s">
        <v>157</v>
      </c>
      <c r="T6" s="76" t="s">
        <v>157</v>
      </c>
      <c r="U6" s="76" t="s">
        <v>157</v>
      </c>
      <c r="V6" s="76" t="s">
        <v>157</v>
      </c>
      <c r="W6" s="76" t="s">
        <v>157</v>
      </c>
      <c r="X6" s="76" t="s">
        <v>157</v>
      </c>
      <c r="Y6" s="76" t="s">
        <v>157</v>
      </c>
      <c r="Z6" s="76" t="s">
        <v>157</v>
      </c>
      <c r="AA6" s="76" t="s">
        <v>157</v>
      </c>
      <c r="AB6" s="76" t="s">
        <v>157</v>
      </c>
      <c r="AC6" s="76" t="s">
        <v>157</v>
      </c>
      <c r="AD6" s="76" t="s">
        <v>157</v>
      </c>
      <c r="AE6" s="76" t="s">
        <v>157</v>
      </c>
      <c r="AF6" s="76" t="s">
        <v>157</v>
      </c>
      <c r="AG6" s="76" t="s">
        <v>157</v>
      </c>
      <c r="AH6" s="76" t="s">
        <v>157</v>
      </c>
      <c r="AI6" s="76" t="s">
        <v>157</v>
      </c>
      <c r="AJ6" s="76" t="s">
        <v>157</v>
      </c>
      <c r="AK6" s="76" t="s">
        <v>157</v>
      </c>
      <c r="AL6" s="76" t="s">
        <v>157</v>
      </c>
      <c r="AM6" s="110" t="s">
        <v>157</v>
      </c>
      <c r="AN6" s="110" t="s">
        <v>157</v>
      </c>
      <c r="AO6" s="110" t="s">
        <v>157</v>
      </c>
      <c r="AP6" s="110" t="s">
        <v>157</v>
      </c>
      <c r="AQ6" s="110" t="s">
        <v>157</v>
      </c>
      <c r="AR6" s="110" t="s">
        <v>157</v>
      </c>
      <c r="AS6" s="110" t="s">
        <v>157</v>
      </c>
      <c r="AT6" s="110" t="s">
        <v>157</v>
      </c>
      <c r="AU6" s="110" t="s">
        <v>157</v>
      </c>
      <c r="AV6" s="110" t="s">
        <v>157</v>
      </c>
      <c r="AW6" s="110" t="s">
        <v>157</v>
      </c>
      <c r="AX6" s="110" t="s">
        <v>157</v>
      </c>
      <c r="AY6" s="110" t="s">
        <v>157</v>
      </c>
      <c r="AZ6" s="110" t="s">
        <v>157</v>
      </c>
      <c r="BA6" s="110" t="s">
        <v>157</v>
      </c>
      <c r="BB6" s="110" t="s">
        <v>157</v>
      </c>
      <c r="BC6" s="110" t="s">
        <v>157</v>
      </c>
      <c r="BD6" s="110" t="s">
        <v>157</v>
      </c>
      <c r="BE6" s="110" t="s">
        <v>157</v>
      </c>
      <c r="BF6" s="110" t="s">
        <v>157</v>
      </c>
      <c r="BG6" s="97" t="str">
        <f t="shared" si="0"/>
        <v>FAILED</v>
      </c>
      <c r="BH6" s="110" t="str">
        <f t="shared" si="1"/>
        <v>Prior Fail</v>
      </c>
    </row>
    <row r="7" spans="1:60" x14ac:dyDescent="0.25">
      <c r="A7" s="96">
        <v>6</v>
      </c>
      <c r="B7" s="96" t="s">
        <v>153</v>
      </c>
      <c r="C7" s="44" t="s">
        <v>167</v>
      </c>
      <c r="D7" s="44" t="s">
        <v>168</v>
      </c>
      <c r="E7" s="76" t="s">
        <v>157</v>
      </c>
      <c r="F7" s="76" t="s">
        <v>157</v>
      </c>
      <c r="G7" s="76" t="s">
        <v>157</v>
      </c>
      <c r="H7" s="76" t="s">
        <v>157</v>
      </c>
      <c r="I7" s="76" t="s">
        <v>157</v>
      </c>
      <c r="J7" s="76" t="s">
        <v>157</v>
      </c>
      <c r="K7" s="76" t="s">
        <v>157</v>
      </c>
      <c r="L7" s="76" t="s">
        <v>157</v>
      </c>
      <c r="M7" s="76" t="s">
        <v>157</v>
      </c>
      <c r="N7" s="76" t="s">
        <v>157</v>
      </c>
      <c r="O7" s="76" t="s">
        <v>157</v>
      </c>
      <c r="P7" s="76" t="s">
        <v>157</v>
      </c>
      <c r="Q7" s="76" t="s">
        <v>157</v>
      </c>
      <c r="R7" s="76" t="s">
        <v>157</v>
      </c>
      <c r="S7" s="76" t="s">
        <v>157</v>
      </c>
      <c r="T7" s="76" t="s">
        <v>157</v>
      </c>
      <c r="U7" s="76" t="s">
        <v>157</v>
      </c>
      <c r="V7" s="76" t="s">
        <v>156</v>
      </c>
      <c r="W7" s="76" t="s">
        <v>156</v>
      </c>
      <c r="X7" s="76" t="s">
        <v>156</v>
      </c>
      <c r="Y7" s="76" t="s">
        <v>156</v>
      </c>
      <c r="Z7" s="76" t="s">
        <v>156</v>
      </c>
      <c r="AA7" s="76" t="s">
        <v>156</v>
      </c>
      <c r="AB7" s="76" t="s">
        <v>156</v>
      </c>
      <c r="AC7" s="76" t="s">
        <v>156</v>
      </c>
      <c r="AD7" s="76" t="s">
        <v>156</v>
      </c>
      <c r="AE7" s="76" t="s">
        <v>156</v>
      </c>
      <c r="AF7" s="76" t="s">
        <v>156</v>
      </c>
      <c r="AG7" s="76" t="s">
        <v>156</v>
      </c>
      <c r="AH7" s="76" t="s">
        <v>156</v>
      </c>
      <c r="AI7" s="76" t="s">
        <v>156</v>
      </c>
      <c r="AJ7" s="76" t="s">
        <v>156</v>
      </c>
      <c r="AK7" s="76" t="s">
        <v>156</v>
      </c>
      <c r="AL7" s="76" t="s">
        <v>156</v>
      </c>
      <c r="AM7" s="110" t="s">
        <v>156</v>
      </c>
      <c r="AN7" s="110" t="s">
        <v>156</v>
      </c>
      <c r="AO7" s="110" t="s">
        <v>156</v>
      </c>
      <c r="AP7" s="110" t="s">
        <v>156</v>
      </c>
      <c r="AQ7" s="110" t="s">
        <v>156</v>
      </c>
      <c r="AR7" s="110" t="s">
        <v>156</v>
      </c>
      <c r="AS7" s="110" t="s">
        <v>156</v>
      </c>
      <c r="AT7" s="110" t="s">
        <v>156</v>
      </c>
      <c r="AU7" s="110" t="s">
        <v>156</v>
      </c>
      <c r="AV7" s="110" t="s">
        <v>156</v>
      </c>
      <c r="AW7" s="110" t="s">
        <v>156</v>
      </c>
      <c r="AX7" s="110" t="s">
        <v>156</v>
      </c>
      <c r="AY7" s="110" t="s">
        <v>156</v>
      </c>
      <c r="AZ7" s="110" t="s">
        <v>156</v>
      </c>
      <c r="BA7" s="110" t="s">
        <v>156</v>
      </c>
      <c r="BB7" s="110" t="s">
        <v>156</v>
      </c>
      <c r="BC7" s="110" t="s">
        <v>156</v>
      </c>
      <c r="BD7" s="110" t="s">
        <v>156</v>
      </c>
      <c r="BE7" s="110" t="s">
        <v>156</v>
      </c>
      <c r="BF7" s="110" t="s">
        <v>156</v>
      </c>
      <c r="BG7" s="97" t="str">
        <f t="shared" si="0"/>
        <v>PASSED</v>
      </c>
      <c r="BH7" s="110" t="str">
        <f t="shared" si="1"/>
        <v>Pass</v>
      </c>
    </row>
    <row r="8" spans="1:60" x14ac:dyDescent="0.25">
      <c r="A8" s="96">
        <v>7</v>
      </c>
      <c r="B8" s="96" t="s">
        <v>153</v>
      </c>
      <c r="C8" s="44" t="s">
        <v>169</v>
      </c>
      <c r="D8" s="44" t="s">
        <v>170</v>
      </c>
      <c r="E8" s="76" t="s">
        <v>157</v>
      </c>
      <c r="F8" s="76" t="s">
        <v>32</v>
      </c>
      <c r="G8" s="76" t="s">
        <v>32</v>
      </c>
      <c r="H8" s="76" t="s">
        <v>157</v>
      </c>
      <c r="I8" s="76" t="s">
        <v>157</v>
      </c>
      <c r="J8" s="76" t="s">
        <v>157</v>
      </c>
      <c r="K8" s="76" t="s">
        <v>156</v>
      </c>
      <c r="L8" s="76" t="s">
        <v>156</v>
      </c>
      <c r="M8" s="76" t="s">
        <v>156</v>
      </c>
      <c r="N8" s="76" t="s">
        <v>156</v>
      </c>
      <c r="O8" s="76" t="s">
        <v>156</v>
      </c>
      <c r="P8" s="76" t="s">
        <v>156</v>
      </c>
      <c r="Q8" s="76" t="s">
        <v>156</v>
      </c>
      <c r="R8" s="76" t="s">
        <v>156</v>
      </c>
      <c r="S8" s="76" t="s">
        <v>156</v>
      </c>
      <c r="T8" s="76" t="s">
        <v>156</v>
      </c>
      <c r="U8" s="76" t="s">
        <v>156</v>
      </c>
      <c r="V8" s="76" t="s">
        <v>156</v>
      </c>
      <c r="W8" s="76" t="s">
        <v>156</v>
      </c>
      <c r="X8" s="76" t="s">
        <v>156</v>
      </c>
      <c r="Y8" s="76" t="s">
        <v>157</v>
      </c>
      <c r="Z8" s="76" t="s">
        <v>157</v>
      </c>
      <c r="AA8" s="76" t="s">
        <v>156</v>
      </c>
      <c r="AB8" s="76" t="s">
        <v>156</v>
      </c>
      <c r="AC8" s="76" t="s">
        <v>157</v>
      </c>
      <c r="AD8" s="76" t="s">
        <v>157</v>
      </c>
      <c r="AE8" s="76" t="s">
        <v>157</v>
      </c>
      <c r="AF8" s="76" t="s">
        <v>157</v>
      </c>
      <c r="AG8" s="76" t="s">
        <v>156</v>
      </c>
      <c r="AH8" s="76" t="s">
        <v>156</v>
      </c>
      <c r="AI8" s="76" t="s">
        <v>156</v>
      </c>
      <c r="AJ8" s="76" t="s">
        <v>156</v>
      </c>
      <c r="AK8" s="76" t="s">
        <v>156</v>
      </c>
      <c r="AL8" s="76" t="s">
        <v>156</v>
      </c>
      <c r="AM8" s="110" t="s">
        <v>156</v>
      </c>
      <c r="AN8" s="110" t="s">
        <v>156</v>
      </c>
      <c r="AO8" s="110" t="s">
        <v>156</v>
      </c>
      <c r="AP8" s="110" t="s">
        <v>156</v>
      </c>
      <c r="AQ8" s="110" t="s">
        <v>156</v>
      </c>
      <c r="AR8" s="110" t="s">
        <v>156</v>
      </c>
      <c r="AS8" s="110" t="s">
        <v>156</v>
      </c>
      <c r="AT8" s="110" t="s">
        <v>156</v>
      </c>
      <c r="AU8" s="110" t="s">
        <v>156</v>
      </c>
      <c r="AV8" s="110" t="s">
        <v>156</v>
      </c>
      <c r="AW8" s="110" t="s">
        <v>156</v>
      </c>
      <c r="AX8" s="110" t="s">
        <v>156</v>
      </c>
      <c r="AY8" s="110" t="s">
        <v>156</v>
      </c>
      <c r="AZ8" s="110" t="s">
        <v>156</v>
      </c>
      <c r="BA8" s="110" t="s">
        <v>156</v>
      </c>
      <c r="BB8" s="110" t="s">
        <v>156</v>
      </c>
      <c r="BC8" s="110" t="s">
        <v>156</v>
      </c>
      <c r="BD8" s="110" t="s">
        <v>156</v>
      </c>
      <c r="BE8" s="110" t="s">
        <v>156</v>
      </c>
      <c r="BF8" s="110" t="s">
        <v>156</v>
      </c>
      <c r="BG8" s="97" t="str">
        <f t="shared" si="0"/>
        <v>PASSED</v>
      </c>
      <c r="BH8" s="110" t="str">
        <f t="shared" si="1"/>
        <v>Pass</v>
      </c>
    </row>
    <row r="9" spans="1:60" x14ac:dyDescent="0.25">
      <c r="A9" s="96">
        <v>8</v>
      </c>
      <c r="B9" s="96" t="s">
        <v>153</v>
      </c>
      <c r="C9" s="44" t="s">
        <v>171</v>
      </c>
      <c r="D9" s="44" t="s">
        <v>172</v>
      </c>
      <c r="E9" s="76" t="s">
        <v>157</v>
      </c>
      <c r="F9" s="76" t="s">
        <v>157</v>
      </c>
      <c r="G9" s="76" t="s">
        <v>157</v>
      </c>
      <c r="H9" s="76" t="s">
        <v>157</v>
      </c>
      <c r="I9" s="76" t="s">
        <v>157</v>
      </c>
      <c r="J9" s="76" t="s">
        <v>157</v>
      </c>
      <c r="K9" s="76" t="s">
        <v>157</v>
      </c>
      <c r="L9" s="76" t="s">
        <v>157</v>
      </c>
      <c r="M9" s="76" t="s">
        <v>157</v>
      </c>
      <c r="N9" s="76" t="s">
        <v>157</v>
      </c>
      <c r="O9" s="76" t="s">
        <v>157</v>
      </c>
      <c r="P9" s="76" t="s">
        <v>157</v>
      </c>
      <c r="Q9" s="76" t="s">
        <v>157</v>
      </c>
      <c r="R9" s="76" t="s">
        <v>157</v>
      </c>
      <c r="S9" s="76" t="s">
        <v>157</v>
      </c>
      <c r="T9" s="76" t="s">
        <v>157</v>
      </c>
      <c r="U9" s="76" t="s">
        <v>157</v>
      </c>
      <c r="V9" s="76" t="s">
        <v>157</v>
      </c>
      <c r="W9" s="76" t="s">
        <v>157</v>
      </c>
      <c r="X9" s="76" t="s">
        <v>157</v>
      </c>
      <c r="Y9" s="76" t="s">
        <v>156</v>
      </c>
      <c r="Z9" s="76" t="s">
        <v>156</v>
      </c>
      <c r="AA9" s="76" t="s">
        <v>156</v>
      </c>
      <c r="AB9" s="76" t="s">
        <v>156</v>
      </c>
      <c r="AC9" s="76" t="s">
        <v>156</v>
      </c>
      <c r="AD9" s="76" t="s">
        <v>156</v>
      </c>
      <c r="AE9" s="76" t="s">
        <v>156</v>
      </c>
      <c r="AF9" s="76" t="s">
        <v>156</v>
      </c>
      <c r="AG9" s="76" t="s">
        <v>156</v>
      </c>
      <c r="AH9" s="76" t="s">
        <v>156</v>
      </c>
      <c r="AI9" s="76" t="s">
        <v>156</v>
      </c>
      <c r="AJ9" s="76" t="s">
        <v>156</v>
      </c>
      <c r="AK9" s="76" t="s">
        <v>156</v>
      </c>
      <c r="AL9" s="76" t="s">
        <v>156</v>
      </c>
      <c r="AM9" s="110" t="s">
        <v>156</v>
      </c>
      <c r="AN9" s="110" t="s">
        <v>156</v>
      </c>
      <c r="AO9" s="110" t="s">
        <v>156</v>
      </c>
      <c r="AP9" s="110" t="s">
        <v>156</v>
      </c>
      <c r="AQ9" s="110" t="s">
        <v>156</v>
      </c>
      <c r="AR9" s="110" t="s">
        <v>156</v>
      </c>
      <c r="AS9" s="110" t="s">
        <v>156</v>
      </c>
      <c r="AT9" s="110" t="s">
        <v>156</v>
      </c>
      <c r="AU9" s="110" t="s">
        <v>156</v>
      </c>
      <c r="AV9" s="110" t="s">
        <v>156</v>
      </c>
      <c r="AW9" s="110" t="s">
        <v>156</v>
      </c>
      <c r="AX9" s="110" t="s">
        <v>156</v>
      </c>
      <c r="AY9" s="110" t="s">
        <v>156</v>
      </c>
      <c r="AZ9" s="110" t="s">
        <v>156</v>
      </c>
      <c r="BA9" s="110" t="s">
        <v>156</v>
      </c>
      <c r="BB9" s="110" t="s">
        <v>156</v>
      </c>
      <c r="BC9" s="110" t="s">
        <v>156</v>
      </c>
      <c r="BD9" s="110" t="s">
        <v>156</v>
      </c>
      <c r="BE9" s="110" t="s">
        <v>156</v>
      </c>
      <c r="BF9" s="110" t="s">
        <v>156</v>
      </c>
      <c r="BG9" s="97" t="str">
        <f t="shared" si="0"/>
        <v>PASSED</v>
      </c>
      <c r="BH9" s="110" t="str">
        <f t="shared" si="1"/>
        <v>Pass</v>
      </c>
    </row>
    <row r="10" spans="1:60" x14ac:dyDescent="0.25">
      <c r="A10" s="96">
        <v>9</v>
      </c>
      <c r="B10" s="96" t="s">
        <v>153</v>
      </c>
      <c r="C10" s="44" t="s">
        <v>173</v>
      </c>
      <c r="D10" s="44" t="s">
        <v>174</v>
      </c>
      <c r="E10" s="76" t="s">
        <v>157</v>
      </c>
      <c r="F10" s="76" t="s">
        <v>32</v>
      </c>
      <c r="G10" s="76" t="s">
        <v>32</v>
      </c>
      <c r="H10" s="76" t="s">
        <v>157</v>
      </c>
      <c r="I10" s="76" t="s">
        <v>157</v>
      </c>
      <c r="J10" s="76" t="s">
        <v>157</v>
      </c>
      <c r="K10" s="76" t="s">
        <v>156</v>
      </c>
      <c r="L10" s="76" t="s">
        <v>156</v>
      </c>
      <c r="M10" s="76" t="s">
        <v>156</v>
      </c>
      <c r="N10" s="76" t="s">
        <v>156</v>
      </c>
      <c r="O10" s="76" t="s">
        <v>156</v>
      </c>
      <c r="P10" s="76" t="s">
        <v>156</v>
      </c>
      <c r="Q10" s="76" t="s">
        <v>156</v>
      </c>
      <c r="R10" s="76" t="s">
        <v>156</v>
      </c>
      <c r="S10" s="76" t="s">
        <v>156</v>
      </c>
      <c r="T10" s="76" t="s">
        <v>156</v>
      </c>
      <c r="U10" s="76" t="s">
        <v>156</v>
      </c>
      <c r="V10" s="76" t="s">
        <v>156</v>
      </c>
      <c r="W10" s="76" t="s">
        <v>156</v>
      </c>
      <c r="X10" s="76" t="s">
        <v>156</v>
      </c>
      <c r="Y10" s="76" t="s">
        <v>156</v>
      </c>
      <c r="Z10" s="76" t="s">
        <v>157</v>
      </c>
      <c r="AA10" s="76" t="s">
        <v>156</v>
      </c>
      <c r="AB10" s="76" t="s">
        <v>156</v>
      </c>
      <c r="AC10" s="76" t="s">
        <v>157</v>
      </c>
      <c r="AD10" s="76" t="s">
        <v>157</v>
      </c>
      <c r="AE10" s="76" t="s">
        <v>157</v>
      </c>
      <c r="AF10" s="76" t="s">
        <v>157</v>
      </c>
      <c r="AG10" s="76" t="s">
        <v>157</v>
      </c>
      <c r="AH10" s="76" t="s">
        <v>157</v>
      </c>
      <c r="AI10" s="76" t="s">
        <v>157</v>
      </c>
      <c r="AJ10" s="76" t="s">
        <v>157</v>
      </c>
      <c r="AK10" s="76" t="s">
        <v>157</v>
      </c>
      <c r="AL10" s="76" t="s">
        <v>157</v>
      </c>
      <c r="AM10" s="110" t="s">
        <v>157</v>
      </c>
      <c r="AN10" s="110" t="s">
        <v>157</v>
      </c>
      <c r="AO10" s="110" t="s">
        <v>157</v>
      </c>
      <c r="AP10" s="110" t="s">
        <v>157</v>
      </c>
      <c r="AQ10" s="110" t="s">
        <v>157</v>
      </c>
      <c r="AR10" s="110" t="s">
        <v>157</v>
      </c>
      <c r="AS10" s="110" t="s">
        <v>157</v>
      </c>
      <c r="AT10" s="110" t="s">
        <v>157</v>
      </c>
      <c r="AU10" s="110" t="s">
        <v>157</v>
      </c>
      <c r="AV10" s="110" t="s">
        <v>157</v>
      </c>
      <c r="AW10" s="110" t="s">
        <v>157</v>
      </c>
      <c r="AX10" s="110" t="s">
        <v>157</v>
      </c>
      <c r="AY10" s="110" t="s">
        <v>157</v>
      </c>
      <c r="AZ10" s="110" t="s">
        <v>157</v>
      </c>
      <c r="BA10" s="110" t="s">
        <v>157</v>
      </c>
      <c r="BB10" s="110" t="s">
        <v>157</v>
      </c>
      <c r="BC10" s="110" t="s">
        <v>157</v>
      </c>
      <c r="BD10" s="110" t="s">
        <v>157</v>
      </c>
      <c r="BE10" s="110" t="s">
        <v>157</v>
      </c>
      <c r="BF10" s="110" t="s">
        <v>157</v>
      </c>
      <c r="BG10" s="97" t="str">
        <f t="shared" si="0"/>
        <v>FAILED</v>
      </c>
      <c r="BH10" s="110" t="str">
        <f t="shared" si="1"/>
        <v>Prior Fail</v>
      </c>
    </row>
    <row r="11" spans="1:60" x14ac:dyDescent="0.25">
      <c r="A11" s="96">
        <v>10</v>
      </c>
      <c r="B11" s="96" t="s">
        <v>153</v>
      </c>
      <c r="C11" s="44" t="s">
        <v>175</v>
      </c>
      <c r="D11" s="44" t="s">
        <v>176</v>
      </c>
      <c r="E11" s="76" t="s">
        <v>177</v>
      </c>
      <c r="F11" s="76" t="s">
        <v>177</v>
      </c>
      <c r="G11" s="76" t="s">
        <v>177</v>
      </c>
      <c r="H11" s="76" t="s">
        <v>177</v>
      </c>
      <c r="I11" s="76" t="s">
        <v>156</v>
      </c>
      <c r="J11" s="76" t="s">
        <v>156</v>
      </c>
      <c r="K11" s="76" t="s">
        <v>156</v>
      </c>
      <c r="L11" s="76" t="s">
        <v>156</v>
      </c>
      <c r="M11" s="76" t="s">
        <v>156</v>
      </c>
      <c r="N11" s="76" t="s">
        <v>156</v>
      </c>
      <c r="O11" s="76" t="s">
        <v>156</v>
      </c>
      <c r="P11" s="76" t="s">
        <v>156</v>
      </c>
      <c r="Q11" s="76" t="s">
        <v>156</v>
      </c>
      <c r="R11" s="76" t="s">
        <v>156</v>
      </c>
      <c r="S11" s="76" t="s">
        <v>156</v>
      </c>
      <c r="T11" s="76" t="s">
        <v>156</v>
      </c>
      <c r="U11" s="76" t="s">
        <v>156</v>
      </c>
      <c r="V11" s="76" t="s">
        <v>156</v>
      </c>
      <c r="W11" s="76" t="s">
        <v>157</v>
      </c>
      <c r="X11" s="76" t="s">
        <v>156</v>
      </c>
      <c r="Y11" s="76" t="s">
        <v>156</v>
      </c>
      <c r="Z11" s="76" t="s">
        <v>157</v>
      </c>
      <c r="AA11" s="76" t="s">
        <v>156</v>
      </c>
      <c r="AB11" s="76" t="s">
        <v>156</v>
      </c>
      <c r="AC11" s="76" t="s">
        <v>156</v>
      </c>
      <c r="AD11" s="76" t="s">
        <v>157</v>
      </c>
      <c r="AE11" s="76" t="s">
        <v>156</v>
      </c>
      <c r="AF11" s="76" t="s">
        <v>156</v>
      </c>
      <c r="AG11" s="76" t="s">
        <v>156</v>
      </c>
      <c r="AH11" s="76" t="s">
        <v>156</v>
      </c>
      <c r="AI11" s="76" t="s">
        <v>156</v>
      </c>
      <c r="AJ11" s="76" t="s">
        <v>156</v>
      </c>
      <c r="AK11" s="76" t="s">
        <v>156</v>
      </c>
      <c r="AL11" s="76" t="s">
        <v>156</v>
      </c>
      <c r="AM11" s="110" t="s">
        <v>156</v>
      </c>
      <c r="AN11" s="110" t="s">
        <v>156</v>
      </c>
      <c r="AO11" s="110" t="s">
        <v>156</v>
      </c>
      <c r="AP11" s="110" t="s">
        <v>156</v>
      </c>
      <c r="AQ11" s="110" t="s">
        <v>156</v>
      </c>
      <c r="AR11" s="110" t="s">
        <v>156</v>
      </c>
      <c r="AS11" s="110" t="s">
        <v>156</v>
      </c>
      <c r="AT11" s="110" t="s">
        <v>156</v>
      </c>
      <c r="AU11" s="110" t="s">
        <v>156</v>
      </c>
      <c r="AV11" s="110" t="s">
        <v>156</v>
      </c>
      <c r="AW11" s="110" t="s">
        <v>156</v>
      </c>
      <c r="AX11" s="110" t="s">
        <v>156</v>
      </c>
      <c r="AY11" s="110" t="s">
        <v>156</v>
      </c>
      <c r="AZ11" s="110" t="s">
        <v>156</v>
      </c>
      <c r="BA11" s="110" t="s">
        <v>156</v>
      </c>
      <c r="BB11" s="110" t="s">
        <v>156</v>
      </c>
      <c r="BC11" s="110" t="s">
        <v>156</v>
      </c>
      <c r="BD11" s="110" t="s">
        <v>156</v>
      </c>
      <c r="BE11" s="110" t="s">
        <v>156</v>
      </c>
      <c r="BF11" s="110" t="s">
        <v>156</v>
      </c>
      <c r="BG11" s="97" t="str">
        <f t="shared" si="0"/>
        <v>PASSED</v>
      </c>
      <c r="BH11" s="110" t="str">
        <f t="shared" si="1"/>
        <v>Pass</v>
      </c>
    </row>
    <row r="12" spans="1:60" x14ac:dyDescent="0.25">
      <c r="A12" s="96">
        <v>11</v>
      </c>
      <c r="B12" s="96" t="s">
        <v>153</v>
      </c>
      <c r="C12" s="44" t="s">
        <v>178</v>
      </c>
      <c r="D12" s="44" t="s">
        <v>179</v>
      </c>
      <c r="E12" s="76" t="s">
        <v>157</v>
      </c>
      <c r="F12" s="76" t="s">
        <v>32</v>
      </c>
      <c r="G12" s="76" t="s">
        <v>32</v>
      </c>
      <c r="H12" s="76" t="s">
        <v>157</v>
      </c>
      <c r="I12" s="76" t="s">
        <v>157</v>
      </c>
      <c r="J12" s="76" t="s">
        <v>157</v>
      </c>
      <c r="K12" s="76" t="s">
        <v>156</v>
      </c>
      <c r="L12" s="76" t="s">
        <v>156</v>
      </c>
      <c r="M12" s="76" t="s">
        <v>156</v>
      </c>
      <c r="N12" s="76" t="s">
        <v>156</v>
      </c>
      <c r="O12" s="76" t="s">
        <v>156</v>
      </c>
      <c r="P12" s="76" t="s">
        <v>156</v>
      </c>
      <c r="Q12" s="76" t="s">
        <v>156</v>
      </c>
      <c r="R12" s="76" t="s">
        <v>156</v>
      </c>
      <c r="S12" s="76" t="s">
        <v>156</v>
      </c>
      <c r="T12" s="76" t="s">
        <v>156</v>
      </c>
      <c r="U12" s="76" t="s">
        <v>156</v>
      </c>
      <c r="V12" s="76" t="s">
        <v>156</v>
      </c>
      <c r="W12" s="76" t="s">
        <v>156</v>
      </c>
      <c r="X12" s="76" t="s">
        <v>156</v>
      </c>
      <c r="Y12" s="76" t="s">
        <v>156</v>
      </c>
      <c r="Z12" s="76" t="s">
        <v>156</v>
      </c>
      <c r="AA12" s="76" t="s">
        <v>156</v>
      </c>
      <c r="AB12" s="76" t="s">
        <v>156</v>
      </c>
      <c r="AC12" s="76" t="s">
        <v>156</v>
      </c>
      <c r="AD12" s="76" t="s">
        <v>156</v>
      </c>
      <c r="AE12" s="76" t="s">
        <v>156</v>
      </c>
      <c r="AF12" s="76" t="s">
        <v>156</v>
      </c>
      <c r="AG12" s="76" t="s">
        <v>156</v>
      </c>
      <c r="AH12" s="76" t="s">
        <v>156</v>
      </c>
      <c r="AI12" s="76" t="s">
        <v>156</v>
      </c>
      <c r="AJ12" s="76" t="s">
        <v>156</v>
      </c>
      <c r="AK12" s="76" t="s">
        <v>156</v>
      </c>
      <c r="AL12" s="76" t="s">
        <v>156</v>
      </c>
      <c r="AM12" s="110" t="s">
        <v>156</v>
      </c>
      <c r="AN12" s="110" t="s">
        <v>156</v>
      </c>
      <c r="AO12" s="110" t="s">
        <v>156</v>
      </c>
      <c r="AP12" s="110" t="s">
        <v>156</v>
      </c>
      <c r="AQ12" s="110" t="s">
        <v>156</v>
      </c>
      <c r="AR12" s="110" t="s">
        <v>156</v>
      </c>
      <c r="AS12" s="110" t="s">
        <v>156</v>
      </c>
      <c r="AT12" s="110" t="s">
        <v>156</v>
      </c>
      <c r="AU12" s="110" t="s">
        <v>156</v>
      </c>
      <c r="AV12" s="110" t="s">
        <v>156</v>
      </c>
      <c r="AW12" s="110" t="s">
        <v>156</v>
      </c>
      <c r="AX12" s="110" t="s">
        <v>156</v>
      </c>
      <c r="AY12" s="110" t="s">
        <v>156</v>
      </c>
      <c r="AZ12" s="110" t="s">
        <v>156</v>
      </c>
      <c r="BA12" s="110" t="s">
        <v>156</v>
      </c>
      <c r="BB12" s="110" t="s">
        <v>156</v>
      </c>
      <c r="BC12" s="110" t="s">
        <v>156</v>
      </c>
      <c r="BD12" s="110" t="s">
        <v>156</v>
      </c>
      <c r="BE12" s="110" t="s">
        <v>156</v>
      </c>
      <c r="BF12" s="110" t="s">
        <v>156</v>
      </c>
      <c r="BG12" s="97" t="str">
        <f t="shared" si="0"/>
        <v>PASSED</v>
      </c>
      <c r="BH12" s="110" t="str">
        <f t="shared" si="1"/>
        <v>Pass</v>
      </c>
    </row>
    <row r="13" spans="1:60" x14ac:dyDescent="0.25">
      <c r="A13" s="96">
        <v>12</v>
      </c>
      <c r="B13" s="96" t="s">
        <v>153</v>
      </c>
      <c r="C13" s="44" t="s">
        <v>180</v>
      </c>
      <c r="D13" s="44" t="s">
        <v>181</v>
      </c>
      <c r="E13" s="76" t="s">
        <v>157</v>
      </c>
      <c r="F13" s="76" t="s">
        <v>32</v>
      </c>
      <c r="G13" s="76" t="s">
        <v>32</v>
      </c>
      <c r="H13" s="76" t="s">
        <v>157</v>
      </c>
      <c r="I13" s="76" t="s">
        <v>157</v>
      </c>
      <c r="J13" s="76" t="s">
        <v>157</v>
      </c>
      <c r="K13" s="76" t="s">
        <v>157</v>
      </c>
      <c r="L13" s="76" t="s">
        <v>157</v>
      </c>
      <c r="M13" s="76" t="s">
        <v>182</v>
      </c>
      <c r="N13" s="76" t="s">
        <v>182</v>
      </c>
      <c r="O13" s="76" t="s">
        <v>157</v>
      </c>
      <c r="P13" s="76" t="s">
        <v>157</v>
      </c>
      <c r="Q13" s="76" t="s">
        <v>157</v>
      </c>
      <c r="R13" s="76" t="s">
        <v>157</v>
      </c>
      <c r="S13" s="76" t="s">
        <v>157</v>
      </c>
      <c r="T13" s="76" t="s">
        <v>157</v>
      </c>
      <c r="U13" s="76" t="s">
        <v>157</v>
      </c>
      <c r="V13" s="76" t="s">
        <v>157</v>
      </c>
      <c r="W13" s="76" t="s">
        <v>157</v>
      </c>
      <c r="X13" s="76" t="s">
        <v>157</v>
      </c>
      <c r="Y13" s="76" t="s">
        <v>157</v>
      </c>
      <c r="Z13" s="76" t="s">
        <v>157</v>
      </c>
      <c r="AA13" s="76" t="s">
        <v>157</v>
      </c>
      <c r="AB13" s="76" t="s">
        <v>156</v>
      </c>
      <c r="AC13" s="76" t="s">
        <v>157</v>
      </c>
      <c r="AD13" s="76" t="s">
        <v>157</v>
      </c>
      <c r="AE13" s="76" t="s">
        <v>157</v>
      </c>
      <c r="AF13" s="76" t="s">
        <v>157</v>
      </c>
      <c r="AG13" s="76" t="s">
        <v>157</v>
      </c>
      <c r="AH13" s="76" t="s">
        <v>157</v>
      </c>
      <c r="AI13" s="76" t="s">
        <v>157</v>
      </c>
      <c r="AJ13" s="76" t="s">
        <v>157</v>
      </c>
      <c r="AK13" s="76" t="s">
        <v>157</v>
      </c>
      <c r="AL13" s="76" t="s">
        <v>157</v>
      </c>
      <c r="AM13" s="110" t="s">
        <v>157</v>
      </c>
      <c r="AN13" s="110" t="s">
        <v>157</v>
      </c>
      <c r="AO13" s="110" t="s">
        <v>157</v>
      </c>
      <c r="AP13" s="110" t="s">
        <v>157</v>
      </c>
      <c r="AQ13" s="110" t="s">
        <v>157</v>
      </c>
      <c r="AR13" s="110" t="s">
        <v>157</v>
      </c>
      <c r="AS13" s="110" t="s">
        <v>157</v>
      </c>
      <c r="AT13" s="110" t="s">
        <v>157</v>
      </c>
      <c r="AU13" s="110" t="s">
        <v>157</v>
      </c>
      <c r="AV13" s="110" t="s">
        <v>156</v>
      </c>
      <c r="AW13" s="110" t="s">
        <v>157</v>
      </c>
      <c r="AX13" s="110" t="s">
        <v>157</v>
      </c>
      <c r="AY13" s="110" t="s">
        <v>157</v>
      </c>
      <c r="AZ13" s="110" t="s">
        <v>157</v>
      </c>
      <c r="BA13" s="110" t="s">
        <v>157</v>
      </c>
      <c r="BB13" s="110" t="s">
        <v>157</v>
      </c>
      <c r="BC13" s="110" t="s">
        <v>157</v>
      </c>
      <c r="BD13" s="110" t="s">
        <v>156</v>
      </c>
      <c r="BE13" s="110" t="s">
        <v>156</v>
      </c>
      <c r="BF13" s="110" t="s">
        <v>157</v>
      </c>
      <c r="BG13" s="97" t="str">
        <f t="shared" si="0"/>
        <v>FAILED</v>
      </c>
      <c r="BH13" s="110" t="str">
        <f t="shared" si="1"/>
        <v>New Fail</v>
      </c>
    </row>
    <row r="14" spans="1:60" x14ac:dyDescent="0.25">
      <c r="A14" s="96">
        <v>15</v>
      </c>
      <c r="B14" s="96" t="s">
        <v>160</v>
      </c>
      <c r="C14" s="44" t="s">
        <v>183</v>
      </c>
      <c r="D14" s="44" t="s">
        <v>184</v>
      </c>
      <c r="E14" s="76" t="s">
        <v>157</v>
      </c>
      <c r="F14" s="76" t="s">
        <v>156</v>
      </c>
      <c r="G14" s="76" t="s">
        <v>157</v>
      </c>
      <c r="H14" s="76" t="s">
        <v>157</v>
      </c>
      <c r="I14" s="76" t="s">
        <v>157</v>
      </c>
      <c r="J14" s="76" t="s">
        <v>157</v>
      </c>
      <c r="K14" s="76" t="s">
        <v>157</v>
      </c>
      <c r="L14" s="76" t="s">
        <v>157</v>
      </c>
      <c r="M14" s="76" t="s">
        <v>182</v>
      </c>
      <c r="N14" s="76" t="s">
        <v>182</v>
      </c>
      <c r="O14" s="76" t="s">
        <v>157</v>
      </c>
      <c r="P14" s="76" t="s">
        <v>157</v>
      </c>
      <c r="Q14" s="76" t="s">
        <v>157</v>
      </c>
      <c r="R14" s="76" t="s">
        <v>157</v>
      </c>
      <c r="S14" s="76" t="s">
        <v>157</v>
      </c>
      <c r="T14" s="76" t="s">
        <v>157</v>
      </c>
      <c r="U14" s="76" t="s">
        <v>157</v>
      </c>
      <c r="V14" s="76" t="s">
        <v>157</v>
      </c>
      <c r="W14" s="76" t="s">
        <v>157</v>
      </c>
      <c r="X14" s="76" t="s">
        <v>157</v>
      </c>
      <c r="Y14" s="76" t="s">
        <v>157</v>
      </c>
      <c r="Z14" s="76" t="s">
        <v>157</v>
      </c>
      <c r="AA14" s="76" t="s">
        <v>156</v>
      </c>
      <c r="AB14" s="76" t="s">
        <v>156</v>
      </c>
      <c r="AC14" s="76" t="s">
        <v>157</v>
      </c>
      <c r="AD14" s="76" t="s">
        <v>157</v>
      </c>
      <c r="AE14" s="76" t="s">
        <v>157</v>
      </c>
      <c r="AF14" s="76" t="s">
        <v>157</v>
      </c>
      <c r="AG14" s="76" t="s">
        <v>157</v>
      </c>
      <c r="AH14" s="76" t="s">
        <v>157</v>
      </c>
      <c r="AI14" s="76" t="s">
        <v>157</v>
      </c>
      <c r="AJ14" s="76" t="s">
        <v>157</v>
      </c>
      <c r="AK14" s="76" t="s">
        <v>157</v>
      </c>
      <c r="AL14" s="76" t="s">
        <v>157</v>
      </c>
      <c r="AM14" s="110" t="s">
        <v>157</v>
      </c>
      <c r="AN14" s="110" t="s">
        <v>157</v>
      </c>
      <c r="AO14" s="110" t="s">
        <v>157</v>
      </c>
      <c r="AP14" s="110" t="s">
        <v>157</v>
      </c>
      <c r="AQ14" s="110" t="s">
        <v>157</v>
      </c>
      <c r="AR14" s="110" t="s">
        <v>157</v>
      </c>
      <c r="AS14" s="110" t="s">
        <v>157</v>
      </c>
      <c r="AT14" s="110" t="s">
        <v>157</v>
      </c>
      <c r="AU14" s="110" t="s">
        <v>157</v>
      </c>
      <c r="AV14" s="110" t="s">
        <v>157</v>
      </c>
      <c r="AW14" s="110" t="s">
        <v>157</v>
      </c>
      <c r="AX14" s="110" t="s">
        <v>157</v>
      </c>
      <c r="AY14" s="110" t="s">
        <v>157</v>
      </c>
      <c r="AZ14" s="110" t="s">
        <v>157</v>
      </c>
      <c r="BA14" s="110" t="s">
        <v>157</v>
      </c>
      <c r="BB14" s="110" t="s">
        <v>157</v>
      </c>
      <c r="BC14" s="110" t="s">
        <v>157</v>
      </c>
      <c r="BD14" s="110" t="s">
        <v>157</v>
      </c>
      <c r="BE14" s="110" t="s">
        <v>156</v>
      </c>
      <c r="BF14" s="110" t="s">
        <v>157</v>
      </c>
      <c r="BG14" s="97" t="str">
        <f t="shared" si="0"/>
        <v>FAILED</v>
      </c>
      <c r="BH14" s="110" t="str">
        <f t="shared" si="1"/>
        <v>New Fail</v>
      </c>
    </row>
    <row r="15" spans="1:60" x14ac:dyDescent="0.25">
      <c r="A15" s="96">
        <v>16</v>
      </c>
      <c r="B15" s="96" t="s">
        <v>153</v>
      </c>
      <c r="C15" s="44" t="s">
        <v>185</v>
      </c>
      <c r="D15" s="44" t="s">
        <v>186</v>
      </c>
      <c r="E15" s="76" t="s">
        <v>156</v>
      </c>
      <c r="F15" s="76" t="s">
        <v>156</v>
      </c>
      <c r="G15" s="76" t="s">
        <v>156</v>
      </c>
      <c r="H15" s="76" t="s">
        <v>156</v>
      </c>
      <c r="I15" s="76" t="s">
        <v>156</v>
      </c>
      <c r="J15" s="76" t="s">
        <v>156</v>
      </c>
      <c r="K15" s="76" t="s">
        <v>156</v>
      </c>
      <c r="L15" s="76" t="s">
        <v>156</v>
      </c>
      <c r="M15" s="76" t="s">
        <v>156</v>
      </c>
      <c r="N15" s="76" t="s">
        <v>156</v>
      </c>
      <c r="O15" s="76" t="s">
        <v>156</v>
      </c>
      <c r="P15" s="76" t="s">
        <v>157</v>
      </c>
      <c r="Q15" s="76" t="s">
        <v>156</v>
      </c>
      <c r="R15" s="76" t="s">
        <v>157</v>
      </c>
      <c r="S15" s="76" t="s">
        <v>157</v>
      </c>
      <c r="T15" s="76" t="s">
        <v>156</v>
      </c>
      <c r="U15" s="76" t="s">
        <v>156</v>
      </c>
      <c r="V15" s="76" t="s">
        <v>157</v>
      </c>
      <c r="W15" s="76" t="s">
        <v>156</v>
      </c>
      <c r="X15" s="76" t="s">
        <v>156</v>
      </c>
      <c r="Y15" s="76" t="s">
        <v>156</v>
      </c>
      <c r="Z15" s="76" t="s">
        <v>157</v>
      </c>
      <c r="AA15" s="76" t="s">
        <v>156</v>
      </c>
      <c r="AB15" s="76" t="s">
        <v>156</v>
      </c>
      <c r="AC15" s="76" t="s">
        <v>156</v>
      </c>
      <c r="AD15" s="76" t="s">
        <v>157</v>
      </c>
      <c r="AE15" s="76" t="s">
        <v>156</v>
      </c>
      <c r="AF15" s="76" t="s">
        <v>157</v>
      </c>
      <c r="AG15" s="76" t="s">
        <v>156</v>
      </c>
      <c r="AH15" s="76" t="s">
        <v>156</v>
      </c>
      <c r="AI15" s="76" t="s">
        <v>156</v>
      </c>
      <c r="AJ15" s="76" t="s">
        <v>156</v>
      </c>
      <c r="AK15" s="76" t="s">
        <v>157</v>
      </c>
      <c r="AL15" s="76" t="s">
        <v>157</v>
      </c>
      <c r="AM15" s="110" t="s">
        <v>157</v>
      </c>
      <c r="AN15" s="110" t="s">
        <v>157</v>
      </c>
      <c r="AO15" s="110" t="s">
        <v>157</v>
      </c>
      <c r="AP15" s="110" t="s">
        <v>156</v>
      </c>
      <c r="AQ15" s="110" t="s">
        <v>157</v>
      </c>
      <c r="AR15" s="110" t="s">
        <v>157</v>
      </c>
      <c r="AS15" s="110" t="s">
        <v>157</v>
      </c>
      <c r="AT15" s="110" t="s">
        <v>157</v>
      </c>
      <c r="AU15" s="110" t="s">
        <v>157</v>
      </c>
      <c r="AV15" s="110" t="s">
        <v>156</v>
      </c>
      <c r="AW15" s="110" t="s">
        <v>156</v>
      </c>
      <c r="AX15" s="110" t="s">
        <v>157</v>
      </c>
      <c r="AY15" s="110" t="s">
        <v>156</v>
      </c>
      <c r="AZ15" s="110" t="s">
        <v>157</v>
      </c>
      <c r="BA15" s="110" t="s">
        <v>156</v>
      </c>
      <c r="BB15" s="110" t="s">
        <v>156</v>
      </c>
      <c r="BC15" s="110" t="s">
        <v>156</v>
      </c>
      <c r="BD15" s="110" t="s">
        <v>156</v>
      </c>
      <c r="BE15" s="110" t="s">
        <v>156</v>
      </c>
      <c r="BF15" s="110" t="s">
        <v>157</v>
      </c>
      <c r="BG15" s="97" t="str">
        <f t="shared" si="0"/>
        <v>FAILED</v>
      </c>
      <c r="BH15" s="110" t="str">
        <f t="shared" si="1"/>
        <v>New Fail</v>
      </c>
    </row>
    <row r="16" spans="1:60" x14ac:dyDescent="0.25">
      <c r="A16" s="96">
        <v>17</v>
      </c>
      <c r="B16" s="96" t="s">
        <v>153</v>
      </c>
      <c r="C16" s="44" t="s">
        <v>187</v>
      </c>
      <c r="D16" s="44" t="s">
        <v>188</v>
      </c>
      <c r="E16" s="76" t="s">
        <v>157</v>
      </c>
      <c r="F16" s="76" t="s">
        <v>32</v>
      </c>
      <c r="G16" s="76" t="s">
        <v>32</v>
      </c>
      <c r="H16" s="76" t="s">
        <v>157</v>
      </c>
      <c r="I16" s="76" t="s">
        <v>156</v>
      </c>
      <c r="J16" s="76" t="s">
        <v>156</v>
      </c>
      <c r="K16" s="76" t="s">
        <v>156</v>
      </c>
      <c r="L16" s="76" t="s">
        <v>156</v>
      </c>
      <c r="M16" s="76" t="s">
        <v>156</v>
      </c>
      <c r="N16" s="76" t="s">
        <v>156</v>
      </c>
      <c r="O16" s="76" t="s">
        <v>156</v>
      </c>
      <c r="P16" s="76" t="s">
        <v>156</v>
      </c>
      <c r="Q16" s="76" t="s">
        <v>156</v>
      </c>
      <c r="R16" s="76" t="s">
        <v>156</v>
      </c>
      <c r="S16" s="76" t="s">
        <v>156</v>
      </c>
      <c r="T16" s="76" t="s">
        <v>156</v>
      </c>
      <c r="U16" s="76" t="s">
        <v>156</v>
      </c>
      <c r="V16" s="76" t="s">
        <v>156</v>
      </c>
      <c r="W16" s="76" t="s">
        <v>156</v>
      </c>
      <c r="X16" s="76" t="s">
        <v>156</v>
      </c>
      <c r="Y16" s="76" t="s">
        <v>156</v>
      </c>
      <c r="Z16" s="76" t="s">
        <v>156</v>
      </c>
      <c r="AA16" s="76" t="s">
        <v>156</v>
      </c>
      <c r="AB16" s="76" t="s">
        <v>156</v>
      </c>
      <c r="AC16" s="76" t="s">
        <v>156</v>
      </c>
      <c r="AD16" s="76" t="s">
        <v>156</v>
      </c>
      <c r="AE16" s="76" t="s">
        <v>156</v>
      </c>
      <c r="AF16" s="76" t="s">
        <v>156</v>
      </c>
      <c r="AG16" s="76" t="s">
        <v>156</v>
      </c>
      <c r="AH16" s="76" t="s">
        <v>156</v>
      </c>
      <c r="AI16" s="76" t="s">
        <v>156</v>
      </c>
      <c r="AJ16" s="76" t="s">
        <v>156</v>
      </c>
      <c r="AK16" s="76" t="s">
        <v>156</v>
      </c>
      <c r="AL16" s="76" t="s">
        <v>156</v>
      </c>
      <c r="AM16" s="110" t="s">
        <v>156</v>
      </c>
      <c r="AN16" s="110" t="s">
        <v>156</v>
      </c>
      <c r="AO16" s="110" t="s">
        <v>156</v>
      </c>
      <c r="AP16" s="110" t="s">
        <v>156</v>
      </c>
      <c r="AQ16" s="110" t="s">
        <v>156</v>
      </c>
      <c r="AR16" s="110" t="s">
        <v>156</v>
      </c>
      <c r="AS16" s="110" t="s">
        <v>156</v>
      </c>
      <c r="AT16" s="110" t="s">
        <v>156</v>
      </c>
      <c r="AU16" s="110" t="s">
        <v>156</v>
      </c>
      <c r="AV16" s="110" t="s">
        <v>156</v>
      </c>
      <c r="AW16" s="110" t="s">
        <v>156</v>
      </c>
      <c r="AX16" s="110" t="s">
        <v>156</v>
      </c>
      <c r="AY16" s="110" t="s">
        <v>156</v>
      </c>
      <c r="AZ16" s="110" t="s">
        <v>156</v>
      </c>
      <c r="BA16" s="110" t="s">
        <v>156</v>
      </c>
      <c r="BB16" s="110" t="s">
        <v>156</v>
      </c>
      <c r="BC16" s="110" t="s">
        <v>156</v>
      </c>
      <c r="BD16" s="110" t="s">
        <v>156</v>
      </c>
      <c r="BE16" s="110" t="s">
        <v>156</v>
      </c>
      <c r="BF16" s="110" t="s">
        <v>156</v>
      </c>
      <c r="BG16" s="97" t="str">
        <f t="shared" si="0"/>
        <v>PASSED</v>
      </c>
      <c r="BH16" s="110" t="str">
        <f t="shared" si="1"/>
        <v>Pass</v>
      </c>
    </row>
    <row r="17" spans="1:60" x14ac:dyDescent="0.25">
      <c r="A17" s="96">
        <v>18</v>
      </c>
      <c r="B17" s="96" t="s">
        <v>153</v>
      </c>
      <c r="C17" s="44" t="s">
        <v>189</v>
      </c>
      <c r="D17" s="44" t="s">
        <v>190</v>
      </c>
      <c r="E17" s="76" t="s">
        <v>157</v>
      </c>
      <c r="F17" s="76" t="s">
        <v>32</v>
      </c>
      <c r="G17" s="76" t="s">
        <v>32</v>
      </c>
      <c r="H17" s="76" t="s">
        <v>157</v>
      </c>
      <c r="I17" s="76" t="s">
        <v>157</v>
      </c>
      <c r="J17" s="76" t="s">
        <v>157</v>
      </c>
      <c r="K17" s="76" t="s">
        <v>156</v>
      </c>
      <c r="L17" s="76" t="s">
        <v>157</v>
      </c>
      <c r="M17" s="76" t="s">
        <v>182</v>
      </c>
      <c r="N17" s="76" t="s">
        <v>182</v>
      </c>
      <c r="O17" s="76" t="s">
        <v>157</v>
      </c>
      <c r="P17" s="76" t="s">
        <v>157</v>
      </c>
      <c r="Q17" s="76" t="s">
        <v>157</v>
      </c>
      <c r="R17" s="76" t="s">
        <v>157</v>
      </c>
      <c r="S17" s="76" t="s">
        <v>157</v>
      </c>
      <c r="T17" s="76" t="s">
        <v>157</v>
      </c>
      <c r="U17" s="76" t="s">
        <v>157</v>
      </c>
      <c r="V17" s="76" t="s">
        <v>156</v>
      </c>
      <c r="W17" s="76" t="s">
        <v>157</v>
      </c>
      <c r="X17" s="76" t="s">
        <v>156</v>
      </c>
      <c r="Y17" s="76" t="s">
        <v>157</v>
      </c>
      <c r="Z17" s="76" t="s">
        <v>157</v>
      </c>
      <c r="AA17" s="76" t="s">
        <v>156</v>
      </c>
      <c r="AB17" s="76" t="s">
        <v>156</v>
      </c>
      <c r="AC17" s="76" t="s">
        <v>157</v>
      </c>
      <c r="AD17" s="76" t="s">
        <v>157</v>
      </c>
      <c r="AE17" s="76" t="s">
        <v>156</v>
      </c>
      <c r="AF17" s="76" t="s">
        <v>157</v>
      </c>
      <c r="AG17" s="76" t="s">
        <v>157</v>
      </c>
      <c r="AH17" s="76" t="s">
        <v>157</v>
      </c>
      <c r="AI17" s="76" t="s">
        <v>157</v>
      </c>
      <c r="AJ17" s="76" t="s">
        <v>157</v>
      </c>
      <c r="AK17" s="76" t="s">
        <v>157</v>
      </c>
      <c r="AL17" s="76" t="s">
        <v>157</v>
      </c>
      <c r="AM17" s="110" t="s">
        <v>157</v>
      </c>
      <c r="AN17" s="110" t="s">
        <v>157</v>
      </c>
      <c r="AO17" s="110" t="s">
        <v>157</v>
      </c>
      <c r="AP17" s="110" t="s">
        <v>157</v>
      </c>
      <c r="AQ17" s="110" t="s">
        <v>157</v>
      </c>
      <c r="AR17" s="110" t="s">
        <v>157</v>
      </c>
      <c r="AS17" s="110" t="s">
        <v>157</v>
      </c>
      <c r="AT17" s="110" t="s">
        <v>157</v>
      </c>
      <c r="AU17" s="110" t="s">
        <v>157</v>
      </c>
      <c r="AV17" s="110" t="s">
        <v>157</v>
      </c>
      <c r="AW17" s="110" t="s">
        <v>156</v>
      </c>
      <c r="AX17" s="110" t="s">
        <v>156</v>
      </c>
      <c r="AY17" s="110" t="s">
        <v>157</v>
      </c>
      <c r="AZ17" s="110" t="s">
        <v>156</v>
      </c>
      <c r="BA17" s="110" t="s">
        <v>157</v>
      </c>
      <c r="BB17" s="110" t="s">
        <v>156</v>
      </c>
      <c r="BC17" s="110" t="s">
        <v>156</v>
      </c>
      <c r="BD17" s="110" t="s">
        <v>157</v>
      </c>
      <c r="BE17" s="110" t="s">
        <v>156</v>
      </c>
      <c r="BF17" s="110" t="s">
        <v>157</v>
      </c>
      <c r="BG17" s="97" t="str">
        <f t="shared" si="0"/>
        <v>FAILED</v>
      </c>
      <c r="BH17" s="110" t="str">
        <f t="shared" si="1"/>
        <v>New Fail</v>
      </c>
    </row>
    <row r="18" spans="1:60" x14ac:dyDescent="0.25">
      <c r="A18" s="96">
        <v>19</v>
      </c>
      <c r="B18" s="96" t="s">
        <v>191</v>
      </c>
      <c r="C18" s="44" t="s">
        <v>192</v>
      </c>
      <c r="D18" s="44" t="s">
        <v>193</v>
      </c>
      <c r="E18" s="76" t="s">
        <v>177</v>
      </c>
      <c r="F18" s="76" t="s">
        <v>177</v>
      </c>
      <c r="G18" s="76" t="s">
        <v>177</v>
      </c>
      <c r="H18" s="76" t="s">
        <v>177</v>
      </c>
      <c r="I18" s="76" t="s">
        <v>177</v>
      </c>
      <c r="J18" s="76" t="s">
        <v>177</v>
      </c>
      <c r="K18" s="76" t="s">
        <v>177</v>
      </c>
      <c r="L18" s="76" t="s">
        <v>177</v>
      </c>
      <c r="M18" s="76" t="s">
        <v>177</v>
      </c>
      <c r="N18" s="76" t="s">
        <v>177</v>
      </c>
      <c r="O18" s="76" t="s">
        <v>177</v>
      </c>
      <c r="P18" s="76" t="s">
        <v>177</v>
      </c>
      <c r="Q18" s="76" t="s">
        <v>177</v>
      </c>
      <c r="R18" s="76" t="s">
        <v>177</v>
      </c>
      <c r="S18" s="76" t="s">
        <v>177</v>
      </c>
      <c r="T18" s="76" t="s">
        <v>177</v>
      </c>
      <c r="U18" s="76" t="s">
        <v>177</v>
      </c>
      <c r="V18" s="76" t="s">
        <v>177</v>
      </c>
      <c r="W18" s="76" t="s">
        <v>177</v>
      </c>
      <c r="X18" s="76" t="s">
        <v>177</v>
      </c>
      <c r="Y18" s="76" t="s">
        <v>177</v>
      </c>
      <c r="Z18" s="76" t="s">
        <v>177</v>
      </c>
      <c r="AA18" s="76" t="s">
        <v>177</v>
      </c>
      <c r="AB18" s="76" t="s">
        <v>177</v>
      </c>
      <c r="AC18" s="76" t="s">
        <v>177</v>
      </c>
      <c r="AD18" s="76" t="s">
        <v>177</v>
      </c>
      <c r="AE18" s="76" t="s">
        <v>177</v>
      </c>
      <c r="AF18" s="76" t="s">
        <v>177</v>
      </c>
      <c r="AG18" s="76" t="s">
        <v>177</v>
      </c>
      <c r="AH18" s="76" t="s">
        <v>177</v>
      </c>
      <c r="AI18" s="76" t="s">
        <v>177</v>
      </c>
      <c r="AJ18" s="76" t="s">
        <v>177</v>
      </c>
      <c r="AK18" s="76" t="s">
        <v>177</v>
      </c>
      <c r="AL18" s="76" t="s">
        <v>177</v>
      </c>
      <c r="AM18" s="110" t="s">
        <v>177</v>
      </c>
      <c r="AN18" s="110" t="s">
        <v>177</v>
      </c>
      <c r="AO18" s="110" t="s">
        <v>177</v>
      </c>
      <c r="AP18" s="110" t="s">
        <v>177</v>
      </c>
      <c r="AQ18" s="110" t="s">
        <v>177</v>
      </c>
      <c r="AR18" s="110" t="s">
        <v>177</v>
      </c>
      <c r="AS18" s="110" t="s">
        <v>177</v>
      </c>
      <c r="AT18" s="110" t="s">
        <v>177</v>
      </c>
      <c r="AU18" s="110" t="s">
        <v>177</v>
      </c>
      <c r="AV18" s="110" t="s">
        <v>177</v>
      </c>
      <c r="AW18" s="110" t="s">
        <v>177</v>
      </c>
      <c r="AX18" s="110" t="s">
        <v>177</v>
      </c>
      <c r="AY18" s="110" t="s">
        <v>177</v>
      </c>
      <c r="AZ18" s="110" t="s">
        <v>177</v>
      </c>
      <c r="BA18" s="110" t="s">
        <v>177</v>
      </c>
      <c r="BB18" s="110" t="s">
        <v>177</v>
      </c>
      <c r="BC18" s="110" t="s">
        <v>177</v>
      </c>
      <c r="BD18" s="110" t="s">
        <v>177</v>
      </c>
      <c r="BE18" s="110" t="s">
        <v>177</v>
      </c>
      <c r="BF18" s="110" t="s">
        <v>177</v>
      </c>
      <c r="BG18" s="97" t="str">
        <f t="shared" si="0"/>
        <v>Not Tested</v>
      </c>
      <c r="BH18" s="110" t="str">
        <f t="shared" si="1"/>
        <v>Not Tested</v>
      </c>
    </row>
    <row r="19" spans="1:60" x14ac:dyDescent="0.25">
      <c r="A19" s="96">
        <v>20</v>
      </c>
      <c r="B19" s="96" t="s">
        <v>153</v>
      </c>
      <c r="C19" s="44" t="s">
        <v>194</v>
      </c>
      <c r="D19" s="44" t="s">
        <v>195</v>
      </c>
      <c r="E19" s="76" t="s">
        <v>157</v>
      </c>
      <c r="F19" s="76" t="s">
        <v>157</v>
      </c>
      <c r="G19" s="76" t="s">
        <v>157</v>
      </c>
      <c r="H19" s="76" t="s">
        <v>157</v>
      </c>
      <c r="I19" s="76" t="s">
        <v>157</v>
      </c>
      <c r="J19" s="76" t="s">
        <v>157</v>
      </c>
      <c r="K19" s="76" t="s">
        <v>156</v>
      </c>
      <c r="L19" s="76" t="s">
        <v>156</v>
      </c>
      <c r="M19" s="76" t="s">
        <v>157</v>
      </c>
      <c r="N19" s="76" t="s">
        <v>157</v>
      </c>
      <c r="O19" s="76" t="s">
        <v>157</v>
      </c>
      <c r="P19" s="76" t="s">
        <v>157</v>
      </c>
      <c r="Q19" s="76" t="s">
        <v>157</v>
      </c>
      <c r="R19" s="76" t="s">
        <v>157</v>
      </c>
      <c r="S19" s="76" t="s">
        <v>157</v>
      </c>
      <c r="T19" s="76" t="s">
        <v>157</v>
      </c>
      <c r="U19" s="76" t="s">
        <v>157</v>
      </c>
      <c r="V19" s="76" t="s">
        <v>157</v>
      </c>
      <c r="W19" s="76" t="s">
        <v>157</v>
      </c>
      <c r="X19" s="76" t="s">
        <v>157</v>
      </c>
      <c r="Y19" s="76" t="s">
        <v>156</v>
      </c>
      <c r="Z19" s="76" t="s">
        <v>156</v>
      </c>
      <c r="AA19" s="76" t="s">
        <v>156</v>
      </c>
      <c r="AB19" s="76" t="s">
        <v>156</v>
      </c>
      <c r="AC19" s="76" t="s">
        <v>156</v>
      </c>
      <c r="AD19" s="76" t="s">
        <v>156</v>
      </c>
      <c r="AE19" s="76" t="s">
        <v>156</v>
      </c>
      <c r="AF19" s="76" t="s">
        <v>156</v>
      </c>
      <c r="AG19" s="76" t="s">
        <v>156</v>
      </c>
      <c r="AH19" s="76" t="s">
        <v>156</v>
      </c>
      <c r="AI19" s="76" t="s">
        <v>156</v>
      </c>
      <c r="AJ19" s="76" t="s">
        <v>156</v>
      </c>
      <c r="AK19" s="76" t="s">
        <v>156</v>
      </c>
      <c r="AL19" s="76" t="s">
        <v>156</v>
      </c>
      <c r="AM19" s="110" t="s">
        <v>156</v>
      </c>
      <c r="AN19" s="110" t="s">
        <v>156</v>
      </c>
      <c r="AO19" s="110" t="s">
        <v>156</v>
      </c>
      <c r="AP19" s="110" t="s">
        <v>156</v>
      </c>
      <c r="AQ19" s="110" t="s">
        <v>156</v>
      </c>
      <c r="AR19" s="110" t="s">
        <v>156</v>
      </c>
      <c r="AS19" s="110" t="s">
        <v>156</v>
      </c>
      <c r="AT19" s="110" t="s">
        <v>156</v>
      </c>
      <c r="AU19" s="110" t="s">
        <v>156</v>
      </c>
      <c r="AV19" s="110" t="s">
        <v>156</v>
      </c>
      <c r="AW19" s="110" t="s">
        <v>156</v>
      </c>
      <c r="AX19" s="110" t="s">
        <v>156</v>
      </c>
      <c r="AY19" s="110" t="s">
        <v>156</v>
      </c>
      <c r="AZ19" s="110" t="s">
        <v>156</v>
      </c>
      <c r="BA19" s="110" t="s">
        <v>156</v>
      </c>
      <c r="BB19" s="110" t="s">
        <v>156</v>
      </c>
      <c r="BC19" s="110" t="s">
        <v>156</v>
      </c>
      <c r="BD19" s="110" t="s">
        <v>156</v>
      </c>
      <c r="BE19" s="110" t="s">
        <v>156</v>
      </c>
      <c r="BF19" s="110" t="s">
        <v>156</v>
      </c>
      <c r="BG19" s="97" t="str">
        <f t="shared" si="0"/>
        <v>PASSED</v>
      </c>
      <c r="BH19" s="110" t="str">
        <f t="shared" si="1"/>
        <v>Pass</v>
      </c>
    </row>
    <row r="20" spans="1:60" x14ac:dyDescent="0.25">
      <c r="A20" s="96">
        <v>21</v>
      </c>
      <c r="B20" s="96" t="s">
        <v>153</v>
      </c>
      <c r="C20" s="44" t="s">
        <v>196</v>
      </c>
      <c r="D20" s="44" t="s">
        <v>197</v>
      </c>
      <c r="E20" s="76" t="s">
        <v>177</v>
      </c>
      <c r="F20" s="76" t="s">
        <v>177</v>
      </c>
      <c r="G20" s="76" t="s">
        <v>177</v>
      </c>
      <c r="H20" s="76" t="s">
        <v>177</v>
      </c>
      <c r="I20" s="76" t="s">
        <v>177</v>
      </c>
      <c r="J20" s="76" t="s">
        <v>177</v>
      </c>
      <c r="K20" s="76" t="s">
        <v>177</v>
      </c>
      <c r="L20" s="76" t="s">
        <v>156</v>
      </c>
      <c r="M20" s="76" t="s">
        <v>156</v>
      </c>
      <c r="N20" s="76" t="s">
        <v>156</v>
      </c>
      <c r="O20" s="76" t="s">
        <v>156</v>
      </c>
      <c r="P20" s="76" t="s">
        <v>156</v>
      </c>
      <c r="Q20" s="76" t="s">
        <v>156</v>
      </c>
      <c r="R20" s="76" t="s">
        <v>156</v>
      </c>
      <c r="S20" s="76" t="s">
        <v>156</v>
      </c>
      <c r="T20" s="76" t="s">
        <v>156</v>
      </c>
      <c r="U20" s="76" t="s">
        <v>156</v>
      </c>
      <c r="V20" s="76" t="s">
        <v>156</v>
      </c>
      <c r="W20" s="76" t="s">
        <v>156</v>
      </c>
      <c r="X20" s="76" t="s">
        <v>156</v>
      </c>
      <c r="Y20" s="76" t="s">
        <v>156</v>
      </c>
      <c r="Z20" s="76" t="s">
        <v>156</v>
      </c>
      <c r="AA20" s="76" t="s">
        <v>156</v>
      </c>
      <c r="AB20" s="76" t="s">
        <v>156</v>
      </c>
      <c r="AC20" s="76" t="s">
        <v>156</v>
      </c>
      <c r="AD20" s="76" t="s">
        <v>156</v>
      </c>
      <c r="AE20" s="76" t="s">
        <v>156</v>
      </c>
      <c r="AF20" s="76" t="s">
        <v>156</v>
      </c>
      <c r="AG20" s="76" t="s">
        <v>156</v>
      </c>
      <c r="AH20" s="76" t="s">
        <v>156</v>
      </c>
      <c r="AI20" s="76" t="s">
        <v>156</v>
      </c>
      <c r="AJ20" s="76" t="s">
        <v>156</v>
      </c>
      <c r="AK20" s="76" t="s">
        <v>156</v>
      </c>
      <c r="AL20" s="76" t="s">
        <v>156</v>
      </c>
      <c r="AM20" s="110" t="s">
        <v>156</v>
      </c>
      <c r="AN20" s="110" t="s">
        <v>156</v>
      </c>
      <c r="AO20" s="110" t="s">
        <v>156</v>
      </c>
      <c r="AP20" s="110" t="s">
        <v>156</v>
      </c>
      <c r="AQ20" s="110" t="s">
        <v>156</v>
      </c>
      <c r="AR20" s="110" t="s">
        <v>156</v>
      </c>
      <c r="AS20" s="110" t="s">
        <v>156</v>
      </c>
      <c r="AT20" s="110" t="s">
        <v>156</v>
      </c>
      <c r="AU20" s="110" t="s">
        <v>156</v>
      </c>
      <c r="AV20" s="110" t="s">
        <v>156</v>
      </c>
      <c r="AW20" s="110" t="s">
        <v>156</v>
      </c>
      <c r="AX20" s="110" t="s">
        <v>156</v>
      </c>
      <c r="AY20" s="110" t="s">
        <v>156</v>
      </c>
      <c r="AZ20" s="110" t="s">
        <v>156</v>
      </c>
      <c r="BA20" s="110" t="s">
        <v>156</v>
      </c>
      <c r="BB20" s="110" t="s">
        <v>156</v>
      </c>
      <c r="BC20" s="110" t="s">
        <v>156</v>
      </c>
      <c r="BD20" s="110" t="s">
        <v>156</v>
      </c>
      <c r="BE20" s="110" t="s">
        <v>156</v>
      </c>
      <c r="BF20" s="110" t="s">
        <v>156</v>
      </c>
      <c r="BG20" s="97" t="str">
        <f t="shared" si="0"/>
        <v>PASSED</v>
      </c>
      <c r="BH20" s="110" t="str">
        <f t="shared" si="1"/>
        <v>Pass</v>
      </c>
    </row>
    <row r="21" spans="1:60" x14ac:dyDescent="0.25">
      <c r="A21" s="98">
        <v>22</v>
      </c>
      <c r="B21" s="98" t="s">
        <v>160</v>
      </c>
      <c r="C21" s="128" t="s">
        <v>198</v>
      </c>
      <c r="D21" s="44" t="s">
        <v>199</v>
      </c>
      <c r="E21" s="76" t="s">
        <v>177</v>
      </c>
      <c r="F21" s="76" t="s">
        <v>177</v>
      </c>
      <c r="G21" s="76" t="s">
        <v>177</v>
      </c>
      <c r="H21" s="76" t="s">
        <v>177</v>
      </c>
      <c r="I21" s="76" t="s">
        <v>177</v>
      </c>
      <c r="J21" s="76" t="s">
        <v>177</v>
      </c>
      <c r="K21" s="76" t="s">
        <v>177</v>
      </c>
      <c r="L21" s="76" t="s">
        <v>177</v>
      </c>
      <c r="M21" s="76" t="s">
        <v>177</v>
      </c>
      <c r="N21" s="76" t="s">
        <v>177</v>
      </c>
      <c r="O21" s="76" t="s">
        <v>177</v>
      </c>
      <c r="P21" s="76" t="s">
        <v>177</v>
      </c>
      <c r="Q21" s="76" t="s">
        <v>157</v>
      </c>
      <c r="R21" s="76" t="s">
        <v>157</v>
      </c>
      <c r="S21" s="76" t="s">
        <v>157</v>
      </c>
      <c r="T21" s="76" t="s">
        <v>157</v>
      </c>
      <c r="U21" s="76" t="s">
        <v>156</v>
      </c>
      <c r="V21" s="76" t="s">
        <v>157</v>
      </c>
      <c r="W21" s="76" t="s">
        <v>157</v>
      </c>
      <c r="X21" s="76" t="s">
        <v>157</v>
      </c>
      <c r="Y21" s="76" t="s">
        <v>156</v>
      </c>
      <c r="Z21" s="76" t="s">
        <v>156</v>
      </c>
      <c r="AA21" s="76" t="s">
        <v>156</v>
      </c>
      <c r="AB21" s="76" t="s">
        <v>156</v>
      </c>
      <c r="AC21" s="76" t="s">
        <v>157</v>
      </c>
      <c r="AD21" s="76" t="s">
        <v>157</v>
      </c>
      <c r="AE21" s="76" t="s">
        <v>157</v>
      </c>
      <c r="AF21" s="76" t="s">
        <v>157</v>
      </c>
      <c r="AG21" s="76" t="s">
        <v>156</v>
      </c>
      <c r="AH21" s="76" t="s">
        <v>157</v>
      </c>
      <c r="AI21" s="76" t="s">
        <v>156</v>
      </c>
      <c r="AJ21" s="76" t="s">
        <v>157</v>
      </c>
      <c r="AK21" s="76" t="s">
        <v>157</v>
      </c>
      <c r="AL21" s="76" t="s">
        <v>157</v>
      </c>
      <c r="AM21" s="110" t="s">
        <v>157</v>
      </c>
      <c r="AN21" s="110" t="s">
        <v>157</v>
      </c>
      <c r="AO21" s="110" t="s">
        <v>157</v>
      </c>
      <c r="AP21" s="110" t="s">
        <v>156</v>
      </c>
      <c r="AQ21" s="110" t="s">
        <v>157</v>
      </c>
      <c r="AR21" s="110" t="s">
        <v>157</v>
      </c>
      <c r="AS21" s="110" t="s">
        <v>157</v>
      </c>
      <c r="AT21" s="110" t="s">
        <v>157</v>
      </c>
      <c r="AU21" s="110" t="s">
        <v>157</v>
      </c>
      <c r="AV21" s="110" t="s">
        <v>156</v>
      </c>
      <c r="AW21" s="110" t="s">
        <v>156</v>
      </c>
      <c r="AX21" s="110" t="s">
        <v>157</v>
      </c>
      <c r="AY21" s="110" t="s">
        <v>157</v>
      </c>
      <c r="AZ21" s="110" t="s">
        <v>157</v>
      </c>
      <c r="BA21" s="110" t="s">
        <v>157</v>
      </c>
      <c r="BB21" s="110" t="s">
        <v>156</v>
      </c>
      <c r="BC21" s="110" t="s">
        <v>156</v>
      </c>
      <c r="BD21" s="110" t="s">
        <v>156</v>
      </c>
      <c r="BE21" s="110" t="s">
        <v>157</v>
      </c>
      <c r="BF21" s="110" t="s">
        <v>156</v>
      </c>
      <c r="BG21" s="97" t="str">
        <f t="shared" si="0"/>
        <v>FAILED</v>
      </c>
      <c r="BH21" s="110" t="str">
        <f t="shared" si="1"/>
        <v>Pass</v>
      </c>
    </row>
    <row r="22" spans="1:60" x14ac:dyDescent="0.25">
      <c r="A22" s="99">
        <v>24</v>
      </c>
      <c r="B22" s="99" t="s">
        <v>153</v>
      </c>
      <c r="C22" s="44" t="s">
        <v>200</v>
      </c>
      <c r="D22" s="44" t="s">
        <v>201</v>
      </c>
      <c r="E22" s="76" t="s">
        <v>177</v>
      </c>
      <c r="F22" s="76" t="s">
        <v>177</v>
      </c>
      <c r="G22" s="76" t="s">
        <v>177</v>
      </c>
      <c r="H22" s="76" t="s">
        <v>177</v>
      </c>
      <c r="I22" s="76" t="s">
        <v>177</v>
      </c>
      <c r="J22" s="76" t="s">
        <v>177</v>
      </c>
      <c r="K22" s="76" t="s">
        <v>177</v>
      </c>
      <c r="L22" s="76" t="s">
        <v>177</v>
      </c>
      <c r="M22" s="76" t="s">
        <v>177</v>
      </c>
      <c r="N22" s="76" t="s">
        <v>177</v>
      </c>
      <c r="O22" s="76" t="s">
        <v>177</v>
      </c>
      <c r="P22" s="76" t="s">
        <v>177</v>
      </c>
      <c r="Q22" s="76" t="s">
        <v>177</v>
      </c>
      <c r="R22" s="76" t="s">
        <v>177</v>
      </c>
      <c r="S22" s="76" t="s">
        <v>177</v>
      </c>
      <c r="T22" s="76" t="s">
        <v>177</v>
      </c>
      <c r="U22" s="76" t="s">
        <v>177</v>
      </c>
      <c r="V22" s="76" t="s">
        <v>177</v>
      </c>
      <c r="W22" s="76" t="s">
        <v>177</v>
      </c>
      <c r="X22" s="76" t="s">
        <v>177</v>
      </c>
      <c r="Y22" s="76" t="s">
        <v>156</v>
      </c>
      <c r="Z22" s="76" t="s">
        <v>156</v>
      </c>
      <c r="AA22" s="76" t="s">
        <v>156</v>
      </c>
      <c r="AB22" s="76" t="s">
        <v>156</v>
      </c>
      <c r="AC22" s="76" t="s">
        <v>156</v>
      </c>
      <c r="AD22" s="76" t="s">
        <v>156</v>
      </c>
      <c r="AE22" s="76" t="s">
        <v>156</v>
      </c>
      <c r="AF22" s="76" t="s">
        <v>156</v>
      </c>
      <c r="AG22" s="76" t="s">
        <v>156</v>
      </c>
      <c r="AH22" s="76" t="s">
        <v>156</v>
      </c>
      <c r="AI22" s="76" t="s">
        <v>156</v>
      </c>
      <c r="AJ22" s="76" t="s">
        <v>156</v>
      </c>
      <c r="AK22" s="76" t="s">
        <v>156</v>
      </c>
      <c r="AL22" s="76" t="s">
        <v>156</v>
      </c>
      <c r="AM22" s="110" t="s">
        <v>156</v>
      </c>
      <c r="AN22" s="110" t="s">
        <v>156</v>
      </c>
      <c r="AO22" s="110" t="s">
        <v>156</v>
      </c>
      <c r="AP22" s="110" t="s">
        <v>156</v>
      </c>
      <c r="AQ22" s="110" t="s">
        <v>156</v>
      </c>
      <c r="AR22" s="110" t="s">
        <v>156</v>
      </c>
      <c r="AS22" s="110" t="s">
        <v>156</v>
      </c>
      <c r="AT22" s="110" t="s">
        <v>156</v>
      </c>
      <c r="AU22" s="110" t="s">
        <v>156</v>
      </c>
      <c r="AV22" s="110" t="s">
        <v>156</v>
      </c>
      <c r="AW22" s="110" t="s">
        <v>156</v>
      </c>
      <c r="AX22" s="110" t="s">
        <v>156</v>
      </c>
      <c r="AY22" s="110" t="s">
        <v>156</v>
      </c>
      <c r="AZ22" s="110" t="s">
        <v>156</v>
      </c>
      <c r="BA22" s="110" t="s">
        <v>156</v>
      </c>
      <c r="BB22" s="110" t="s">
        <v>156</v>
      </c>
      <c r="BC22" s="110" t="s">
        <v>156</v>
      </c>
      <c r="BD22" s="110" t="s">
        <v>156</v>
      </c>
      <c r="BE22" s="110" t="s">
        <v>156</v>
      </c>
      <c r="BF22" s="110" t="s">
        <v>156</v>
      </c>
      <c r="BG22" s="97" t="str">
        <f t="shared" si="0"/>
        <v>PASSED</v>
      </c>
      <c r="BH22" s="110" t="str">
        <f t="shared" si="1"/>
        <v>Pass</v>
      </c>
    </row>
    <row r="23" spans="1:60" x14ac:dyDescent="0.25">
      <c r="A23" s="99">
        <v>26</v>
      </c>
      <c r="B23" s="99" t="s">
        <v>153</v>
      </c>
      <c r="C23" s="120" t="s">
        <v>202</v>
      </c>
      <c r="D23" s="120" t="s">
        <v>203</v>
      </c>
      <c r="E23" s="76" t="s">
        <v>177</v>
      </c>
      <c r="F23" s="76" t="s">
        <v>177</v>
      </c>
      <c r="G23" s="76" t="s">
        <v>177</v>
      </c>
      <c r="H23" s="76" t="s">
        <v>177</v>
      </c>
      <c r="I23" s="76" t="s">
        <v>177</v>
      </c>
      <c r="J23" s="76" t="s">
        <v>177</v>
      </c>
      <c r="K23" s="76" t="s">
        <v>177</v>
      </c>
      <c r="L23" s="76" t="s">
        <v>177</v>
      </c>
      <c r="M23" s="76" t="s">
        <v>177</v>
      </c>
      <c r="N23" s="76" t="s">
        <v>177</v>
      </c>
      <c r="O23" s="76" t="s">
        <v>177</v>
      </c>
      <c r="P23" s="76" t="s">
        <v>177</v>
      </c>
      <c r="Q23" s="76" t="s">
        <v>177</v>
      </c>
      <c r="R23" s="76" t="s">
        <v>177</v>
      </c>
      <c r="S23" s="76" t="s">
        <v>177</v>
      </c>
      <c r="T23" s="76" t="s">
        <v>177</v>
      </c>
      <c r="U23" s="76" t="s">
        <v>177</v>
      </c>
      <c r="V23" s="76" t="s">
        <v>177</v>
      </c>
      <c r="W23" s="76" t="s">
        <v>177</v>
      </c>
      <c r="X23" s="76" t="s">
        <v>177</v>
      </c>
      <c r="Y23" s="76" t="s">
        <v>177</v>
      </c>
      <c r="Z23" s="76" t="s">
        <v>177</v>
      </c>
      <c r="AA23" s="76" t="s">
        <v>177</v>
      </c>
      <c r="AB23" s="76" t="s">
        <v>177</v>
      </c>
      <c r="AC23" s="76" t="s">
        <v>177</v>
      </c>
      <c r="AD23" s="76" t="s">
        <v>177</v>
      </c>
      <c r="AE23" s="76" t="s">
        <v>177</v>
      </c>
      <c r="AF23" s="76" t="s">
        <v>177</v>
      </c>
      <c r="AG23" s="76" t="s">
        <v>177</v>
      </c>
      <c r="AH23" s="76" t="s">
        <v>177</v>
      </c>
      <c r="AI23" s="76" t="s">
        <v>177</v>
      </c>
      <c r="AJ23" s="76" t="s">
        <v>177</v>
      </c>
      <c r="AK23" s="76" t="s">
        <v>177</v>
      </c>
      <c r="AL23" s="76" t="s">
        <v>177</v>
      </c>
      <c r="AM23" s="110" t="s">
        <v>177</v>
      </c>
      <c r="AN23" s="110" t="s">
        <v>177</v>
      </c>
      <c r="AO23" s="110" t="s">
        <v>177</v>
      </c>
      <c r="AP23" s="110" t="s">
        <v>177</v>
      </c>
      <c r="AQ23" s="110" t="s">
        <v>177</v>
      </c>
      <c r="AR23" s="110" t="s">
        <v>177</v>
      </c>
      <c r="AS23" s="110" t="s">
        <v>177</v>
      </c>
      <c r="AT23" s="110" t="s">
        <v>177</v>
      </c>
      <c r="AU23" s="110" t="s">
        <v>177</v>
      </c>
      <c r="AV23" s="110" t="s">
        <v>177</v>
      </c>
      <c r="AW23" s="110" t="s">
        <v>177</v>
      </c>
      <c r="AX23" s="110" t="s">
        <v>177</v>
      </c>
      <c r="AY23" s="110" t="s">
        <v>177</v>
      </c>
      <c r="AZ23" s="110" t="s">
        <v>177</v>
      </c>
      <c r="BA23" s="110" t="s">
        <v>177</v>
      </c>
      <c r="BB23" s="110" t="s">
        <v>177</v>
      </c>
      <c r="BC23" s="110" t="s">
        <v>177</v>
      </c>
      <c r="BD23" s="110" t="s">
        <v>177</v>
      </c>
      <c r="BE23" s="110" t="s">
        <v>177</v>
      </c>
      <c r="BF23" s="110" t="s">
        <v>177</v>
      </c>
      <c r="BG23" s="97" t="str">
        <f t="shared" si="0"/>
        <v>Not Tested</v>
      </c>
      <c r="BH23" s="110" t="str">
        <f t="shared" si="1"/>
        <v>Not Tested</v>
      </c>
    </row>
    <row r="24" spans="1:60" x14ac:dyDescent="0.25">
      <c r="A24" s="99">
        <v>28</v>
      </c>
      <c r="B24" s="99" t="s">
        <v>153</v>
      </c>
      <c r="C24" s="44" t="s">
        <v>204</v>
      </c>
      <c r="D24" s="128" t="s">
        <v>205</v>
      </c>
      <c r="E24" s="76" t="s">
        <v>177</v>
      </c>
      <c r="F24" s="76" t="s">
        <v>177</v>
      </c>
      <c r="G24" s="76" t="s">
        <v>177</v>
      </c>
      <c r="H24" s="76" t="s">
        <v>177</v>
      </c>
      <c r="I24" s="76" t="s">
        <v>177</v>
      </c>
      <c r="J24" s="76" t="s">
        <v>177</v>
      </c>
      <c r="K24" s="76" t="s">
        <v>177</v>
      </c>
      <c r="L24" s="76" t="s">
        <v>177</v>
      </c>
      <c r="M24" s="76" t="s">
        <v>177</v>
      </c>
      <c r="N24" s="76" t="s">
        <v>177</v>
      </c>
      <c r="O24" s="76" t="s">
        <v>177</v>
      </c>
      <c r="P24" s="76" t="s">
        <v>177</v>
      </c>
      <c r="Q24" s="76" t="s">
        <v>177</v>
      </c>
      <c r="R24" s="76" t="s">
        <v>156</v>
      </c>
      <c r="S24" s="76" t="s">
        <v>156</v>
      </c>
      <c r="T24" s="76" t="s">
        <v>156</v>
      </c>
      <c r="U24" s="76" t="s">
        <v>156</v>
      </c>
      <c r="V24" s="76" t="s">
        <v>156</v>
      </c>
      <c r="W24" s="76" t="s">
        <v>156</v>
      </c>
      <c r="X24" s="76" t="s">
        <v>156</v>
      </c>
      <c r="Y24" s="76" t="s">
        <v>156</v>
      </c>
      <c r="Z24" s="76" t="s">
        <v>156</v>
      </c>
      <c r="AA24" s="76" t="s">
        <v>156</v>
      </c>
      <c r="AB24" s="76" t="s">
        <v>156</v>
      </c>
      <c r="AC24" s="76" t="s">
        <v>156</v>
      </c>
      <c r="AD24" s="76" t="s">
        <v>156</v>
      </c>
      <c r="AE24" s="76" t="s">
        <v>156</v>
      </c>
      <c r="AF24" s="76" t="s">
        <v>156</v>
      </c>
      <c r="AG24" s="76" t="s">
        <v>156</v>
      </c>
      <c r="AH24" s="76" t="s">
        <v>156</v>
      </c>
      <c r="AI24" s="76" t="s">
        <v>156</v>
      </c>
      <c r="AJ24" s="76" t="s">
        <v>156</v>
      </c>
      <c r="AK24" s="76" t="s">
        <v>156</v>
      </c>
      <c r="AL24" s="76" t="s">
        <v>156</v>
      </c>
      <c r="AM24" s="110" t="s">
        <v>156</v>
      </c>
      <c r="AN24" s="110" t="s">
        <v>156</v>
      </c>
      <c r="AO24" s="110" t="s">
        <v>156</v>
      </c>
      <c r="AP24" s="110" t="s">
        <v>156</v>
      </c>
      <c r="AQ24" s="110" t="s">
        <v>156</v>
      </c>
      <c r="AR24" s="110" t="s">
        <v>156</v>
      </c>
      <c r="AS24" s="110" t="s">
        <v>156</v>
      </c>
      <c r="AT24" s="110" t="s">
        <v>156</v>
      </c>
      <c r="AU24" s="110" t="s">
        <v>156</v>
      </c>
      <c r="AV24" s="110" t="s">
        <v>156</v>
      </c>
      <c r="AW24" s="110" t="s">
        <v>156</v>
      </c>
      <c r="AX24" s="110" t="s">
        <v>156</v>
      </c>
      <c r="AY24" s="110" t="s">
        <v>156</v>
      </c>
      <c r="AZ24" s="110" t="s">
        <v>156</v>
      </c>
      <c r="BA24" s="110" t="s">
        <v>156</v>
      </c>
      <c r="BB24" s="110" t="s">
        <v>156</v>
      </c>
      <c r="BC24" s="110" t="s">
        <v>156</v>
      </c>
      <c r="BD24" s="110" t="s">
        <v>156</v>
      </c>
      <c r="BE24" s="110" t="s">
        <v>156</v>
      </c>
      <c r="BF24" s="110" t="s">
        <v>156</v>
      </c>
      <c r="BG24" s="97" t="str">
        <f t="shared" si="0"/>
        <v>PASSED</v>
      </c>
      <c r="BH24" s="110" t="str">
        <f t="shared" si="1"/>
        <v>Pass</v>
      </c>
    </row>
    <row r="25" spans="1:60" x14ac:dyDescent="0.25">
      <c r="A25" s="99">
        <v>29</v>
      </c>
      <c r="B25" s="99" t="s">
        <v>153</v>
      </c>
      <c r="C25" s="44" t="s">
        <v>206</v>
      </c>
      <c r="D25" s="44" t="s">
        <v>207</v>
      </c>
      <c r="E25" s="76" t="s">
        <v>177</v>
      </c>
      <c r="F25" s="76" t="s">
        <v>177</v>
      </c>
      <c r="G25" s="76" t="s">
        <v>177</v>
      </c>
      <c r="H25" s="76" t="s">
        <v>177</v>
      </c>
      <c r="I25" s="76" t="s">
        <v>177</v>
      </c>
      <c r="J25" s="76" t="s">
        <v>177</v>
      </c>
      <c r="K25" s="76" t="s">
        <v>177</v>
      </c>
      <c r="L25" s="76" t="s">
        <v>177</v>
      </c>
      <c r="M25" s="76" t="s">
        <v>177</v>
      </c>
      <c r="N25" s="76" t="s">
        <v>177</v>
      </c>
      <c r="O25" s="76" t="s">
        <v>177</v>
      </c>
      <c r="P25" s="76" t="s">
        <v>177</v>
      </c>
      <c r="Q25" s="76" t="s">
        <v>177</v>
      </c>
      <c r="R25" s="76" t="s">
        <v>177</v>
      </c>
      <c r="S25" s="76" t="s">
        <v>177</v>
      </c>
      <c r="T25" s="76" t="s">
        <v>177</v>
      </c>
      <c r="U25" s="76" t="s">
        <v>177</v>
      </c>
      <c r="V25" s="76" t="s">
        <v>177</v>
      </c>
      <c r="W25" s="76" t="s">
        <v>177</v>
      </c>
      <c r="X25" s="76" t="s">
        <v>177</v>
      </c>
      <c r="Y25" s="76" t="s">
        <v>156</v>
      </c>
      <c r="Z25" s="76" t="s">
        <v>156</v>
      </c>
      <c r="AA25" s="76" t="s">
        <v>156</v>
      </c>
      <c r="AB25" s="76" t="s">
        <v>156</v>
      </c>
      <c r="AC25" s="76" t="s">
        <v>156</v>
      </c>
      <c r="AD25" s="76" t="s">
        <v>156</v>
      </c>
      <c r="AE25" s="76" t="s">
        <v>156</v>
      </c>
      <c r="AF25" s="76" t="s">
        <v>156</v>
      </c>
      <c r="AG25" s="76" t="s">
        <v>156</v>
      </c>
      <c r="AH25" s="76" t="s">
        <v>156</v>
      </c>
      <c r="AI25" s="76" t="s">
        <v>156</v>
      </c>
      <c r="AJ25" s="76" t="s">
        <v>156</v>
      </c>
      <c r="AK25" s="76" t="s">
        <v>156</v>
      </c>
      <c r="AL25" s="76" t="s">
        <v>156</v>
      </c>
      <c r="AM25" s="110" t="s">
        <v>156</v>
      </c>
      <c r="AN25" s="110" t="s">
        <v>156</v>
      </c>
      <c r="AO25" s="110" t="s">
        <v>156</v>
      </c>
      <c r="AP25" s="110" t="s">
        <v>156</v>
      </c>
      <c r="AQ25" s="110" t="s">
        <v>156</v>
      </c>
      <c r="AR25" s="110" t="s">
        <v>156</v>
      </c>
      <c r="AS25" s="110" t="s">
        <v>156</v>
      </c>
      <c r="AT25" s="110" t="s">
        <v>156</v>
      </c>
      <c r="AU25" s="110" t="s">
        <v>156</v>
      </c>
      <c r="AV25" s="110" t="s">
        <v>156</v>
      </c>
      <c r="AW25" s="110" t="s">
        <v>156</v>
      </c>
      <c r="AX25" s="110" t="s">
        <v>156</v>
      </c>
      <c r="AY25" s="110" t="s">
        <v>156</v>
      </c>
      <c r="AZ25" s="110" t="s">
        <v>156</v>
      </c>
      <c r="BA25" s="110" t="s">
        <v>156</v>
      </c>
      <c r="BB25" s="110" t="s">
        <v>156</v>
      </c>
      <c r="BC25" s="110" t="s">
        <v>156</v>
      </c>
      <c r="BD25" s="110" t="s">
        <v>156</v>
      </c>
      <c r="BE25" s="110" t="s">
        <v>156</v>
      </c>
      <c r="BF25" s="110" t="s">
        <v>156</v>
      </c>
      <c r="BG25" s="97" t="str">
        <f t="shared" si="0"/>
        <v>PASSED</v>
      </c>
      <c r="BH25" s="110" t="str">
        <f t="shared" si="1"/>
        <v>Pass</v>
      </c>
    </row>
    <row r="26" spans="1:60" x14ac:dyDescent="0.25">
      <c r="A26" s="99">
        <v>30</v>
      </c>
      <c r="B26" s="99" t="s">
        <v>153</v>
      </c>
      <c r="C26" s="129" t="s">
        <v>208</v>
      </c>
      <c r="D26" s="129" t="s">
        <v>209</v>
      </c>
      <c r="E26" s="76" t="s">
        <v>177</v>
      </c>
      <c r="F26" s="76" t="s">
        <v>177</v>
      </c>
      <c r="G26" s="76" t="s">
        <v>177</v>
      </c>
      <c r="H26" s="76" t="s">
        <v>177</v>
      </c>
      <c r="I26" s="76" t="s">
        <v>177</v>
      </c>
      <c r="J26" s="76" t="s">
        <v>177</v>
      </c>
      <c r="K26" s="76" t="s">
        <v>177</v>
      </c>
      <c r="L26" s="76" t="s">
        <v>177</v>
      </c>
      <c r="M26" s="76" t="s">
        <v>177</v>
      </c>
      <c r="N26" s="76" t="s">
        <v>177</v>
      </c>
      <c r="O26" s="76" t="s">
        <v>177</v>
      </c>
      <c r="P26" s="76" t="s">
        <v>177</v>
      </c>
      <c r="Q26" s="76" t="s">
        <v>157</v>
      </c>
      <c r="R26" s="76" t="s">
        <v>157</v>
      </c>
      <c r="S26" s="76" t="s">
        <v>157</v>
      </c>
      <c r="T26" s="76" t="s">
        <v>157</v>
      </c>
      <c r="U26" s="76" t="s">
        <v>157</v>
      </c>
      <c r="V26" s="76" t="s">
        <v>157</v>
      </c>
      <c r="W26" s="76" t="s">
        <v>157</v>
      </c>
      <c r="X26" s="76" t="s">
        <v>157</v>
      </c>
      <c r="Y26" s="76" t="s">
        <v>157</v>
      </c>
      <c r="Z26" s="76" t="s">
        <v>157</v>
      </c>
      <c r="AA26" s="76" t="s">
        <v>157</v>
      </c>
      <c r="AB26" s="76" t="s">
        <v>157</v>
      </c>
      <c r="AC26" s="76" t="s">
        <v>157</v>
      </c>
      <c r="AD26" s="76" t="s">
        <v>157</v>
      </c>
      <c r="AE26" s="76" t="s">
        <v>157</v>
      </c>
      <c r="AF26" s="76" t="s">
        <v>157</v>
      </c>
      <c r="AG26" s="76" t="s">
        <v>157</v>
      </c>
      <c r="AH26" s="76" t="s">
        <v>157</v>
      </c>
      <c r="AI26" s="76" t="s">
        <v>157</v>
      </c>
      <c r="AJ26" s="76" t="s">
        <v>157</v>
      </c>
      <c r="AK26" s="76" t="s">
        <v>157</v>
      </c>
      <c r="AL26" s="76" t="s">
        <v>157</v>
      </c>
      <c r="AM26" s="110" t="s">
        <v>157</v>
      </c>
      <c r="AN26" s="110" t="s">
        <v>157</v>
      </c>
      <c r="AO26" s="110" t="s">
        <v>157</v>
      </c>
      <c r="AP26" s="110" t="s">
        <v>157</v>
      </c>
      <c r="AQ26" s="110" t="s">
        <v>157</v>
      </c>
      <c r="AR26" s="110" t="s">
        <v>157</v>
      </c>
      <c r="AS26" s="110" t="s">
        <v>157</v>
      </c>
      <c r="AT26" s="110" t="s">
        <v>157</v>
      </c>
      <c r="AU26" s="110" t="s">
        <v>157</v>
      </c>
      <c r="AV26" s="110" t="s">
        <v>157</v>
      </c>
      <c r="AW26" s="110" t="s">
        <v>157</v>
      </c>
      <c r="AX26" s="110" t="s">
        <v>157</v>
      </c>
      <c r="AY26" s="110" t="s">
        <v>157</v>
      </c>
      <c r="AZ26" s="110" t="s">
        <v>157</v>
      </c>
      <c r="BA26" s="110" t="s">
        <v>157</v>
      </c>
      <c r="BB26" s="110" t="s">
        <v>157</v>
      </c>
      <c r="BC26" s="110" t="s">
        <v>157</v>
      </c>
      <c r="BD26" s="110" t="s">
        <v>157</v>
      </c>
      <c r="BE26" s="110" t="s">
        <v>156</v>
      </c>
      <c r="BF26" s="110" t="s">
        <v>157</v>
      </c>
      <c r="BG26" s="97" t="str">
        <f t="shared" si="0"/>
        <v>FAILED</v>
      </c>
      <c r="BH26" s="110" t="str">
        <f t="shared" si="1"/>
        <v>New Fail</v>
      </c>
    </row>
    <row r="27" spans="1:60" x14ac:dyDescent="0.25">
      <c r="A27" s="99">
        <v>31</v>
      </c>
      <c r="B27" s="99" t="s">
        <v>153</v>
      </c>
      <c r="C27" s="44" t="s">
        <v>210</v>
      </c>
      <c r="D27" s="44" t="s">
        <v>203</v>
      </c>
      <c r="E27" s="76" t="s">
        <v>177</v>
      </c>
      <c r="F27" s="76" t="s">
        <v>177</v>
      </c>
      <c r="G27" s="76" t="s">
        <v>177</v>
      </c>
      <c r="H27" s="76" t="s">
        <v>177</v>
      </c>
      <c r="I27" s="76" t="s">
        <v>177</v>
      </c>
      <c r="J27" s="76" t="s">
        <v>177</v>
      </c>
      <c r="K27" s="76" t="s">
        <v>177</v>
      </c>
      <c r="L27" s="76" t="s">
        <v>177</v>
      </c>
      <c r="M27" s="76" t="s">
        <v>177</v>
      </c>
      <c r="N27" s="76" t="s">
        <v>177</v>
      </c>
      <c r="O27" s="76" t="s">
        <v>177</v>
      </c>
      <c r="P27" s="76" t="s">
        <v>177</v>
      </c>
      <c r="Q27" s="76" t="s">
        <v>177</v>
      </c>
      <c r="R27" s="76" t="s">
        <v>177</v>
      </c>
      <c r="S27" s="76" t="s">
        <v>177</v>
      </c>
      <c r="T27" s="76" t="s">
        <v>177</v>
      </c>
      <c r="U27" s="76" t="s">
        <v>177</v>
      </c>
      <c r="V27" s="76" t="s">
        <v>177</v>
      </c>
      <c r="W27" s="76" t="s">
        <v>177</v>
      </c>
      <c r="X27" s="76" t="s">
        <v>177</v>
      </c>
      <c r="Y27" s="76" t="s">
        <v>177</v>
      </c>
      <c r="Z27" s="76" t="s">
        <v>177</v>
      </c>
      <c r="AA27" s="76" t="s">
        <v>177</v>
      </c>
      <c r="AB27" s="76" t="s">
        <v>177</v>
      </c>
      <c r="AC27" s="76" t="s">
        <v>177</v>
      </c>
      <c r="AD27" s="76" t="s">
        <v>177</v>
      </c>
      <c r="AE27" s="76" t="s">
        <v>177</v>
      </c>
      <c r="AF27" s="76" t="s">
        <v>177</v>
      </c>
      <c r="AG27" s="76" t="s">
        <v>177</v>
      </c>
      <c r="AH27" s="76" t="s">
        <v>177</v>
      </c>
      <c r="AI27" s="76" t="s">
        <v>177</v>
      </c>
      <c r="AJ27" s="76" t="s">
        <v>177</v>
      </c>
      <c r="AK27" s="76" t="s">
        <v>177</v>
      </c>
      <c r="AL27" s="76" t="s">
        <v>177</v>
      </c>
      <c r="AM27" s="110" t="s">
        <v>177</v>
      </c>
      <c r="AN27" s="110" t="s">
        <v>177</v>
      </c>
      <c r="AO27" s="110" t="s">
        <v>177</v>
      </c>
      <c r="AP27" s="110" t="s">
        <v>177</v>
      </c>
      <c r="AQ27" s="110" t="s">
        <v>177</v>
      </c>
      <c r="AR27" s="110" t="s">
        <v>177</v>
      </c>
      <c r="AS27" s="110" t="s">
        <v>177</v>
      </c>
      <c r="AT27" s="110" t="s">
        <v>177</v>
      </c>
      <c r="AU27" s="110" t="s">
        <v>177</v>
      </c>
      <c r="AV27" s="110" t="s">
        <v>177</v>
      </c>
      <c r="AW27" s="110" t="s">
        <v>177</v>
      </c>
      <c r="AX27" s="110" t="s">
        <v>177</v>
      </c>
      <c r="AY27" s="110" t="s">
        <v>177</v>
      </c>
      <c r="AZ27" s="110" t="s">
        <v>177</v>
      </c>
      <c r="BA27" s="110" t="s">
        <v>177</v>
      </c>
      <c r="BB27" s="110" t="s">
        <v>177</v>
      </c>
      <c r="BC27" s="110" t="s">
        <v>177</v>
      </c>
      <c r="BD27" s="110" t="s">
        <v>177</v>
      </c>
      <c r="BE27" s="110" t="s">
        <v>177</v>
      </c>
      <c r="BF27" s="110" t="s">
        <v>177</v>
      </c>
      <c r="BG27" s="97" t="str">
        <f t="shared" si="0"/>
        <v>Not Tested</v>
      </c>
      <c r="BH27" s="110" t="str">
        <f t="shared" si="1"/>
        <v>Not Tested</v>
      </c>
    </row>
    <row r="28" spans="1:60" x14ac:dyDescent="0.25">
      <c r="A28" s="99">
        <v>32</v>
      </c>
      <c r="B28" s="99" t="s">
        <v>153</v>
      </c>
      <c r="C28" s="120" t="s">
        <v>211</v>
      </c>
      <c r="D28" s="44" t="s">
        <v>203</v>
      </c>
      <c r="E28" s="76" t="s">
        <v>177</v>
      </c>
      <c r="F28" s="76" t="s">
        <v>177</v>
      </c>
      <c r="G28" s="76" t="s">
        <v>177</v>
      </c>
      <c r="H28" s="76" t="s">
        <v>177</v>
      </c>
      <c r="I28" s="76" t="s">
        <v>177</v>
      </c>
      <c r="J28" s="76" t="s">
        <v>177</v>
      </c>
      <c r="K28" s="76" t="s">
        <v>177</v>
      </c>
      <c r="L28" s="76" t="s">
        <v>177</v>
      </c>
      <c r="M28" s="76" t="s">
        <v>177</v>
      </c>
      <c r="N28" s="76" t="s">
        <v>177</v>
      </c>
      <c r="O28" s="76" t="s">
        <v>177</v>
      </c>
      <c r="P28" s="76" t="s">
        <v>177</v>
      </c>
      <c r="Q28" s="76" t="s">
        <v>177</v>
      </c>
      <c r="R28" s="76" t="s">
        <v>177</v>
      </c>
      <c r="S28" s="76" t="s">
        <v>177</v>
      </c>
      <c r="T28" s="76" t="s">
        <v>177</v>
      </c>
      <c r="U28" s="76" t="s">
        <v>177</v>
      </c>
      <c r="V28" s="76" t="s">
        <v>177</v>
      </c>
      <c r="W28" s="76" t="s">
        <v>177</v>
      </c>
      <c r="X28" s="76" t="s">
        <v>177</v>
      </c>
      <c r="Y28" s="76" t="s">
        <v>177</v>
      </c>
      <c r="Z28" s="76" t="s">
        <v>177</v>
      </c>
      <c r="AA28" s="76" t="s">
        <v>177</v>
      </c>
      <c r="AB28" s="76" t="s">
        <v>177</v>
      </c>
      <c r="AC28" s="76" t="s">
        <v>177</v>
      </c>
      <c r="AD28" s="76" t="s">
        <v>177</v>
      </c>
      <c r="AE28" s="76" t="s">
        <v>177</v>
      </c>
      <c r="AF28" s="76" t="s">
        <v>177</v>
      </c>
      <c r="AG28" s="76" t="s">
        <v>177</v>
      </c>
      <c r="AH28" s="76" t="s">
        <v>177</v>
      </c>
      <c r="AI28" s="76" t="s">
        <v>177</v>
      </c>
      <c r="AJ28" s="76" t="s">
        <v>177</v>
      </c>
      <c r="AK28" s="76" t="s">
        <v>177</v>
      </c>
      <c r="AL28" s="76" t="s">
        <v>177</v>
      </c>
      <c r="AM28" s="110" t="s">
        <v>177</v>
      </c>
      <c r="AN28" s="110" t="s">
        <v>177</v>
      </c>
      <c r="AO28" s="110" t="s">
        <v>177</v>
      </c>
      <c r="AP28" s="110" t="s">
        <v>177</v>
      </c>
      <c r="AQ28" s="110" t="s">
        <v>177</v>
      </c>
      <c r="AR28" s="110" t="s">
        <v>177</v>
      </c>
      <c r="AS28" s="110" t="s">
        <v>177</v>
      </c>
      <c r="AT28" s="110" t="s">
        <v>177</v>
      </c>
      <c r="AU28" s="110" t="s">
        <v>177</v>
      </c>
      <c r="AV28" s="110" t="s">
        <v>177</v>
      </c>
      <c r="AW28" s="110" t="s">
        <v>177</v>
      </c>
      <c r="AX28" s="110" t="s">
        <v>177</v>
      </c>
      <c r="AY28" s="110" t="s">
        <v>177</v>
      </c>
      <c r="AZ28" s="110" t="s">
        <v>177</v>
      </c>
      <c r="BA28" s="110" t="s">
        <v>177</v>
      </c>
      <c r="BB28" s="110" t="s">
        <v>177</v>
      </c>
      <c r="BC28" s="110" t="s">
        <v>177</v>
      </c>
      <c r="BD28" s="110" t="s">
        <v>177</v>
      </c>
      <c r="BE28" s="110" t="s">
        <v>177</v>
      </c>
      <c r="BF28" s="110" t="s">
        <v>177</v>
      </c>
      <c r="BG28" s="97" t="str">
        <f t="shared" si="0"/>
        <v>Not Tested</v>
      </c>
      <c r="BH28" s="110" t="str">
        <f t="shared" si="1"/>
        <v>Not Tested</v>
      </c>
    </row>
    <row r="29" spans="1:60" x14ac:dyDescent="0.25">
      <c r="A29" s="99">
        <v>33</v>
      </c>
      <c r="B29" s="99" t="s">
        <v>153</v>
      </c>
      <c r="C29" s="120" t="s">
        <v>212</v>
      </c>
      <c r="D29" s="44" t="s">
        <v>203</v>
      </c>
      <c r="E29" s="76" t="s">
        <v>177</v>
      </c>
      <c r="F29" s="76" t="s">
        <v>177</v>
      </c>
      <c r="G29" s="76" t="s">
        <v>177</v>
      </c>
      <c r="H29" s="76" t="s">
        <v>177</v>
      </c>
      <c r="I29" s="76" t="s">
        <v>177</v>
      </c>
      <c r="J29" s="76" t="s">
        <v>177</v>
      </c>
      <c r="K29" s="76" t="s">
        <v>177</v>
      </c>
      <c r="L29" s="76" t="s">
        <v>177</v>
      </c>
      <c r="M29" s="76" t="s">
        <v>177</v>
      </c>
      <c r="N29" s="76" t="s">
        <v>177</v>
      </c>
      <c r="O29" s="76" t="s">
        <v>177</v>
      </c>
      <c r="P29" s="76" t="s">
        <v>177</v>
      </c>
      <c r="Q29" s="76" t="s">
        <v>177</v>
      </c>
      <c r="R29" s="76" t="s">
        <v>177</v>
      </c>
      <c r="S29" s="76" t="s">
        <v>177</v>
      </c>
      <c r="T29" s="76" t="s">
        <v>177</v>
      </c>
      <c r="U29" s="76" t="s">
        <v>177</v>
      </c>
      <c r="V29" s="76" t="s">
        <v>177</v>
      </c>
      <c r="W29" s="76" t="s">
        <v>177</v>
      </c>
      <c r="X29" s="76" t="s">
        <v>177</v>
      </c>
      <c r="Y29" s="76" t="s">
        <v>177</v>
      </c>
      <c r="Z29" s="76" t="s">
        <v>177</v>
      </c>
      <c r="AA29" s="76" t="s">
        <v>177</v>
      </c>
      <c r="AB29" s="76" t="s">
        <v>177</v>
      </c>
      <c r="AC29" s="76" t="s">
        <v>177</v>
      </c>
      <c r="AD29" s="76" t="s">
        <v>177</v>
      </c>
      <c r="AE29" s="76" t="s">
        <v>177</v>
      </c>
      <c r="AF29" s="76" t="s">
        <v>177</v>
      </c>
      <c r="AG29" s="76" t="s">
        <v>177</v>
      </c>
      <c r="AH29" s="76" t="s">
        <v>177</v>
      </c>
      <c r="AI29" s="76" t="s">
        <v>177</v>
      </c>
      <c r="AJ29" s="76" t="s">
        <v>177</v>
      </c>
      <c r="AK29" s="76" t="s">
        <v>177</v>
      </c>
      <c r="AL29" s="76" t="s">
        <v>177</v>
      </c>
      <c r="AM29" s="110" t="s">
        <v>177</v>
      </c>
      <c r="AN29" s="110" t="s">
        <v>177</v>
      </c>
      <c r="AO29" s="110" t="s">
        <v>177</v>
      </c>
      <c r="AP29" s="110" t="s">
        <v>177</v>
      </c>
      <c r="AQ29" s="110" t="s">
        <v>177</v>
      </c>
      <c r="AR29" s="110" t="s">
        <v>177</v>
      </c>
      <c r="AS29" s="110" t="s">
        <v>177</v>
      </c>
      <c r="AT29" s="110" t="s">
        <v>177</v>
      </c>
      <c r="AU29" s="110" t="s">
        <v>177</v>
      </c>
      <c r="AV29" s="110" t="s">
        <v>177</v>
      </c>
      <c r="AW29" s="110" t="s">
        <v>177</v>
      </c>
      <c r="AX29" s="110" t="s">
        <v>177</v>
      </c>
      <c r="AY29" s="110" t="s">
        <v>177</v>
      </c>
      <c r="AZ29" s="110" t="s">
        <v>177</v>
      </c>
      <c r="BA29" s="110" t="s">
        <v>177</v>
      </c>
      <c r="BB29" s="110" t="s">
        <v>177</v>
      </c>
      <c r="BC29" s="110" t="s">
        <v>177</v>
      </c>
      <c r="BD29" s="110" t="s">
        <v>177</v>
      </c>
      <c r="BE29" s="110" t="s">
        <v>177</v>
      </c>
      <c r="BF29" s="110" t="s">
        <v>177</v>
      </c>
      <c r="BG29" s="97" t="str">
        <f t="shared" si="0"/>
        <v>Not Tested</v>
      </c>
      <c r="BH29" s="110" t="str">
        <f t="shared" si="1"/>
        <v>Not Tested</v>
      </c>
    </row>
    <row r="30" spans="1:60" x14ac:dyDescent="0.25">
      <c r="A30" s="99">
        <v>34</v>
      </c>
      <c r="B30" s="99" t="s">
        <v>160</v>
      </c>
      <c r="C30" s="120" t="s">
        <v>213</v>
      </c>
      <c r="D30" s="120" t="s">
        <v>214</v>
      </c>
      <c r="E30" s="76" t="s">
        <v>177</v>
      </c>
      <c r="F30" s="76" t="s">
        <v>177</v>
      </c>
      <c r="G30" s="76" t="s">
        <v>177</v>
      </c>
      <c r="H30" s="76" t="s">
        <v>177</v>
      </c>
      <c r="I30" s="76" t="s">
        <v>177</v>
      </c>
      <c r="J30" s="76" t="s">
        <v>177</v>
      </c>
      <c r="K30" s="76" t="s">
        <v>177</v>
      </c>
      <c r="L30" s="76" t="s">
        <v>177</v>
      </c>
      <c r="M30" s="76" t="s">
        <v>177</v>
      </c>
      <c r="N30" s="76" t="s">
        <v>177</v>
      </c>
      <c r="O30" s="76" t="s">
        <v>177</v>
      </c>
      <c r="P30" s="76" t="s">
        <v>177</v>
      </c>
      <c r="Q30" s="76" t="s">
        <v>177</v>
      </c>
      <c r="R30" s="76" t="s">
        <v>177</v>
      </c>
      <c r="S30" s="76" t="s">
        <v>177</v>
      </c>
      <c r="T30" s="76" t="s">
        <v>177</v>
      </c>
      <c r="U30" s="76" t="s">
        <v>177</v>
      </c>
      <c r="V30" s="76" t="s">
        <v>177</v>
      </c>
      <c r="W30" s="76" t="s">
        <v>177</v>
      </c>
      <c r="X30" s="76" t="s">
        <v>177</v>
      </c>
      <c r="Y30" s="76" t="s">
        <v>157</v>
      </c>
      <c r="Z30" s="76" t="s">
        <v>157</v>
      </c>
      <c r="AA30" s="76" t="s">
        <v>156</v>
      </c>
      <c r="AB30" s="76" t="s">
        <v>157</v>
      </c>
      <c r="AC30" s="76" t="s">
        <v>157</v>
      </c>
      <c r="AD30" s="76" t="s">
        <v>157</v>
      </c>
      <c r="AE30" s="76" t="s">
        <v>157</v>
      </c>
      <c r="AF30" s="76" t="s">
        <v>157</v>
      </c>
      <c r="AG30" s="76" t="s">
        <v>157</v>
      </c>
      <c r="AH30" s="76" t="s">
        <v>157</v>
      </c>
      <c r="AI30" s="76" t="s">
        <v>156</v>
      </c>
      <c r="AJ30" s="76" t="s">
        <v>157</v>
      </c>
      <c r="AK30" s="76" t="s">
        <v>157</v>
      </c>
      <c r="AL30" s="76" t="s">
        <v>157</v>
      </c>
      <c r="AM30" s="110" t="s">
        <v>156</v>
      </c>
      <c r="AN30" s="110" t="s">
        <v>157</v>
      </c>
      <c r="AO30" s="110" t="s">
        <v>157</v>
      </c>
      <c r="AP30" s="110" t="s">
        <v>156</v>
      </c>
      <c r="AQ30" s="110" t="s">
        <v>157</v>
      </c>
      <c r="AR30" s="110" t="s">
        <v>157</v>
      </c>
      <c r="AS30" s="110" t="s">
        <v>157</v>
      </c>
      <c r="AT30" s="110" t="s">
        <v>157</v>
      </c>
      <c r="AU30" s="110" t="s">
        <v>157</v>
      </c>
      <c r="AV30" s="110" t="s">
        <v>157</v>
      </c>
      <c r="AW30" s="110" t="s">
        <v>156</v>
      </c>
      <c r="AX30" s="110" t="s">
        <v>157</v>
      </c>
      <c r="AY30" s="110" t="s">
        <v>157</v>
      </c>
      <c r="AZ30" s="110" t="s">
        <v>157</v>
      </c>
      <c r="BA30" s="110" t="s">
        <v>157</v>
      </c>
      <c r="BB30" s="110" t="s">
        <v>157</v>
      </c>
      <c r="BC30" s="110" t="s">
        <v>157</v>
      </c>
      <c r="BD30" s="110" t="s">
        <v>157</v>
      </c>
      <c r="BE30" s="110" t="s">
        <v>157</v>
      </c>
      <c r="BF30" s="110" t="s">
        <v>157</v>
      </c>
      <c r="BG30" s="97" t="str">
        <f t="shared" si="0"/>
        <v>FAILED</v>
      </c>
      <c r="BH30" s="110" t="str">
        <f t="shared" si="1"/>
        <v>Prior Fail</v>
      </c>
    </row>
    <row r="31" spans="1:60" x14ac:dyDescent="0.25">
      <c r="A31" s="99">
        <v>35</v>
      </c>
      <c r="B31" s="99" t="s">
        <v>160</v>
      </c>
      <c r="C31" s="120" t="s">
        <v>215</v>
      </c>
      <c r="D31" s="128" t="s">
        <v>216</v>
      </c>
      <c r="E31" s="76" t="s">
        <v>177</v>
      </c>
      <c r="F31" s="76" t="s">
        <v>177</v>
      </c>
      <c r="G31" s="76" t="s">
        <v>177</v>
      </c>
      <c r="H31" s="76" t="s">
        <v>177</v>
      </c>
      <c r="I31" s="76" t="s">
        <v>177</v>
      </c>
      <c r="J31" s="76" t="s">
        <v>177</v>
      </c>
      <c r="K31" s="76" t="s">
        <v>177</v>
      </c>
      <c r="L31" s="76" t="s">
        <v>177</v>
      </c>
      <c r="M31" s="76" t="s">
        <v>177</v>
      </c>
      <c r="N31" s="76" t="s">
        <v>177</v>
      </c>
      <c r="O31" s="76" t="s">
        <v>177</v>
      </c>
      <c r="P31" s="76" t="s">
        <v>177</v>
      </c>
      <c r="Q31" s="76" t="s">
        <v>177</v>
      </c>
      <c r="R31" s="76" t="s">
        <v>177</v>
      </c>
      <c r="S31" s="76" t="s">
        <v>177</v>
      </c>
      <c r="T31" s="76" t="s">
        <v>177</v>
      </c>
      <c r="U31" s="76" t="s">
        <v>177</v>
      </c>
      <c r="V31" s="76" t="s">
        <v>177</v>
      </c>
      <c r="W31" s="76" t="s">
        <v>177</v>
      </c>
      <c r="X31" s="76" t="s">
        <v>177</v>
      </c>
      <c r="Y31" s="76" t="s">
        <v>177</v>
      </c>
      <c r="Z31" s="76" t="s">
        <v>177</v>
      </c>
      <c r="AA31" s="76" t="s">
        <v>177</v>
      </c>
      <c r="AB31" s="76" t="s">
        <v>177</v>
      </c>
      <c r="AC31" s="76" t="s">
        <v>177</v>
      </c>
      <c r="AD31" s="76" t="s">
        <v>177</v>
      </c>
      <c r="AE31" s="76" t="s">
        <v>157</v>
      </c>
      <c r="AF31" s="76" t="s">
        <v>177</v>
      </c>
      <c r="AG31" s="76" t="s">
        <v>177</v>
      </c>
      <c r="AH31" s="76" t="s">
        <v>177</v>
      </c>
      <c r="AI31" s="76" t="s">
        <v>177</v>
      </c>
      <c r="AJ31" s="76" t="s">
        <v>177</v>
      </c>
      <c r="AK31" s="76" t="s">
        <v>177</v>
      </c>
      <c r="AL31" s="76" t="s">
        <v>177</v>
      </c>
      <c r="AM31" s="110" t="s">
        <v>177</v>
      </c>
      <c r="AN31" s="110" t="s">
        <v>177</v>
      </c>
      <c r="AO31" s="110" t="s">
        <v>177</v>
      </c>
      <c r="AP31" s="110" t="s">
        <v>177</v>
      </c>
      <c r="AQ31" s="110" t="s">
        <v>177</v>
      </c>
      <c r="AR31" s="110" t="s">
        <v>177</v>
      </c>
      <c r="AS31" s="110" t="s">
        <v>177</v>
      </c>
      <c r="AT31" s="110" t="s">
        <v>177</v>
      </c>
      <c r="AU31" s="110" t="s">
        <v>177</v>
      </c>
      <c r="AV31" s="110" t="s">
        <v>177</v>
      </c>
      <c r="AW31" s="110" t="s">
        <v>177</v>
      </c>
      <c r="AX31" s="110" t="s">
        <v>177</v>
      </c>
      <c r="AY31" s="110" t="s">
        <v>177</v>
      </c>
      <c r="AZ31" s="110" t="s">
        <v>177</v>
      </c>
      <c r="BA31" s="110" t="s">
        <v>177</v>
      </c>
      <c r="BB31" s="110" t="s">
        <v>177</v>
      </c>
      <c r="BC31" s="110" t="s">
        <v>177</v>
      </c>
      <c r="BD31" s="110" t="s">
        <v>177</v>
      </c>
      <c r="BE31" s="110" t="s">
        <v>177</v>
      </c>
      <c r="BF31" s="110" t="s">
        <v>177</v>
      </c>
      <c r="BG31" s="97" t="str">
        <f t="shared" si="0"/>
        <v>Not Tested</v>
      </c>
      <c r="BH31" s="110" t="str">
        <f t="shared" si="1"/>
        <v>Not Tested</v>
      </c>
    </row>
    <row r="32" spans="1:60" x14ac:dyDescent="0.25">
      <c r="A32" s="99">
        <v>36</v>
      </c>
      <c r="B32" s="99" t="s">
        <v>153</v>
      </c>
      <c r="C32" s="44" t="s">
        <v>217</v>
      </c>
      <c r="D32" s="44" t="s">
        <v>218</v>
      </c>
      <c r="E32" s="76" t="s">
        <v>177</v>
      </c>
      <c r="F32" s="76" t="s">
        <v>177</v>
      </c>
      <c r="G32" s="76" t="s">
        <v>177</v>
      </c>
      <c r="H32" s="76" t="s">
        <v>177</v>
      </c>
      <c r="I32" s="76" t="s">
        <v>177</v>
      </c>
      <c r="J32" s="76" t="s">
        <v>177</v>
      </c>
      <c r="K32" s="76" t="s">
        <v>177</v>
      </c>
      <c r="L32" s="76" t="s">
        <v>177</v>
      </c>
      <c r="M32" s="76" t="s">
        <v>177</v>
      </c>
      <c r="N32" s="76" t="s">
        <v>177</v>
      </c>
      <c r="O32" s="76" t="s">
        <v>177</v>
      </c>
      <c r="P32" s="76" t="s">
        <v>177</v>
      </c>
      <c r="Q32" s="76" t="s">
        <v>177</v>
      </c>
      <c r="R32" s="76" t="s">
        <v>177</v>
      </c>
      <c r="S32" s="76" t="s">
        <v>177</v>
      </c>
      <c r="T32" s="76" t="s">
        <v>177</v>
      </c>
      <c r="U32" s="76" t="s">
        <v>177</v>
      </c>
      <c r="V32" s="76" t="s">
        <v>177</v>
      </c>
      <c r="W32" s="76" t="s">
        <v>177</v>
      </c>
      <c r="X32" s="76" t="s">
        <v>177</v>
      </c>
      <c r="Y32" s="76" t="s">
        <v>156</v>
      </c>
      <c r="Z32" s="76" t="s">
        <v>156</v>
      </c>
      <c r="AA32" s="76" t="s">
        <v>156</v>
      </c>
      <c r="AB32" s="76" t="s">
        <v>156</v>
      </c>
      <c r="AC32" s="76" t="s">
        <v>156</v>
      </c>
      <c r="AD32" s="76" t="s">
        <v>156</v>
      </c>
      <c r="AE32" s="76" t="s">
        <v>156</v>
      </c>
      <c r="AF32" s="76" t="s">
        <v>156</v>
      </c>
      <c r="AG32" s="76" t="s">
        <v>156</v>
      </c>
      <c r="AH32" s="76" t="s">
        <v>156</v>
      </c>
      <c r="AI32" s="76" t="s">
        <v>156</v>
      </c>
      <c r="AJ32" s="76" t="s">
        <v>156</v>
      </c>
      <c r="AK32" s="76" t="s">
        <v>156</v>
      </c>
      <c r="AL32" s="76" t="s">
        <v>156</v>
      </c>
      <c r="AM32" s="110" t="s">
        <v>156</v>
      </c>
      <c r="AN32" s="110" t="s">
        <v>156</v>
      </c>
      <c r="AO32" s="110" t="s">
        <v>156</v>
      </c>
      <c r="AP32" s="110" t="s">
        <v>156</v>
      </c>
      <c r="AQ32" s="110" t="s">
        <v>156</v>
      </c>
      <c r="AR32" s="110" t="s">
        <v>156</v>
      </c>
      <c r="AS32" s="110" t="s">
        <v>156</v>
      </c>
      <c r="AT32" s="110" t="s">
        <v>156</v>
      </c>
      <c r="AU32" s="110" t="s">
        <v>156</v>
      </c>
      <c r="AV32" s="110" t="s">
        <v>156</v>
      </c>
      <c r="AW32" s="110" t="s">
        <v>156</v>
      </c>
      <c r="AX32" s="110" t="s">
        <v>156</v>
      </c>
      <c r="AY32" s="110" t="s">
        <v>156</v>
      </c>
      <c r="AZ32" s="110" t="s">
        <v>156</v>
      </c>
      <c r="BA32" s="110" t="s">
        <v>156</v>
      </c>
      <c r="BB32" s="110" t="s">
        <v>156</v>
      </c>
      <c r="BC32" s="110" t="s">
        <v>156</v>
      </c>
      <c r="BD32" s="110" t="s">
        <v>156</v>
      </c>
      <c r="BE32" s="110" t="s">
        <v>156</v>
      </c>
      <c r="BF32" s="110" t="s">
        <v>156</v>
      </c>
      <c r="BG32" s="97" t="str">
        <f t="shared" si="0"/>
        <v>PASSED</v>
      </c>
      <c r="BH32" s="110" t="str">
        <f t="shared" si="1"/>
        <v>Pass</v>
      </c>
    </row>
    <row r="33" spans="1:60" x14ac:dyDescent="0.25">
      <c r="A33" s="99">
        <v>37</v>
      </c>
      <c r="B33" s="99" t="s">
        <v>153</v>
      </c>
      <c r="C33" s="128" t="s">
        <v>219</v>
      </c>
      <c r="D33" s="128" t="s">
        <v>220</v>
      </c>
      <c r="E33" s="76" t="s">
        <v>177</v>
      </c>
      <c r="F33" s="76" t="s">
        <v>177</v>
      </c>
      <c r="G33" s="76" t="s">
        <v>177</v>
      </c>
      <c r="H33" s="76" t="s">
        <v>177</v>
      </c>
      <c r="I33" s="76" t="s">
        <v>177</v>
      </c>
      <c r="J33" s="76" t="s">
        <v>177</v>
      </c>
      <c r="K33" s="76" t="s">
        <v>177</v>
      </c>
      <c r="L33" s="76" t="s">
        <v>177</v>
      </c>
      <c r="M33" s="76" t="s">
        <v>177</v>
      </c>
      <c r="N33" s="76" t="s">
        <v>177</v>
      </c>
      <c r="O33" s="76" t="s">
        <v>177</v>
      </c>
      <c r="P33" s="76" t="s">
        <v>157</v>
      </c>
      <c r="Q33" s="76" t="s">
        <v>157</v>
      </c>
      <c r="R33" s="76" t="s">
        <v>157</v>
      </c>
      <c r="S33" s="76" t="s">
        <v>157</v>
      </c>
      <c r="T33" s="76" t="s">
        <v>157</v>
      </c>
      <c r="U33" s="76" t="s">
        <v>157</v>
      </c>
      <c r="V33" s="76" t="s">
        <v>157</v>
      </c>
      <c r="W33" s="76" t="s">
        <v>157</v>
      </c>
      <c r="X33" s="76" t="s">
        <v>157</v>
      </c>
      <c r="Y33" s="76" t="s">
        <v>157</v>
      </c>
      <c r="Z33" s="76" t="s">
        <v>157</v>
      </c>
      <c r="AA33" s="76" t="s">
        <v>156</v>
      </c>
      <c r="AB33" s="76" t="s">
        <v>156</v>
      </c>
      <c r="AC33" s="76" t="s">
        <v>157</v>
      </c>
      <c r="AD33" s="76" t="s">
        <v>157</v>
      </c>
      <c r="AE33" s="76" t="s">
        <v>157</v>
      </c>
      <c r="AF33" s="76" t="s">
        <v>157</v>
      </c>
      <c r="AG33" s="76" t="s">
        <v>157</v>
      </c>
      <c r="AH33" s="76" t="s">
        <v>157</v>
      </c>
      <c r="AI33" s="76" t="s">
        <v>157</v>
      </c>
      <c r="AJ33" s="76" t="s">
        <v>157</v>
      </c>
      <c r="AK33" s="76" t="s">
        <v>157</v>
      </c>
      <c r="AL33" s="76" t="s">
        <v>157</v>
      </c>
      <c r="AM33" s="110" t="s">
        <v>157</v>
      </c>
      <c r="AN33" s="110" t="s">
        <v>157</v>
      </c>
      <c r="AO33" s="110" t="s">
        <v>157</v>
      </c>
      <c r="AP33" s="110" t="s">
        <v>157</v>
      </c>
      <c r="AQ33" s="110" t="s">
        <v>157</v>
      </c>
      <c r="AR33" s="110" t="s">
        <v>157</v>
      </c>
      <c r="AS33" s="110" t="s">
        <v>157</v>
      </c>
      <c r="AT33" s="110" t="s">
        <v>157</v>
      </c>
      <c r="AU33" s="110" t="s">
        <v>157</v>
      </c>
      <c r="AV33" s="110" t="s">
        <v>157</v>
      </c>
      <c r="AW33" s="110" t="s">
        <v>156</v>
      </c>
      <c r="AX33" s="110" t="s">
        <v>157</v>
      </c>
      <c r="AY33" s="110" t="s">
        <v>157</v>
      </c>
      <c r="AZ33" s="110" t="s">
        <v>157</v>
      </c>
      <c r="BA33" s="110" t="s">
        <v>157</v>
      </c>
      <c r="BB33" s="110" t="s">
        <v>157</v>
      </c>
      <c r="BC33" s="110" t="s">
        <v>157</v>
      </c>
      <c r="BD33" s="110" t="s">
        <v>157</v>
      </c>
      <c r="BE33" s="110" t="s">
        <v>156</v>
      </c>
      <c r="BF33" s="110" t="s">
        <v>157</v>
      </c>
      <c r="BG33" s="97" t="str">
        <f t="shared" si="0"/>
        <v>FAILED</v>
      </c>
      <c r="BH33" s="110" t="str">
        <f t="shared" si="1"/>
        <v>New Fail</v>
      </c>
    </row>
    <row r="34" spans="1:60" x14ac:dyDescent="0.25">
      <c r="A34" s="99">
        <v>38</v>
      </c>
      <c r="B34" s="99" t="s">
        <v>153</v>
      </c>
      <c r="C34" s="44" t="s">
        <v>280</v>
      </c>
      <c r="D34" s="44" t="s">
        <v>281</v>
      </c>
      <c r="E34" s="110" t="s">
        <v>177</v>
      </c>
      <c r="F34" s="110" t="s">
        <v>177</v>
      </c>
      <c r="G34" s="110" t="s">
        <v>177</v>
      </c>
      <c r="H34" s="110" t="s">
        <v>177</v>
      </c>
      <c r="I34" s="110" t="s">
        <v>177</v>
      </c>
      <c r="J34" s="110" t="s">
        <v>177</v>
      </c>
      <c r="K34" s="110" t="s">
        <v>177</v>
      </c>
      <c r="L34" s="110" t="s">
        <v>177</v>
      </c>
      <c r="M34" s="110" t="s">
        <v>177</v>
      </c>
      <c r="N34" s="110" t="s">
        <v>177</v>
      </c>
      <c r="O34" s="110" t="s">
        <v>177</v>
      </c>
      <c r="P34" s="110" t="s">
        <v>177</v>
      </c>
      <c r="Q34" s="110" t="s">
        <v>177</v>
      </c>
      <c r="R34" s="110" t="s">
        <v>177</v>
      </c>
      <c r="S34" s="110" t="s">
        <v>177</v>
      </c>
      <c r="T34" s="110" t="s">
        <v>177</v>
      </c>
      <c r="U34" s="110" t="s">
        <v>177</v>
      </c>
      <c r="V34" s="110" t="s">
        <v>177</v>
      </c>
      <c r="W34" s="110" t="s">
        <v>177</v>
      </c>
      <c r="X34" s="110" t="s">
        <v>177</v>
      </c>
      <c r="Y34" s="110" t="s">
        <v>177</v>
      </c>
      <c r="Z34" s="110" t="s">
        <v>177</v>
      </c>
      <c r="AA34" s="110" t="s">
        <v>177</v>
      </c>
      <c r="AB34" s="110" t="s">
        <v>177</v>
      </c>
      <c r="AC34" s="110" t="s">
        <v>177</v>
      </c>
      <c r="AD34" s="110" t="s">
        <v>177</v>
      </c>
      <c r="AE34" s="110" t="s">
        <v>177</v>
      </c>
      <c r="AF34" s="110" t="s">
        <v>177</v>
      </c>
      <c r="AG34" s="110" t="s">
        <v>177</v>
      </c>
      <c r="AH34" s="110" t="s">
        <v>177</v>
      </c>
      <c r="AI34" s="110" t="s">
        <v>177</v>
      </c>
      <c r="AJ34" s="110" t="s">
        <v>177</v>
      </c>
      <c r="AK34" s="110" t="s">
        <v>177</v>
      </c>
      <c r="AL34" s="110" t="s">
        <v>177</v>
      </c>
      <c r="AM34" s="110" t="s">
        <v>177</v>
      </c>
      <c r="AN34" s="110" t="s">
        <v>177</v>
      </c>
      <c r="AO34" s="110" t="s">
        <v>177</v>
      </c>
      <c r="AP34" s="110" t="s">
        <v>177</v>
      </c>
      <c r="AQ34" s="110" t="s">
        <v>177</v>
      </c>
      <c r="AR34" s="110" t="s">
        <v>177</v>
      </c>
      <c r="AS34" s="110" t="s">
        <v>177</v>
      </c>
      <c r="AT34" s="110" t="s">
        <v>177</v>
      </c>
      <c r="AU34" s="110" t="s">
        <v>177</v>
      </c>
      <c r="AV34" s="110" t="s">
        <v>177</v>
      </c>
      <c r="AW34" s="110" t="s">
        <v>177</v>
      </c>
      <c r="AX34" s="110" t="s">
        <v>177</v>
      </c>
      <c r="AY34" s="110" t="s">
        <v>156</v>
      </c>
      <c r="AZ34" s="110" t="s">
        <v>156</v>
      </c>
      <c r="BA34" s="110" t="s">
        <v>156</v>
      </c>
      <c r="BB34" s="110" t="s">
        <v>156</v>
      </c>
      <c r="BC34" s="110" t="s">
        <v>156</v>
      </c>
      <c r="BD34" s="110" t="s">
        <v>156</v>
      </c>
      <c r="BE34" s="110" t="s">
        <v>156</v>
      </c>
      <c r="BF34" s="110" t="s">
        <v>156</v>
      </c>
      <c r="BG34" s="97" t="str">
        <f t="shared" si="0"/>
        <v>PASSED</v>
      </c>
      <c r="BH34" s="110" t="str">
        <f t="shared" si="1"/>
        <v>Pass</v>
      </c>
    </row>
  </sheetData>
  <conditionalFormatting sqref="H21:K33 L22:O33 AG32:BF32 L21:BF21 AX34:BF34 H34:O34 H2:BF20 P22:BF31 BH2:BH34">
    <cfRule type="containsText" dxfId="143" priority="126" operator="containsText" text="Fail">
      <formula>NOT(ISERROR(SEARCH("Fail",H2)))</formula>
    </cfRule>
  </conditionalFormatting>
  <conditionalFormatting sqref="E21:K33 L22:O33 AG32:BF32 L21:BF21 AX34:BF34 E34:O34 E2:BF20 P22:BF31 BH2:BH34">
    <cfRule type="containsText" dxfId="142" priority="124" operator="containsText" text="Not Tested">
      <formula>NOT(ISERROR(SEARCH("Not Tested",E2)))</formula>
    </cfRule>
    <cfRule type="containsText" dxfId="141" priority="125" operator="containsText" text="Pass">
      <formula>NOT(ISERROR(SEARCH("Pass",E2)))</formula>
    </cfRule>
  </conditionalFormatting>
  <conditionalFormatting sqref="P33:BF33 P32:AF32">
    <cfRule type="containsText" dxfId="140" priority="123" operator="containsText" text="Fail">
      <formula>NOT(ISERROR(SEARCH("Fail",P32)))</formula>
    </cfRule>
  </conditionalFormatting>
  <conditionalFormatting sqref="P33:BF33 P32:AF32">
    <cfRule type="containsText" dxfId="139" priority="121" operator="containsText" text="Not Tested">
      <formula>NOT(ISERROR(SEARCH("Not Tested",P32)))</formula>
    </cfRule>
    <cfRule type="containsText" dxfId="138" priority="122" operator="containsText" text="Pass">
      <formula>NOT(ISERROR(SEARCH("Pass",P32)))</formula>
    </cfRule>
  </conditionalFormatting>
  <conditionalFormatting sqref="AW34">
    <cfRule type="containsText" dxfId="137" priority="120" operator="containsText" text="Fail">
      <formula>NOT(ISERROR(SEARCH("Fail",AW34)))</formula>
    </cfRule>
  </conditionalFormatting>
  <conditionalFormatting sqref="AW34">
    <cfRule type="containsText" dxfId="136" priority="118" operator="containsText" text="Not Tested">
      <formula>NOT(ISERROR(SEARCH("Not Tested",AW34)))</formula>
    </cfRule>
    <cfRule type="containsText" dxfId="135" priority="119" operator="containsText" text="Pass">
      <formula>NOT(ISERROR(SEARCH("Pass",AW34)))</formula>
    </cfRule>
  </conditionalFormatting>
  <conditionalFormatting sqref="AV34">
    <cfRule type="containsText" dxfId="134" priority="117" operator="containsText" text="Fail">
      <formula>NOT(ISERROR(SEARCH("Fail",AV34)))</formula>
    </cfRule>
  </conditionalFormatting>
  <conditionalFormatting sqref="AV34">
    <cfRule type="containsText" dxfId="133" priority="115" operator="containsText" text="Not Tested">
      <formula>NOT(ISERROR(SEARCH("Not Tested",AV34)))</formula>
    </cfRule>
    <cfRule type="containsText" dxfId="132" priority="116" operator="containsText" text="Pass">
      <formula>NOT(ISERROR(SEARCH("Pass",AV34)))</formula>
    </cfRule>
  </conditionalFormatting>
  <conditionalFormatting sqref="AU34">
    <cfRule type="containsText" dxfId="131" priority="114" operator="containsText" text="Fail">
      <formula>NOT(ISERROR(SEARCH("Fail",AU34)))</formula>
    </cfRule>
  </conditionalFormatting>
  <conditionalFormatting sqref="AU34">
    <cfRule type="containsText" dxfId="130" priority="112" operator="containsText" text="Not Tested">
      <formula>NOT(ISERROR(SEARCH("Not Tested",AU34)))</formula>
    </cfRule>
    <cfRule type="containsText" dxfId="129" priority="113" operator="containsText" text="Pass">
      <formula>NOT(ISERROR(SEARCH("Pass",AU34)))</formula>
    </cfRule>
  </conditionalFormatting>
  <conditionalFormatting sqref="AT34">
    <cfRule type="containsText" dxfId="128" priority="111" operator="containsText" text="Fail">
      <formula>NOT(ISERROR(SEARCH("Fail",AT34)))</formula>
    </cfRule>
  </conditionalFormatting>
  <conditionalFormatting sqref="AT34">
    <cfRule type="containsText" dxfId="127" priority="109" operator="containsText" text="Not Tested">
      <formula>NOT(ISERROR(SEARCH("Not Tested",AT34)))</formula>
    </cfRule>
    <cfRule type="containsText" dxfId="126" priority="110" operator="containsText" text="Pass">
      <formula>NOT(ISERROR(SEARCH("Pass",AT34)))</formula>
    </cfRule>
  </conditionalFormatting>
  <conditionalFormatting sqref="AS34">
    <cfRule type="containsText" dxfId="125" priority="108" operator="containsText" text="Fail">
      <formula>NOT(ISERROR(SEARCH("Fail",AS34)))</formula>
    </cfRule>
  </conditionalFormatting>
  <conditionalFormatting sqref="AS34">
    <cfRule type="containsText" dxfId="124" priority="106" operator="containsText" text="Not Tested">
      <formula>NOT(ISERROR(SEARCH("Not Tested",AS34)))</formula>
    </cfRule>
    <cfRule type="containsText" dxfId="123" priority="107" operator="containsText" text="Pass">
      <formula>NOT(ISERROR(SEARCH("Pass",AS34)))</formula>
    </cfRule>
  </conditionalFormatting>
  <conditionalFormatting sqref="AR34">
    <cfRule type="containsText" dxfId="122" priority="105" operator="containsText" text="Fail">
      <formula>NOT(ISERROR(SEARCH("Fail",AR34)))</formula>
    </cfRule>
  </conditionalFormatting>
  <conditionalFormatting sqref="AR34">
    <cfRule type="containsText" dxfId="121" priority="103" operator="containsText" text="Not Tested">
      <formula>NOT(ISERROR(SEARCH("Not Tested",AR34)))</formula>
    </cfRule>
    <cfRule type="containsText" dxfId="120" priority="104" operator="containsText" text="Pass">
      <formula>NOT(ISERROR(SEARCH("Pass",AR34)))</formula>
    </cfRule>
  </conditionalFormatting>
  <conditionalFormatting sqref="AQ34">
    <cfRule type="containsText" dxfId="119" priority="102" operator="containsText" text="Fail">
      <formula>NOT(ISERROR(SEARCH("Fail",AQ34)))</formula>
    </cfRule>
  </conditionalFormatting>
  <conditionalFormatting sqref="AQ34">
    <cfRule type="containsText" dxfId="118" priority="100" operator="containsText" text="Not Tested">
      <formula>NOT(ISERROR(SEARCH("Not Tested",AQ34)))</formula>
    </cfRule>
    <cfRule type="containsText" dxfId="117" priority="101" operator="containsText" text="Pass">
      <formula>NOT(ISERROR(SEARCH("Pass",AQ34)))</formula>
    </cfRule>
  </conditionalFormatting>
  <conditionalFormatting sqref="AP34">
    <cfRule type="containsText" dxfId="116" priority="99" operator="containsText" text="Fail">
      <formula>NOT(ISERROR(SEARCH("Fail",AP34)))</formula>
    </cfRule>
  </conditionalFormatting>
  <conditionalFormatting sqref="AP34">
    <cfRule type="containsText" dxfId="115" priority="97" operator="containsText" text="Not Tested">
      <formula>NOT(ISERROR(SEARCH("Not Tested",AP34)))</formula>
    </cfRule>
    <cfRule type="containsText" dxfId="114" priority="98" operator="containsText" text="Pass">
      <formula>NOT(ISERROR(SEARCH("Pass",AP34)))</formula>
    </cfRule>
  </conditionalFormatting>
  <conditionalFormatting sqref="AO34">
    <cfRule type="containsText" dxfId="113" priority="96" operator="containsText" text="Fail">
      <formula>NOT(ISERROR(SEARCH("Fail",AO34)))</formula>
    </cfRule>
  </conditionalFormatting>
  <conditionalFormatting sqref="AO34">
    <cfRule type="containsText" dxfId="112" priority="94" operator="containsText" text="Not Tested">
      <formula>NOT(ISERROR(SEARCH("Not Tested",AO34)))</formula>
    </cfRule>
    <cfRule type="containsText" dxfId="111" priority="95" operator="containsText" text="Pass">
      <formula>NOT(ISERROR(SEARCH("Pass",AO34)))</formula>
    </cfRule>
  </conditionalFormatting>
  <conditionalFormatting sqref="AN34">
    <cfRule type="containsText" dxfId="110" priority="93" operator="containsText" text="Fail">
      <formula>NOT(ISERROR(SEARCH("Fail",AN34)))</formula>
    </cfRule>
  </conditionalFormatting>
  <conditionalFormatting sqref="AN34">
    <cfRule type="containsText" dxfId="109" priority="91" operator="containsText" text="Not Tested">
      <formula>NOT(ISERROR(SEARCH("Not Tested",AN34)))</formula>
    </cfRule>
    <cfRule type="containsText" dxfId="108" priority="92" operator="containsText" text="Pass">
      <formula>NOT(ISERROR(SEARCH("Pass",AN34)))</formula>
    </cfRule>
  </conditionalFormatting>
  <conditionalFormatting sqref="AM34">
    <cfRule type="containsText" dxfId="107" priority="90" operator="containsText" text="Fail">
      <formula>NOT(ISERROR(SEARCH("Fail",AM34)))</formula>
    </cfRule>
  </conditionalFormatting>
  <conditionalFormatting sqref="AM34">
    <cfRule type="containsText" dxfId="106" priority="88" operator="containsText" text="Not Tested">
      <formula>NOT(ISERROR(SEARCH("Not Tested",AM34)))</formula>
    </cfRule>
    <cfRule type="containsText" dxfId="105" priority="89" operator="containsText" text="Pass">
      <formula>NOT(ISERROR(SEARCH("Pass",AM34)))</formula>
    </cfRule>
  </conditionalFormatting>
  <conditionalFormatting sqref="AL34">
    <cfRule type="containsText" dxfId="104" priority="87" operator="containsText" text="Fail">
      <formula>NOT(ISERROR(SEARCH("Fail",AL34)))</formula>
    </cfRule>
  </conditionalFormatting>
  <conditionalFormatting sqref="AL34">
    <cfRule type="containsText" dxfId="103" priority="85" operator="containsText" text="Not Tested">
      <formula>NOT(ISERROR(SEARCH("Not Tested",AL34)))</formula>
    </cfRule>
    <cfRule type="containsText" dxfId="102" priority="86" operator="containsText" text="Pass">
      <formula>NOT(ISERROR(SEARCH("Pass",AL34)))</formula>
    </cfRule>
  </conditionalFormatting>
  <conditionalFormatting sqref="AK34">
    <cfRule type="containsText" dxfId="101" priority="84" operator="containsText" text="Fail">
      <formula>NOT(ISERROR(SEARCH("Fail",AK34)))</formula>
    </cfRule>
  </conditionalFormatting>
  <conditionalFormatting sqref="AK34">
    <cfRule type="containsText" dxfId="100" priority="82" operator="containsText" text="Not Tested">
      <formula>NOT(ISERROR(SEARCH("Not Tested",AK34)))</formula>
    </cfRule>
    <cfRule type="containsText" dxfId="99" priority="83" operator="containsText" text="Pass">
      <formula>NOT(ISERROR(SEARCH("Pass",AK34)))</formula>
    </cfRule>
  </conditionalFormatting>
  <conditionalFormatting sqref="AJ34">
    <cfRule type="containsText" dxfId="98" priority="81" operator="containsText" text="Fail">
      <formula>NOT(ISERROR(SEARCH("Fail",AJ34)))</formula>
    </cfRule>
  </conditionalFormatting>
  <conditionalFormatting sqref="AJ34">
    <cfRule type="containsText" dxfId="97" priority="79" operator="containsText" text="Not Tested">
      <formula>NOT(ISERROR(SEARCH("Not Tested",AJ34)))</formula>
    </cfRule>
    <cfRule type="containsText" dxfId="96" priority="80" operator="containsText" text="Pass">
      <formula>NOT(ISERROR(SEARCH("Pass",AJ34)))</formula>
    </cfRule>
  </conditionalFormatting>
  <conditionalFormatting sqref="AI34">
    <cfRule type="containsText" dxfId="95" priority="78" operator="containsText" text="Fail">
      <formula>NOT(ISERROR(SEARCH("Fail",AI34)))</formula>
    </cfRule>
  </conditionalFormatting>
  <conditionalFormatting sqref="AI34">
    <cfRule type="containsText" dxfId="94" priority="76" operator="containsText" text="Not Tested">
      <formula>NOT(ISERROR(SEARCH("Not Tested",AI34)))</formula>
    </cfRule>
    <cfRule type="containsText" dxfId="93" priority="77" operator="containsText" text="Pass">
      <formula>NOT(ISERROR(SEARCH("Pass",AI34)))</formula>
    </cfRule>
  </conditionalFormatting>
  <conditionalFormatting sqref="AH34">
    <cfRule type="containsText" dxfId="92" priority="75" operator="containsText" text="Fail">
      <formula>NOT(ISERROR(SEARCH("Fail",AH34)))</formula>
    </cfRule>
  </conditionalFormatting>
  <conditionalFormatting sqref="AH34">
    <cfRule type="containsText" dxfId="91" priority="73" operator="containsText" text="Not Tested">
      <formula>NOT(ISERROR(SEARCH("Not Tested",AH34)))</formula>
    </cfRule>
    <cfRule type="containsText" dxfId="90" priority="74" operator="containsText" text="Pass">
      <formula>NOT(ISERROR(SEARCH("Pass",AH34)))</formula>
    </cfRule>
  </conditionalFormatting>
  <conditionalFormatting sqref="AG34">
    <cfRule type="containsText" dxfId="89" priority="72" operator="containsText" text="Fail">
      <formula>NOT(ISERROR(SEARCH("Fail",AG34)))</formula>
    </cfRule>
  </conditionalFormatting>
  <conditionalFormatting sqref="AG34">
    <cfRule type="containsText" dxfId="88" priority="70" operator="containsText" text="Not Tested">
      <formula>NOT(ISERROR(SEARCH("Not Tested",AG34)))</formula>
    </cfRule>
    <cfRule type="containsText" dxfId="87" priority="71" operator="containsText" text="Pass">
      <formula>NOT(ISERROR(SEARCH("Pass",AG34)))</formula>
    </cfRule>
  </conditionalFormatting>
  <conditionalFormatting sqref="AF34">
    <cfRule type="containsText" dxfId="86" priority="69" operator="containsText" text="Fail">
      <formula>NOT(ISERROR(SEARCH("Fail",AF34)))</formula>
    </cfRule>
  </conditionalFormatting>
  <conditionalFormatting sqref="AF34">
    <cfRule type="containsText" dxfId="85" priority="67" operator="containsText" text="Not Tested">
      <formula>NOT(ISERROR(SEARCH("Not Tested",AF34)))</formula>
    </cfRule>
    <cfRule type="containsText" dxfId="84" priority="68" operator="containsText" text="Pass">
      <formula>NOT(ISERROR(SEARCH("Pass",AF34)))</formula>
    </cfRule>
  </conditionalFormatting>
  <conditionalFormatting sqref="AE34">
    <cfRule type="containsText" dxfId="83" priority="66" operator="containsText" text="Fail">
      <formula>NOT(ISERROR(SEARCH("Fail",AE34)))</formula>
    </cfRule>
  </conditionalFormatting>
  <conditionalFormatting sqref="AE34">
    <cfRule type="containsText" dxfId="82" priority="64" operator="containsText" text="Not Tested">
      <formula>NOT(ISERROR(SEARCH("Not Tested",AE34)))</formula>
    </cfRule>
    <cfRule type="containsText" dxfId="81" priority="65" operator="containsText" text="Pass">
      <formula>NOT(ISERROR(SEARCH("Pass",AE34)))</formula>
    </cfRule>
  </conditionalFormatting>
  <conditionalFormatting sqref="AD34">
    <cfRule type="containsText" dxfId="80" priority="63" operator="containsText" text="Fail">
      <formula>NOT(ISERROR(SEARCH("Fail",AD34)))</formula>
    </cfRule>
  </conditionalFormatting>
  <conditionalFormatting sqref="AD34">
    <cfRule type="containsText" dxfId="79" priority="61" operator="containsText" text="Not Tested">
      <formula>NOT(ISERROR(SEARCH("Not Tested",AD34)))</formula>
    </cfRule>
    <cfRule type="containsText" dxfId="78" priority="62" operator="containsText" text="Pass">
      <formula>NOT(ISERROR(SEARCH("Pass",AD34)))</formula>
    </cfRule>
  </conditionalFormatting>
  <conditionalFormatting sqref="AC34">
    <cfRule type="containsText" dxfId="77" priority="60" operator="containsText" text="Fail">
      <formula>NOT(ISERROR(SEARCH("Fail",AC34)))</formula>
    </cfRule>
  </conditionalFormatting>
  <conditionalFormatting sqref="AC34">
    <cfRule type="containsText" dxfId="76" priority="58" operator="containsText" text="Not Tested">
      <formula>NOT(ISERROR(SEARCH("Not Tested",AC34)))</formula>
    </cfRule>
    <cfRule type="containsText" dxfId="75" priority="59" operator="containsText" text="Pass">
      <formula>NOT(ISERROR(SEARCH("Pass",AC34)))</formula>
    </cfRule>
  </conditionalFormatting>
  <conditionalFormatting sqref="AB34">
    <cfRule type="containsText" dxfId="74" priority="57" operator="containsText" text="Fail">
      <formula>NOT(ISERROR(SEARCH("Fail",AB34)))</formula>
    </cfRule>
  </conditionalFormatting>
  <conditionalFormatting sqref="AB34">
    <cfRule type="containsText" dxfId="73" priority="55" operator="containsText" text="Not Tested">
      <formula>NOT(ISERROR(SEARCH("Not Tested",AB34)))</formula>
    </cfRule>
    <cfRule type="containsText" dxfId="72" priority="56" operator="containsText" text="Pass">
      <formula>NOT(ISERROR(SEARCH("Pass",AB34)))</formula>
    </cfRule>
  </conditionalFormatting>
  <conditionalFormatting sqref="AA34">
    <cfRule type="containsText" dxfId="71" priority="54" operator="containsText" text="Fail">
      <formula>NOT(ISERROR(SEARCH("Fail",AA34)))</formula>
    </cfRule>
  </conditionalFormatting>
  <conditionalFormatting sqref="AA34">
    <cfRule type="containsText" dxfId="70" priority="52" operator="containsText" text="Not Tested">
      <formula>NOT(ISERROR(SEARCH("Not Tested",AA34)))</formula>
    </cfRule>
    <cfRule type="containsText" dxfId="69" priority="53" operator="containsText" text="Pass">
      <formula>NOT(ISERROR(SEARCH("Pass",AA34)))</formula>
    </cfRule>
  </conditionalFormatting>
  <conditionalFormatting sqref="Z34">
    <cfRule type="containsText" dxfId="68" priority="51" operator="containsText" text="Fail">
      <formula>NOT(ISERROR(SEARCH("Fail",Z34)))</formula>
    </cfRule>
  </conditionalFormatting>
  <conditionalFormatting sqref="Z34">
    <cfRule type="containsText" dxfId="67" priority="49" operator="containsText" text="Not Tested">
      <formula>NOT(ISERROR(SEARCH("Not Tested",Z34)))</formula>
    </cfRule>
    <cfRule type="containsText" dxfId="66" priority="50" operator="containsText" text="Pass">
      <formula>NOT(ISERROR(SEARCH("Pass",Z34)))</formula>
    </cfRule>
  </conditionalFormatting>
  <conditionalFormatting sqref="Y34">
    <cfRule type="containsText" dxfId="65" priority="48" operator="containsText" text="Fail">
      <formula>NOT(ISERROR(SEARCH("Fail",Y34)))</formula>
    </cfRule>
  </conditionalFormatting>
  <conditionalFormatting sqref="Y34">
    <cfRule type="containsText" dxfId="64" priority="46" operator="containsText" text="Not Tested">
      <formula>NOT(ISERROR(SEARCH("Not Tested",Y34)))</formula>
    </cfRule>
    <cfRule type="containsText" dxfId="63" priority="47" operator="containsText" text="Pass">
      <formula>NOT(ISERROR(SEARCH("Pass",Y34)))</formula>
    </cfRule>
  </conditionalFormatting>
  <conditionalFormatting sqref="X34">
    <cfRule type="containsText" dxfId="62" priority="27" operator="containsText" text="Fail">
      <formula>NOT(ISERROR(SEARCH("Fail",X34)))</formula>
    </cfRule>
  </conditionalFormatting>
  <conditionalFormatting sqref="X34">
    <cfRule type="containsText" dxfId="61" priority="25" operator="containsText" text="Not Tested">
      <formula>NOT(ISERROR(SEARCH("Not Tested",X34)))</formula>
    </cfRule>
    <cfRule type="containsText" dxfId="60" priority="26" operator="containsText" text="Pass">
      <formula>NOT(ISERROR(SEARCH("Pass",X34)))</formula>
    </cfRule>
  </conditionalFormatting>
  <conditionalFormatting sqref="W34">
    <cfRule type="containsText" dxfId="59" priority="24" operator="containsText" text="Fail">
      <formula>NOT(ISERROR(SEARCH("Fail",W34)))</formula>
    </cfRule>
  </conditionalFormatting>
  <conditionalFormatting sqref="W34">
    <cfRule type="containsText" dxfId="58" priority="22" operator="containsText" text="Not Tested">
      <formula>NOT(ISERROR(SEARCH("Not Tested",W34)))</formula>
    </cfRule>
    <cfRule type="containsText" dxfId="57" priority="23" operator="containsText" text="Pass">
      <formula>NOT(ISERROR(SEARCH("Pass",W34)))</formula>
    </cfRule>
  </conditionalFormatting>
  <conditionalFormatting sqref="V34">
    <cfRule type="containsText" dxfId="56" priority="21" operator="containsText" text="Fail">
      <formula>NOT(ISERROR(SEARCH("Fail",V34)))</formula>
    </cfRule>
  </conditionalFormatting>
  <conditionalFormatting sqref="V34">
    <cfRule type="containsText" dxfId="55" priority="19" operator="containsText" text="Not Tested">
      <formula>NOT(ISERROR(SEARCH("Not Tested",V34)))</formula>
    </cfRule>
    <cfRule type="containsText" dxfId="54" priority="20" operator="containsText" text="Pass">
      <formula>NOT(ISERROR(SEARCH("Pass",V34)))</formula>
    </cfRule>
  </conditionalFormatting>
  <conditionalFormatting sqref="U34">
    <cfRule type="containsText" dxfId="53" priority="18" operator="containsText" text="Fail">
      <formula>NOT(ISERROR(SEARCH("Fail",U34)))</formula>
    </cfRule>
  </conditionalFormatting>
  <conditionalFormatting sqref="U34">
    <cfRule type="containsText" dxfId="52" priority="16" operator="containsText" text="Not Tested">
      <formula>NOT(ISERROR(SEARCH("Not Tested",U34)))</formula>
    </cfRule>
    <cfRule type="containsText" dxfId="51" priority="17" operator="containsText" text="Pass">
      <formula>NOT(ISERROR(SEARCH("Pass",U34)))</formula>
    </cfRule>
  </conditionalFormatting>
  <conditionalFormatting sqref="T34">
    <cfRule type="containsText" dxfId="50" priority="15" operator="containsText" text="Fail">
      <formula>NOT(ISERROR(SEARCH("Fail",T34)))</formula>
    </cfRule>
  </conditionalFormatting>
  <conditionalFormatting sqref="T34">
    <cfRule type="containsText" dxfId="49" priority="13" operator="containsText" text="Not Tested">
      <formula>NOT(ISERROR(SEARCH("Not Tested",T34)))</formula>
    </cfRule>
    <cfRule type="containsText" dxfId="48" priority="14" operator="containsText" text="Pass">
      <formula>NOT(ISERROR(SEARCH("Pass",T34)))</formula>
    </cfRule>
  </conditionalFormatting>
  <conditionalFormatting sqref="S34">
    <cfRule type="containsText" dxfId="47" priority="12" operator="containsText" text="Fail">
      <formula>NOT(ISERROR(SEARCH("Fail",S34)))</formula>
    </cfRule>
  </conditionalFormatting>
  <conditionalFormatting sqref="S34">
    <cfRule type="containsText" dxfId="46" priority="10" operator="containsText" text="Not Tested">
      <formula>NOT(ISERROR(SEARCH("Not Tested",S34)))</formula>
    </cfRule>
    <cfRule type="containsText" dxfId="45" priority="11" operator="containsText" text="Pass">
      <formula>NOT(ISERROR(SEARCH("Pass",S34)))</formula>
    </cfRule>
  </conditionalFormatting>
  <conditionalFormatting sqref="R34">
    <cfRule type="containsText" dxfId="44" priority="9" operator="containsText" text="Fail">
      <formula>NOT(ISERROR(SEARCH("Fail",R34)))</formula>
    </cfRule>
  </conditionalFormatting>
  <conditionalFormatting sqref="R34">
    <cfRule type="containsText" dxfId="43" priority="7" operator="containsText" text="Not Tested">
      <formula>NOT(ISERROR(SEARCH("Not Tested",R34)))</formula>
    </cfRule>
    <cfRule type="containsText" dxfId="42" priority="8" operator="containsText" text="Pass">
      <formula>NOT(ISERROR(SEARCH("Pass",R34)))</formula>
    </cfRule>
  </conditionalFormatting>
  <conditionalFormatting sqref="Q34">
    <cfRule type="containsText" dxfId="41" priority="6" operator="containsText" text="Fail">
      <formula>NOT(ISERROR(SEARCH("Fail",Q34)))</formula>
    </cfRule>
  </conditionalFormatting>
  <conditionalFormatting sqref="Q34">
    <cfRule type="containsText" dxfId="40" priority="4" operator="containsText" text="Not Tested">
      <formula>NOT(ISERROR(SEARCH("Not Tested",Q34)))</formula>
    </cfRule>
    <cfRule type="containsText" dxfId="39" priority="5" operator="containsText" text="Pass">
      <formula>NOT(ISERROR(SEARCH("Pass",Q34)))</formula>
    </cfRule>
  </conditionalFormatting>
  <conditionalFormatting sqref="P34">
    <cfRule type="containsText" dxfId="38" priority="3" operator="containsText" text="Fail">
      <formula>NOT(ISERROR(SEARCH("Fail",P34)))</formula>
    </cfRule>
  </conditionalFormatting>
  <conditionalFormatting sqref="P34">
    <cfRule type="containsText" dxfId="37" priority="1" operator="containsText" text="Not Tested">
      <formula>NOT(ISERROR(SEARCH("Not Tested",P34)))</formula>
    </cfRule>
    <cfRule type="containsText" dxfId="36" priority="2" operator="containsText" text="Pass">
      <formula>NOT(ISERROR(SEARCH("Pass",P34)))</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56"/>
  <sheetViews>
    <sheetView topLeftCell="A28" workbookViewId="0">
      <selection activeCell="A45" sqref="A45"/>
    </sheetView>
  </sheetViews>
  <sheetFormatPr defaultRowHeight="15" x14ac:dyDescent="0.25"/>
  <cols>
    <col min="1" max="1" width="12.5703125" customWidth="1"/>
    <col min="2" max="2" width="13.7109375" customWidth="1"/>
    <col min="3" max="4" width="9.7109375" bestFit="1" customWidth="1"/>
    <col min="5" max="6" width="9.7109375" customWidth="1"/>
    <col min="7" max="10" width="10.7109375" customWidth="1"/>
    <col min="11" max="11" width="11.28515625" customWidth="1"/>
    <col min="12" max="14" width="10.7109375" customWidth="1"/>
    <col min="15" max="15" width="11.28515625" bestFit="1" customWidth="1"/>
    <col min="16" max="16" width="6" bestFit="1" customWidth="1"/>
    <col min="17" max="18" width="9.7109375" bestFit="1" customWidth="1"/>
    <col min="19" max="19" width="11.28515625" bestFit="1" customWidth="1"/>
  </cols>
  <sheetData>
    <row r="2" spans="1:6" ht="18.75" x14ac:dyDescent="0.3">
      <c r="A2" s="68" t="s">
        <v>72</v>
      </c>
      <c r="E2" s="68"/>
    </row>
    <row r="3" spans="1:6" x14ac:dyDescent="0.25">
      <c r="A3" s="115" t="s">
        <v>73</v>
      </c>
      <c r="B3" t="s">
        <v>74</v>
      </c>
    </row>
    <row r="4" spans="1:6" x14ac:dyDescent="0.25">
      <c r="A4" s="111" t="s">
        <v>30</v>
      </c>
      <c r="B4" s="112">
        <v>8</v>
      </c>
    </row>
    <row r="5" spans="1:6" x14ac:dyDescent="0.25">
      <c r="A5" s="113" t="s">
        <v>25</v>
      </c>
      <c r="B5" s="112">
        <v>2</v>
      </c>
    </row>
    <row r="6" spans="1:6" x14ac:dyDescent="0.25">
      <c r="A6" s="113" t="s">
        <v>26</v>
      </c>
      <c r="B6" s="112">
        <v>5</v>
      </c>
      <c r="E6" s="69"/>
      <c r="F6" s="70"/>
    </row>
    <row r="7" spans="1:6" x14ac:dyDescent="0.25">
      <c r="A7" s="113" t="s">
        <v>27</v>
      </c>
      <c r="B7" s="112">
        <v>1</v>
      </c>
      <c r="E7" s="69"/>
      <c r="F7" s="70"/>
    </row>
    <row r="8" spans="1:6" x14ac:dyDescent="0.25">
      <c r="A8" s="111" t="s">
        <v>44</v>
      </c>
      <c r="B8" s="112">
        <v>6</v>
      </c>
      <c r="E8" s="69"/>
      <c r="F8" s="70"/>
    </row>
    <row r="9" spans="1:6" x14ac:dyDescent="0.25">
      <c r="A9" s="113" t="s">
        <v>25</v>
      </c>
      <c r="B9" s="112">
        <v>2</v>
      </c>
    </row>
    <row r="10" spans="1:6" x14ac:dyDescent="0.25">
      <c r="A10" s="113" t="s">
        <v>26</v>
      </c>
      <c r="B10" s="112">
        <v>4</v>
      </c>
    </row>
    <row r="11" spans="1:6" x14ac:dyDescent="0.25">
      <c r="A11" s="111" t="s">
        <v>45</v>
      </c>
      <c r="B11" s="112">
        <v>29</v>
      </c>
    </row>
    <row r="12" spans="1:6" x14ac:dyDescent="0.25">
      <c r="A12" s="113" t="s">
        <v>25</v>
      </c>
      <c r="B12" s="112">
        <v>3</v>
      </c>
    </row>
    <row r="13" spans="1:6" x14ac:dyDescent="0.25">
      <c r="A13" s="113" t="s">
        <v>26</v>
      </c>
      <c r="B13" s="112">
        <v>20</v>
      </c>
    </row>
    <row r="14" spans="1:6" x14ac:dyDescent="0.25">
      <c r="A14" s="113" t="s">
        <v>28</v>
      </c>
      <c r="B14" s="112">
        <v>1</v>
      </c>
    </row>
    <row r="15" spans="1:6" x14ac:dyDescent="0.25">
      <c r="A15" s="113" t="s">
        <v>75</v>
      </c>
      <c r="B15" s="112">
        <v>5</v>
      </c>
    </row>
    <row r="16" spans="1:6" x14ac:dyDescent="0.25">
      <c r="A16" s="111" t="s">
        <v>29</v>
      </c>
      <c r="B16" s="112">
        <v>3</v>
      </c>
    </row>
    <row r="17" spans="1:13" x14ac:dyDescent="0.25">
      <c r="A17" s="113" t="s">
        <v>25</v>
      </c>
      <c r="B17" s="112">
        <v>1</v>
      </c>
    </row>
    <row r="18" spans="1:13" x14ac:dyDescent="0.25">
      <c r="A18" s="113" t="s">
        <v>26</v>
      </c>
      <c r="B18" s="112">
        <v>1</v>
      </c>
    </row>
    <row r="19" spans="1:13" x14ac:dyDescent="0.25">
      <c r="A19" s="113" t="s">
        <v>75</v>
      </c>
      <c r="B19" s="112">
        <v>1</v>
      </c>
    </row>
    <row r="20" spans="1:13" x14ac:dyDescent="0.25">
      <c r="A20" s="111" t="s">
        <v>76</v>
      </c>
      <c r="B20" s="112">
        <v>46</v>
      </c>
    </row>
    <row r="22" spans="1:13" ht="18.75" x14ac:dyDescent="0.3">
      <c r="A22" s="68" t="s">
        <v>85</v>
      </c>
    </row>
    <row r="23" spans="1:13" x14ac:dyDescent="0.25">
      <c r="A23" s="71"/>
      <c r="B23" s="72">
        <v>74406</v>
      </c>
      <c r="C23" s="72">
        <v>41537</v>
      </c>
      <c r="D23" s="72">
        <v>41542</v>
      </c>
      <c r="E23" s="72">
        <v>41544</v>
      </c>
      <c r="F23" s="72">
        <v>41549</v>
      </c>
      <c r="G23" s="72">
        <v>41556</v>
      </c>
      <c r="H23" s="72">
        <v>41557</v>
      </c>
      <c r="I23" s="72">
        <v>41562</v>
      </c>
      <c r="J23" s="72">
        <v>41563</v>
      </c>
      <c r="K23" s="72">
        <v>41565</v>
      </c>
      <c r="L23" s="72">
        <v>41570</v>
      </c>
    </row>
    <row r="24" spans="1:13" x14ac:dyDescent="0.25">
      <c r="A24" s="73" t="s">
        <v>77</v>
      </c>
      <c r="B24">
        <v>15</v>
      </c>
      <c r="C24">
        <v>2</v>
      </c>
      <c r="D24">
        <v>6</v>
      </c>
      <c r="E24">
        <v>3</v>
      </c>
      <c r="F24">
        <v>5</v>
      </c>
      <c r="G24">
        <v>7</v>
      </c>
      <c r="H24">
        <v>0</v>
      </c>
      <c r="I24" s="76">
        <v>1</v>
      </c>
      <c r="J24">
        <v>5</v>
      </c>
      <c r="K24">
        <v>1</v>
      </c>
      <c r="L24">
        <v>1</v>
      </c>
      <c r="M24">
        <f>SUM(B24:L24)</f>
        <v>46</v>
      </c>
    </row>
    <row r="25" spans="1:13" x14ac:dyDescent="0.25">
      <c r="A25" s="73" t="s">
        <v>78</v>
      </c>
      <c r="B25" s="77">
        <v>4</v>
      </c>
      <c r="C25" s="77">
        <v>0</v>
      </c>
      <c r="D25" s="77">
        <v>3</v>
      </c>
      <c r="E25" s="77">
        <v>1</v>
      </c>
      <c r="F25" s="77">
        <v>4</v>
      </c>
      <c r="G25" s="74">
        <v>8</v>
      </c>
      <c r="H25">
        <v>1</v>
      </c>
      <c r="I25">
        <v>3</v>
      </c>
      <c r="J25" s="77">
        <v>0</v>
      </c>
      <c r="K25" s="77">
        <v>5</v>
      </c>
      <c r="L25" s="77">
        <v>4</v>
      </c>
      <c r="M25">
        <f>SUM(B25:L25)</f>
        <v>33</v>
      </c>
    </row>
    <row r="26" spans="1:13" x14ac:dyDescent="0.25">
      <c r="A26" s="73" t="s">
        <v>79</v>
      </c>
      <c r="B26" s="74"/>
      <c r="C26" s="74"/>
      <c r="D26" s="74"/>
      <c r="E26" s="74"/>
      <c r="F26" s="74">
        <v>15</v>
      </c>
      <c r="G26">
        <v>18</v>
      </c>
      <c r="H26">
        <v>17</v>
      </c>
      <c r="I26" s="77">
        <v>14</v>
      </c>
      <c r="J26" s="77">
        <v>20</v>
      </c>
      <c r="K26" s="77">
        <v>14</v>
      </c>
      <c r="L26" s="77">
        <v>14</v>
      </c>
    </row>
    <row r="27" spans="1:13" x14ac:dyDescent="0.25">
      <c r="A27" s="73" t="s">
        <v>80</v>
      </c>
      <c r="B27" s="74"/>
      <c r="C27" s="74"/>
      <c r="D27" s="74"/>
      <c r="E27" s="74"/>
      <c r="F27" s="74">
        <v>6.65</v>
      </c>
      <c r="G27">
        <v>11.44</v>
      </c>
      <c r="K27" s="70">
        <v>14.357142857142858</v>
      </c>
      <c r="L27">
        <v>14</v>
      </c>
    </row>
    <row r="38" spans="1:11" ht="18.75" x14ac:dyDescent="0.3">
      <c r="A38" s="68" t="s">
        <v>81</v>
      </c>
    </row>
    <row r="39" spans="1:11" x14ac:dyDescent="0.25">
      <c r="B39" s="115" t="s">
        <v>23</v>
      </c>
    </row>
    <row r="40" spans="1:11" x14ac:dyDescent="0.25">
      <c r="B40" s="114">
        <v>41544</v>
      </c>
      <c r="C40" s="114">
        <v>41548</v>
      </c>
      <c r="D40" s="114">
        <v>41554</v>
      </c>
      <c r="E40" s="114">
        <v>41555</v>
      </c>
      <c r="F40" s="114">
        <v>41556</v>
      </c>
      <c r="G40" s="114">
        <v>41562</v>
      </c>
      <c r="H40" s="114">
        <v>41563</v>
      </c>
      <c r="I40" s="114">
        <v>41565</v>
      </c>
      <c r="J40" s="114">
        <v>41570</v>
      </c>
      <c r="K40" s="110" t="s">
        <v>76</v>
      </c>
    </row>
    <row r="41" spans="1:11" x14ac:dyDescent="0.25">
      <c r="A41" t="s">
        <v>82</v>
      </c>
      <c r="B41" s="112">
        <v>3</v>
      </c>
      <c r="C41" s="112">
        <v>5</v>
      </c>
      <c r="D41" s="112">
        <v>2</v>
      </c>
      <c r="E41" s="112">
        <v>4</v>
      </c>
      <c r="F41" s="112">
        <v>1</v>
      </c>
      <c r="G41" s="112">
        <v>1</v>
      </c>
      <c r="H41" s="112">
        <v>5</v>
      </c>
      <c r="I41" s="112">
        <v>1</v>
      </c>
      <c r="J41" s="112">
        <v>1</v>
      </c>
      <c r="K41" s="112">
        <v>23</v>
      </c>
    </row>
    <row r="44" spans="1:11" ht="18.75" x14ac:dyDescent="0.3">
      <c r="A44" s="68" t="s">
        <v>83</v>
      </c>
    </row>
    <row r="45" spans="1:11" x14ac:dyDescent="0.25">
      <c r="A45" s="115" t="s">
        <v>22</v>
      </c>
      <c r="B45" s="110" t="s">
        <v>243</v>
      </c>
    </row>
    <row r="47" spans="1:11" x14ac:dyDescent="0.25">
      <c r="A47" t="s">
        <v>84</v>
      </c>
    </row>
    <row r="48" spans="1:11" x14ac:dyDescent="0.25">
      <c r="A48" s="112">
        <v>14</v>
      </c>
    </row>
    <row r="51" spans="1:15" ht="18.75" x14ac:dyDescent="0.3">
      <c r="A51" s="68" t="s">
        <v>91</v>
      </c>
    </row>
    <row r="52" spans="1:15" x14ac:dyDescent="0.25">
      <c r="A52" s="115" t="s">
        <v>22</v>
      </c>
      <c r="B52" s="110" t="s">
        <v>45</v>
      </c>
    </row>
    <row r="54" spans="1:15" x14ac:dyDescent="0.25">
      <c r="B54" s="115" t="s">
        <v>92</v>
      </c>
    </row>
    <row r="55" spans="1:15" x14ac:dyDescent="0.25">
      <c r="B55" s="114">
        <v>41534</v>
      </c>
      <c r="C55" s="114">
        <v>41535</v>
      </c>
      <c r="D55" s="114">
        <v>41540</v>
      </c>
      <c r="E55" s="114">
        <v>41542</v>
      </c>
      <c r="F55" s="114">
        <v>41543</v>
      </c>
      <c r="G55" s="114">
        <v>41547</v>
      </c>
      <c r="H55" s="114">
        <v>41550</v>
      </c>
      <c r="I55" s="114">
        <v>41555</v>
      </c>
      <c r="J55" s="114">
        <v>41556</v>
      </c>
      <c r="K55" s="114">
        <v>41557</v>
      </c>
      <c r="L55" s="114">
        <v>41562</v>
      </c>
      <c r="M55" s="114">
        <v>41565</v>
      </c>
      <c r="N55" s="114">
        <v>41570</v>
      </c>
      <c r="O55" s="110" t="s">
        <v>76</v>
      </c>
    </row>
    <row r="56" spans="1:15" x14ac:dyDescent="0.25">
      <c r="A56" t="s">
        <v>93</v>
      </c>
      <c r="B56" s="112">
        <v>3</v>
      </c>
      <c r="C56" s="112">
        <v>1</v>
      </c>
      <c r="D56" s="112">
        <v>1</v>
      </c>
      <c r="E56" s="112">
        <v>1</v>
      </c>
      <c r="F56" s="112">
        <v>1</v>
      </c>
      <c r="G56" s="112">
        <v>4</v>
      </c>
      <c r="H56" s="112">
        <v>3</v>
      </c>
      <c r="I56" s="112">
        <v>1</v>
      </c>
      <c r="J56" s="112">
        <v>3</v>
      </c>
      <c r="K56" s="112">
        <v>1</v>
      </c>
      <c r="L56" s="112">
        <v>3</v>
      </c>
      <c r="M56" s="112">
        <v>3</v>
      </c>
      <c r="N56" s="112">
        <v>4</v>
      </c>
      <c r="O56" s="112">
        <v>29</v>
      </c>
    </row>
  </sheetData>
  <pageMargins left="0.7" right="0.7" top="0.75" bottom="0.75" header="0.3" footer="0.3"/>
  <pageSetup orientation="landscape"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6" sqref="B6"/>
    </sheetView>
  </sheetViews>
  <sheetFormatPr defaultRowHeight="15" x14ac:dyDescent="0.25"/>
  <cols>
    <col min="1" max="1" width="11" bestFit="1" customWidth="1"/>
    <col min="2" max="2" width="13.5703125" bestFit="1" customWidth="1"/>
  </cols>
  <sheetData>
    <row r="1" spans="1:2" x14ac:dyDescent="0.25">
      <c r="A1" t="s">
        <v>21</v>
      </c>
      <c r="B1" t="s">
        <v>22</v>
      </c>
    </row>
    <row r="2" spans="1:2" x14ac:dyDescent="0.25">
      <c r="A2" t="s">
        <v>25</v>
      </c>
      <c r="B2" t="s">
        <v>29</v>
      </c>
    </row>
    <row r="3" spans="1:2" x14ac:dyDescent="0.25">
      <c r="A3" t="s">
        <v>26</v>
      </c>
      <c r="B3" t="s">
        <v>30</v>
      </c>
    </row>
    <row r="4" spans="1:2" x14ac:dyDescent="0.25">
      <c r="A4" t="s">
        <v>27</v>
      </c>
      <c r="B4" t="s">
        <v>44</v>
      </c>
    </row>
    <row r="5" spans="1:2" x14ac:dyDescent="0.25">
      <c r="A5" t="s">
        <v>28</v>
      </c>
      <c r="B5"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Data Export Requirements</vt:lpstr>
      <vt:lpstr> Testing Status</vt:lpstr>
      <vt:lpstr>Error Tracking Issues</vt:lpstr>
      <vt:lpstr>MAXDAT Questions</vt:lpstr>
      <vt:lpstr>MAXDAT Test Summary</vt:lpstr>
      <vt:lpstr>Pivot Tables</vt:lpstr>
      <vt:lpstr>Code</vt:lpstr>
      <vt:lpstr>Priority</vt:lpstr>
      <vt:lpstr>Status</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Debbie Hutcherson</dc:creator>
  <cp:lastModifiedBy>John C. Woodhull</cp:lastModifiedBy>
  <cp:lastPrinted>2013-10-09T17:15:30Z</cp:lastPrinted>
  <dcterms:created xsi:type="dcterms:W3CDTF">2012-09-10T15:47:07Z</dcterms:created>
  <dcterms:modified xsi:type="dcterms:W3CDTF">2013-11-13T21:07:20Z</dcterms:modified>
</cp:coreProperties>
</file>