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80" windowWidth="18315" windowHeight="11760" activeTab="3"/>
  </bookViews>
  <sheets>
    <sheet name="agent activity" sheetId="1" r:id="rId1"/>
    <sheet name="agent absences" sheetId="2" r:id="rId2"/>
    <sheet name="st call details" sheetId="3" r:id="rId3"/>
    <sheet name="st agent supe" sheetId="4" r:id="rId4"/>
  </sheets>
  <calcPr calcId="144525"/>
</workbook>
</file>

<file path=xl/calcChain.xml><?xml version="1.0" encoding="utf-8"?>
<calcChain xmlns="http://schemas.openxmlformats.org/spreadsheetml/2006/main">
  <c r="D51" i="3" l="1"/>
  <c r="D65" i="3"/>
  <c r="E71" i="3"/>
  <c r="A60" i="2"/>
  <c r="A87" i="1"/>
  <c r="A62" i="2"/>
  <c r="A64" i="2"/>
  <c r="A83" i="1"/>
</calcChain>
</file>

<file path=xl/sharedStrings.xml><?xml version="1.0" encoding="utf-8"?>
<sst xmlns="http://schemas.openxmlformats.org/spreadsheetml/2006/main" count="399" uniqueCount="272">
  <si>
    <t>select</t>
  </si>
  <si>
    <t>distinct(EXTERNALEMPIDENT) as agent_id, --number</t>
  </si>
  <si>
    <t>EMPLOYEEAM.EMPLOYEENUMBER EMPLOYEE_NUMBER, -- varchar2(20)</t>
  </si>
  <si>
    <t>PERSON.LASTNAME  EMPLOYEE_LASTNAME, --varchar2(50)</t>
  </si>
  <si>
    <t>PERSON.FIRSTNAME EMPLOYEE_FIRSTNAME, --varchar2(50)</t>
  </si>
  <si>
    <t>PERSON.MIDDLEINITIAL EMPLOYEE_MI, --varchar2(1)</t>
  </si>
  <si>
    <t>managerPERSON.LASTNAME  SUPERVISOR_LASTNAME, --varchar2(50)</t>
  </si>
  <si>
    <t>managerPERSON.FIRSTNAME SUPERVISOR_FIRSTNAME,--varchar2(50)</t>
  </si>
  <si>
    <t>managerPERSON.MIDDLEINITIAL SUPERVISOR_MI,--varchar2(1)</t>
  </si>
  <si>
    <t>dateadd(minute, tr_startTZ.BIAS, ACTUALEVENTTIMELINE.TIMERECORDSTARTTIME) TIMEREC_STARTTIME_MIN,  --number</t>
  </si>
  <si>
    <t>dateadd(minute, tr_endTZ.BIAS, ACTUALEVENTTIMELINE.TIMERECORDENDTIME) TIMEREC_ENDTIME_MIN, --number</t>
  </si>
  <si>
    <t>datediff(second, ACTUALEVENTTIMELINE.TIMERECORDSTARTTIME, ACTUALEVENTTIMELINE.TIMERECORDENDTIME) DURATION_WORKTIME_MIN, --number</t>
  </si>
  <si>
    <t>ACTUALEVENTTIMELINE.ISPAID ISPAID, --number</t>
  </si>
  <si>
    <t>dateadd(minute, startTZ.BIAS, ACTUALEVENTTIMELINE.STARTTIME) TIMEENTRYEVENT_STARTTIME_MIN, --number</t>
  </si>
  <si>
    <t>dateadd(minute, endTZ.BIAS, ACTUALEVENTTIMELINE.ENDTIME) TIMEENTRYEVENT_ENDTIME_MIN, --number</t>
  </si>
  <si>
    <t>datediff(second, ACTUALEVENTTIMELINE.STARTTIME, ACTUALEVENTTIMELINE.ENDTIME) DURATION_MIN, --number</t>
  </si>
  <si>
    <t>ORGANIZATION.ID ORG_ID, -- number</t>
  </si>
  <si>
    <t>ORGANIZATION.NAME ORG_NAME,--varchar2(50)</t>
  </si>
  <si>
    <t>ORGANIZATIONDAY.LOCALDAY,--date</t>
  </si>
  <si>
    <t>--convert(varchar(10), ORGANIZATIONDAY.LOCALDAY ,112) LOCALDAY,</t>
  </si>
  <si>
    <t>ACTIVITY.NAME ACTIVITY_NAME -- varchar2(50)</t>
  </si>
  <si>
    <t>,getdate() as LOAD_DATE</t>
  </si>
  <si>
    <t>from</t>
  </si>
  <si>
    <t>ORGANIZATIONDAY</t>
  </si>
  <si>
    <t>join</t>
  </si>
  <si>
    <t>WORKRESOURCEORGANIZATION</t>
  </si>
  <si>
    <t>on</t>
  </si>
  <si>
    <t>ORGANIZATIONDAY.ORGANIZATIONID = WORKRESOURCEORGANIZATION.ORGANIZATIONID</t>
  </si>
  <si>
    <t>and  WORKRESOURCEORGANIZATION.STARTTIME &lt;= ORGANIZATIONDAY.STARTTIME</t>
  </si>
  <si>
    <t>and  (ORGANIZATIONDAY.STARTTIME &lt; WORKRESOURCEORGANIZATION.ENDTIME or WORKRESOURCEORGANIZATION.ENDTIME is null)</t>
  </si>
  <si>
    <t>EMPLOYEEFILTERWORKRESOURCE</t>
  </si>
  <si>
    <t>EMPLOYEEFILTERWORKRESOURCE.WORKRESOURCEID = WORKRESOURCEORGANIZATION.WORKRESOURCEID</t>
  </si>
  <si>
    <t xml:space="preserve">join </t>
  </si>
  <si>
    <t>ACTUALEVENTTIMELINE</t>
  </si>
  <si>
    <t>WORKRESOURCEORGANIZATION.WORKRESOURCEID = ACTUALEVENTTIMELINE.EMPLOYEEID</t>
  </si>
  <si>
    <t>and ACTUALEVENTTIMELINE.TIMERECORDSTARTTIME &gt;= ORGANIZATIONDAY.STARTTIME</t>
  </si>
  <si>
    <t>and ACTUALEVENTTIMELINE.TIMERECORDSTARTTIME &lt; ORGANIZATIONDAY.ENDTIME</t>
  </si>
  <si>
    <t>ACTIVITY</t>
  </si>
  <si>
    <t>ACTUALEVENTTIMELINE.ACTIVITYID = ACTIVITY.ID</t>
  </si>
  <si>
    <t>EMPLOYEEAM</t>
  </si>
  <si>
    <t>ACTUALEVENTTIMELINE.EMPLOYEEID = EMPLOYEEAM.ID</t>
  </si>
  <si>
    <t>PERSON</t>
  </si>
  <si>
    <t>PERSON.ID = EMPLOYEEAM.PERSONID</t>
  </si>
  <si>
    <t>join dbo.EMPLOYEEDATASOURCE</t>
  </si>
  <si>
    <t>on EMPLOYEEAM.id=EMPLOYEEDATASOURCE.EMPLOYEEID</t>
  </si>
  <si>
    <t>left join</t>
  </si>
  <si>
    <t>ORGANIZATION</t>
  </si>
  <si>
    <t>WORKRESOURCEORGANIZATION.ORGANIZATIONID = ORGANIZATION.ID</t>
  </si>
  <si>
    <t>SUPERVISOR</t>
  </si>
  <si>
    <t>SUPERVISOR.EMPLOYEEID = EMPLOYEEAM.ID and</t>
  </si>
  <si>
    <t>(ACTUALEVENTTIMELINE.STARTTIME &lt; SUPERVISOR.ENDTIME or SUPERVISOR.ENDTIME is null) and</t>
  </si>
  <si>
    <t>ACTUALEVENTTIMELINE.ENDTIME &gt; SUPERVISOR.STARTTIME</t>
  </si>
  <si>
    <t>EMPLOYEEAM as manager</t>
  </si>
  <si>
    <t>manager.ID = SUPERVISOR.SUPERVISOREMPLOYEEID</t>
  </si>
  <si>
    <t>PERSON as managerPerson</t>
  </si>
  <si>
    <t>managerPerson.ID = manager.PERSONID</t>
  </si>
  <si>
    <t>TIMEZONEAM as startTZ</t>
  </si>
  <si>
    <t>(startTZ.STARTTIME &lt;= ACTUALEVENTTIMELINE.STARTTIME or startTZ.STARTTIME is null)</t>
  </si>
  <si>
    <t>and (ACTUALEVENTTIMELINE.STARTTIME &lt; startTZ.ENDTIME or startTZ.ENDTIME is null)</t>
  </si>
  <si>
    <t>and ORGANIZATION.TIMEZONE = startTZ.TIMEZONE</t>
  </si>
  <si>
    <t>TIMEZONEAM as endTZ</t>
  </si>
  <si>
    <t>(endTZ.STARTTIME &lt;= ACTUALEVENTTIMELINE.ENDTIME or endTZ.STARTTIME is null)</t>
  </si>
  <si>
    <t>and (ACTUALEVENTTIMELINE.ENDTIME &lt; endTZ.ENDTIME or endTZ.ENDTIME is null)</t>
  </si>
  <si>
    <t>and ORGANIZATION.TIMEZONE = endTZ.TIMEZONE</t>
  </si>
  <si>
    <t>TIMEZONEAM as tr_startTZ</t>
  </si>
  <si>
    <t>(tr_startTZ.STARTTIME &lt;= ACTUALEVENTTIMELINE.TIMERECORDSTARTTIME or tr_startTZ.STARTTIME is null)</t>
  </si>
  <si>
    <t>and (ACTUALEVENTTIMELINE.TIMERECORDSTARTTIME &lt; tr_startTZ.ENDTIME or tr_startTZ.ENDTIME is null)</t>
  </si>
  <si>
    <t>and ORGANIZATION.TIMEZONE = tr_startTZ.TIMEZONE</t>
  </si>
  <si>
    <t>TIMEZONEAM as tr_endTZ</t>
  </si>
  <si>
    <t>(tr_endTZ.STARTTIME &lt;= ACTUALEVENTTIMELINE.TIMERECORDENDTIME or tr_endTZ.STARTTIME is null)</t>
  </si>
  <si>
    <t>and (ACTUALEVENTTIMELINE.TIMERECORDENDTIME &lt; tr_endTZ.ENDTIME or tr_endTZ.ENDTIME is null)</t>
  </si>
  <si>
    <t>and ORGANIZATION.TIMEZONE = tr_endTZ.TIMEZONE</t>
  </si>
  <si>
    <t>where</t>
  </si>
  <si>
    <t>--ORGANIZATIONDAY.LOCALDAY &gt;= @fromDate and ORGANIZATIONDAY.LOCALDAY &lt; @toDate</t>
  </si>
  <si>
    <t>convert(varchar(10), ORGANIZATIONDAY.LOCALDAY ,112) = convert(varchar(10),getdate()-1,112)</t>
  </si>
  <si>
    <t>--and convert(varchar(10), ORGANIZATIONDAY.LOCALDAY ,112) &lt;= convert(varchar(10),getdate()-1,112)</t>
  </si>
  <si>
    <t>and ACTIVITY.ID != -4001</t>
  </si>
  <si>
    <t>and EXTERNALEMPIDENT is not null</t>
  </si>
  <si>
    <t>and ORGANIZATION.NAME in ('CHIP Austin EEU','CHIP QC','CHIP SEU English','CHIP SEU Spanish',</t>
  </si>
  <si>
    <t>'CHIP.ATHENS ENG','CHIP.ATHENS SPN','CHIP.Austin ENG','CHIP.Austin SPN','EB ENG Austin',</t>
  </si>
  <si>
    <t>'EB SPN Austin','EB VM','ES English Athens','ES English Edinburg','ES English Midland',</t>
  </si>
  <si>
    <t>'ES QC Athens','ES QC Edinburg','ES QC Midland','ES SEU English Athens','ES SEU English Edinburg',</t>
  </si>
  <si>
    <t>'ES SEU English Midland','ES SEU Spanish Athens','ES SEU Spanish Edinburg','ES SEU Spanish Midland',</t>
  </si>
  <si>
    <t>'ES Spanish Athens','ES Spanish Edinburg','ES Spanish Midland','THS ENG Austin','THS SPN Austin')--,</t>
  </si>
  <si>
    <t>--'THS VM')</t>
  </si>
  <si>
    <t>ORDER BY ORGANIZATIONDAY.LOCALDAY</t>
  </si>
  <si>
    <t xml:space="preserve">SELECT DISTINCT(EMPD.EXTERNALEMPIDENT) as AGENT_ID, CONVERT(VARCHAR(11), TOH.STARTTIME, 106) ABSENCEDATE, </t>
  </si>
  <si>
    <t xml:space="preserve">ORG.NAME AS ORGNAME, PER.FIRSTNAME, PER.LASTNAME, </t>
  </si>
  <si>
    <t>dateadd(minute, TZA.BIAS, TOH.STARTTIME) as StartTime,</t>
  </si>
  <si>
    <t>dateadd(minute, TZB.BIAS, TOH.ENDTIME)  AS EndTime,</t>
  </si>
  <si>
    <t xml:space="preserve">--DATEADD(HOUR,-6,TOH.STARTTIME) as StartTime, </t>
  </si>
  <si>
    <t xml:space="preserve">--DATEADD(HOUR,-6,TOH.ENDTIME)  as EndTime, </t>
  </si>
  <si>
    <t>ACT.NAME ABSENCETYPE,</t>
  </si>
  <si>
    <t>CASE</t>
  </si>
  <si>
    <t>WHEN ACT.NAME = 'Tardy'</t>
  </si>
  <si>
    <t>THEN '1'</t>
  </si>
  <si>
    <t>WHEN (ACT.NAME in ('Unscheduled HALF Absence','Unscheduled Absence') and round((TOH.TOTALMINUTES*.1/60)*10,2,0) BETWEEN '1.01' AND '2.0')</t>
  </si>
  <si>
    <t>THEN '2'</t>
  </si>
  <si>
    <t>WHEN (ACT.NAME in ('Unscheduled HALF Absence','Unscheduled Absence') and round((TOH.TOTALMINUTES*.1/60)*10,2,0) BETWEEN '2.01' AND '3.0')</t>
  </si>
  <si>
    <t>THEN '3'</t>
  </si>
  <si>
    <t>WHEN (ACT.NAME in ('Unscheduled HALF Absence','Unscheduled Absence') and round((TOH.TOTALMINUTES*.1/60)*10,2,0) BETWEEN '3.01' AND '4.0')</t>
  </si>
  <si>
    <t>THEN '4'</t>
  </si>
  <si>
    <t>WHEN (ACT.NAME in ('Unscheduled HALF Absence','Unscheduled Absence') and round((TOH.TOTALMINUTES*.1/60)*10,2,0) BETWEEN '4.01' AND '5.0')</t>
  </si>
  <si>
    <t>THEN '5'</t>
  </si>
  <si>
    <t>WHEN (ACT.NAME in ('Unscheduled HALF Absence','Unscheduled Absence') and round((TOH.TOTALMINUTES*.1/60)*10,2,0) BETWEEN '5.01' AND '6.0')</t>
  </si>
  <si>
    <t>THEN '6'</t>
  </si>
  <si>
    <t>WHEN (ACT.NAME in ('Unscheduled HALF Absence','Unscheduled Absence') and round((TOH.TOTALMINUTES*.1/60)*10,2,0) BETWEEN '6.01' AND '7.0')</t>
  </si>
  <si>
    <t>THEN '7'</t>
  </si>
  <si>
    <t>WHEN (ACT.NAME in ('Unscheduled HALF Absence','Unscheduled Absence') and round((TOH.TOTALMINUTES*.1/60)*10,2,0) BETWEEN '7.01' AND '8.0')</t>
  </si>
  <si>
    <t>THEN '8'</t>
  </si>
  <si>
    <t>WHEN (ACT.NAME in ('Unscheduled HALF Absence','Unscheduled Absence') and round((TOH.TOTALMINUTES*.1/60)*10,2,0) BETWEEN '8.01' AND '9.0')</t>
  </si>
  <si>
    <t>THEN '9'</t>
  </si>
  <si>
    <t>WHEN (ACT.NAME in ('Unscheduled HALF Absence','Unscheduled Absence') and round((TOH.TOTALMINUTES*.1/60)*10,2,0) BETWEEN '9.01' AND '10.0')</t>
  </si>
  <si>
    <t>THEN '10'</t>
  </si>
  <si>
    <t>WHEN (ACT.NAME in ('Unscheduled HALF Absence','Unscheduled Absence') and round((TOH.TOTALMINUTES*.1/60)*10,2,0) BETWEEN '10.01' AND '11.0')</t>
  </si>
  <si>
    <t>THEN '11'</t>
  </si>
  <si>
    <t>WHEN (ACT.NAME in ('Unscheduled HALF Absence','Unscheduled Absence') and round((TOH.TOTALMINUTES*.1/60)*10,2,0) BETWEEN '11.01' AND '11.5')</t>
  </si>
  <si>
    <t>THEN '11.5'</t>
  </si>
  <si>
    <t>WHEN (ACT.NAME in ('Unscheduled CRITICAL Absence','NCNS') and round((TOH.TOTALMINUTES*.1/60)*10,2,0) BETWEEN '1.01' AND '2.0')</t>
  </si>
  <si>
    <t>WHEN (ACT.NAME in ('Unscheduled CRITICAL Absence','NCNS') and round((TOH.TOTALMINUTES*.1/60)*10,2,0) BETWEEN '2.01' AND '3.0')</t>
  </si>
  <si>
    <t>THEN '4.5'</t>
  </si>
  <si>
    <t>WHEN (ACT.NAME in ('Unscheduled CRITICAL Absence','NCNS') and round((TOH.TOTALMINUTES*.1/60)*10,2,0) BETWEEN '3.01' AND '4.0')</t>
  </si>
  <si>
    <t>WHEN (ACT.NAME in ('Unscheduled CRITICAL Absence','NCNS') and round((TOH.TOTALMINUTES*.1/60)*10,2,0) BETWEEN '4.01' AND '5.0')</t>
  </si>
  <si>
    <t>THEN '7.5'</t>
  </si>
  <si>
    <t>WHEN (ACT.NAME in ('Unscheduled CRITICAL Absence','NCNS') and round((TOH.TOTALMINUTES*.1/60)*10,2,0) BETWEEN '5.01' AND '6.0')</t>
  </si>
  <si>
    <t>WHEN (ACT.NAME in ('Unscheduled CRITICAL Absence','NCNS') and round((TOH.TOTALMINUTES*.1/60)*10,2,0) BETWEEN '6.01' AND '7.0')</t>
  </si>
  <si>
    <t>THEN '10.5'</t>
  </si>
  <si>
    <t>WHEN (ACT.NAME in ('Unscheduled CRITICAL Absence','NCNS') and round((TOH.TOTALMINUTES*.1/60)*10,2,0) BETWEEN '7.01' AND '8.0')</t>
  </si>
  <si>
    <t>THEN '12'</t>
  </si>
  <si>
    <t>WHEN (ACT.NAME in ('Unscheduled CRITICAL Absence','NCNS') and round((TOH.TOTALMINUTES*.1/60)*10,2,0) BETWEEN '8.01' AND '9.0')</t>
  </si>
  <si>
    <t>THEN '13.5'</t>
  </si>
  <si>
    <t>WHEN (ACT.NAME in ('Unscheduled CRITICAL Absence','NCNS') and round((TOH.TOTALMINUTES*.1/60)*10,2,0) BETWEEN '9.01' AND '10.0')</t>
  </si>
  <si>
    <t>THEN '15'</t>
  </si>
  <si>
    <t>WHEN (ACT.NAME in ('Unscheduled CRITICAL Absence','NCNS') and round((TOH.TOTALMINUTES*.1/60)*10,2,0) BETWEEN '10.01' AND '11.0')</t>
  </si>
  <si>
    <t>THEN '16.5'</t>
  </si>
  <si>
    <t>WHEN (ACT.NAME in ('Unscheduled CRITICAL Absence','NCNS') and round((TOH.TOTALMINUTES*.1/60)*10,2,0) BETWEEN '11.01' AND '11.5')</t>
  </si>
  <si>
    <t>THEN '18'</t>
  </si>
  <si>
    <t>END AS ABSENCEPOINTS,</t>
  </si>
  <si>
    <t xml:space="preserve">round((TOH.TOTALMINUTES*.1/60)*10,2,0) AS ABSENCEHOURS, SHT.DURATION as Shift_Duration </t>
  </si>
  <si>
    <t xml:space="preserve">FROM TIMEOFFHOURSPERDAY TOH, ACTIVITY ACT, EMPLOYEEAM EMP, WORKRESOURCEORGANIZATION WORK, </t>
  </si>
  <si>
    <t xml:space="preserve">EMPLOYEEFILTERWORKRESOURCE EMPS, PERSON PER, EMPLOYEEDATASOURCE EMPD, ORGANIZATION ORG, </t>
  </si>
  <si>
    <t>SHIFTASSIGNMENT SHT,TIMEZONEAM TZA, TIMEZONEAM TZB</t>
  </si>
  <si>
    <t>WHERE --TOH.STARTTIME between '01-oct-2011' and '23-jan-2012'</t>
  </si>
  <si>
    <t>convert(varchar(10), TOH.STARTTIME ,112) = convert(varchar(10),getdate()-1,112)</t>
  </si>
  <si>
    <t>--and convert(varchar(10), TOH.STARTTIME ,112) &lt;= convert(varchar(10),getdate()-57,112)</t>
  </si>
  <si>
    <t>AND TOH.ACTIVITYID = ACT.ID</t>
  </si>
  <si>
    <t>AND TOH.EMPLOYEEID = EMP.ID</t>
  </si>
  <si>
    <t>AND EMP.ID = EMPD.EMPLOYEEID</t>
  </si>
  <si>
    <t xml:space="preserve">AND EMP.PERSONID = PER.ID </t>
  </si>
  <si>
    <t>AND EMP.ID = WORK.WORKRESOURCEID</t>
  </si>
  <si>
    <t>AND WORK.WORKRESOURCEID = EMPS.WORKRESOURCEID</t>
  </si>
  <si>
    <t>AND WORK.ORGANIZATIONID = ORG.ID</t>
  </si>
  <si>
    <t>AND WORK.WORKRESOURCEID = SHT.WORKRESOURCEID</t>
  </si>
  <si>
    <t>AND (TZA.STARTTIME &lt;= TOH.STARTTIME or TZA.STARTTIME is null)</t>
  </si>
  <si>
    <t>and (TOH.STARTTIME &lt; TZA.ENDTIME or TZA.ENDTIME is null)</t>
  </si>
  <si>
    <t>and ORG.TIMEZONE = TZA.TIMEZONE</t>
  </si>
  <si>
    <t>and (TZB.STARTTIME &lt;= TOH.ENDTIME or TZB.STARTTIME is null)</t>
  </si>
  <si>
    <t>and (TOH.ENDTIME &lt; TZB.ENDTIME or TZB.ENDTIME is null)</t>
  </si>
  <si>
    <t>and ORG.TIMEZONE = TZB.TIMEZONE</t>
  </si>
  <si>
    <t>AND CONVERT(VARCHAR(11), TOH.STARTTIME, 106) = CONVERT(VARCHAR(11), SHT.STARTTIME, 106)</t>
  </si>
  <si>
    <t>--AND AUD.ACTIONDATE &gt; '31-DEC-2011'</t>
  </si>
  <si>
    <t>--AND EMPS.EMPLOYEEFILTERID IN ('20711','20712','20713')</t>
  </si>
  <si>
    <t>AND ORG.NAME in ('CHIP Austin EEU','CHIP QC','CHIP SEU English','CHIP SEU Spanish',</t>
  </si>
  <si>
    <t>AND LEN(EMPD.EXTERNALEMPIDENT) = '5'</t>
  </si>
  <si>
    <t>AND ACT.NAME IN ('Tardy','Unscheduled CRITICAL Absence','Unscheduled HALF Absence','NCNS','Bereavement',</t>
  </si>
  <si>
    <t>'FMLA','Jury Duty','LOA','Unscheduled Absence','Military Leave','Voluntary Time Off')</t>
  </si>
  <si>
    <t xml:space="preserve">GROUP BY CONVERT(VARCHAR(11), TOH.STARTTIME, 106), EMPD.EXTERNALEMPIDENT, --EDS.EXTERNALEMPIDENT, </t>
  </si>
  <si>
    <t>ORG.NAME, PER.FIRSTNAME, PER.LASTNAME, dateadd(minute, TZA.BIAS, TOH.STARTTIME),</t>
  </si>
  <si>
    <t xml:space="preserve">dateadd(minute, TZB.BIAS, TOH.ENDTIME), ACT.NAME, </t>
  </si>
  <si>
    <t>END, TOH.TOTALMINUTES, SHT.DURATION</t>
  </si>
  <si>
    <t>(</t>
  </si>
  <si>
    <t>select distinct(a.Variable5), min(b.RouterCallKeySequenceNumber) as RouterCallKeySequenceNumber,</t>
  </si>
  <si>
    <t xml:space="preserve">min(a.ASA) over (partition by a.Variable5) as ASA, </t>
  </si>
  <si>
    <t xml:space="preserve">a.Variable3,a.Talk_Time,a.load_date, </t>
  </si>
  <si>
    <t>CONVERT(varchar(10),a.Call_Date,101)  Call_Date , a.Call_Date_Time, a.Digits_Dialed, a.Phone_Number,</t>
  </si>
  <si>
    <t>a.Area_Code, a.Call_Type_Id, a.Language_Id, a.Hold_Time, a.Work_Time, a.Ring_Time,</t>
  </si>
  <si>
    <t xml:space="preserve">a.RecoveryKey, </t>
  </si>
  <si>
    <t xml:space="preserve">a.RouterCallKey, </t>
  </si>
  <si>
    <t xml:space="preserve">a.Agent_ID  </t>
  </si>
  <si>
    <t xml:space="preserve">select distinct getdate() as load_date, </t>
  </si>
  <si>
    <t>DATEADD(dd, 0, DATEDIFF(dd, 0, tcd.DateTime))  as Call_Date,</t>
  </si>
  <si>
    <t>tcd.DateTime as Call_Date_Time,</t>
  </si>
  <si>
    <t>--tcd.Variable5,</t>
  </si>
  <si>
    <t>ISNULL(NULLIF(tcd.Variable5, ''), 'x') Variable5,</t>
  </si>
  <si>
    <t>tcd.DigitsDialed as Digits_Dialed,</t>
  </si>
  <si>
    <t>tcd.ANI as Phone_Number,</t>
  </si>
  <si>
    <t>case len(tcd.ANI)</t>
  </si>
  <si>
    <t>when 10 then substring(tcd.ANI,1,3)</t>
  </si>
  <si>
    <t>else '0'</t>
  </si>
  <si>
    <t>end as Area_Code,</t>
  </si>
  <si>
    <t>tcd.CallTypeID as Call_Type_Id,</t>
  </si>
  <si>
    <t>WHEN tcd.CallTypeID in ('5088','5500')  THEN 101</t>
  </si>
  <si>
    <t>WHEN tcd.CallTypeID in ('5091','5501')  THEN 102</t>
  </si>
  <si>
    <t>ELSE -1</t>
  </si>
  <si>
    <t>END AS Language_Id,</t>
  </si>
  <si>
    <t>(DATEDIFF(s,rcd.BeganRoutingDateTime, rcd.BeganCallTypeDateTime)+ tcd.NetQTime)  as ASA,</t>
  </si>
  <si>
    <t>HoldTime as Hold_Time,</t>
  </si>
  <si>
    <t>tcd.WorkTime as Work_Time,</t>
  </si>
  <si>
    <t>tcd.TalkTime as Talk_Time,</t>
  </si>
  <si>
    <t>tcd.RingTime as Ring_Time,</t>
  </si>
  <si>
    <t>tcd.Variable3,</t>
  </si>
  <si>
    <t>tcd.RecoveryKey,</t>
  </si>
  <si>
    <t>tcd.AgentPeripheralNumber as Agent_ID,</t>
  </si>
  <si>
    <t>tcd.RouterCallKeySequenceNumber,</t>
  </si>
  <si>
    <t>tcd.RouterCallKey</t>
  </si>
  <si>
    <t xml:space="preserve">from </t>
  </si>
  <si>
    <t>Route_Call_Detail rcd,</t>
  </si>
  <si>
    <t xml:space="preserve">Termination_Call_Detail tcd </t>
  </si>
  <si>
    <t>Where rcd.Variable5 = tcd.Variable5</t>
  </si>
  <si>
    <t>and tcd.CallTypeID IN ('5088','5091','5500','5501')</t>
  </si>
  <si>
    <t>and tcd.TalkTime &lt;&gt; '0'</t>
  </si>
  <si>
    <t>and tcd.RouterCallKeySequenceNumber = 1</t>
  </si>
  <si>
    <t>and (rcd.RouterErrorCode &lt;&gt; 448 and rcd.Label is not null)</t>
  </si>
  <si>
    <t>and rcd.RouterErrorCode &lt;&gt; 63</t>
  </si>
  <si>
    <t>and CONVERT(varchar(10),tcd.DateTime,112)= CONVERT(varchar(10),getdate()-1,112)</t>
  </si>
  <si>
    <t>and  year(rcd.DateTime)=year(tcd.DateTime)</t>
  </si>
  <si>
    <t>and  month(rcd.DateTime)=month(tcd.DateTime)</t>
  </si>
  <si>
    <t>and day(rcd.DateTime)=day(tcd.DateTime)</t>
  </si>
  <si>
    <t>) a,</t>
  </si>
  <si>
    <t xml:space="preserve">select </t>
  </si>
  <si>
    <t>ISNULL(NULLIF(tcd.Variable5, ''), 'y') Variable5,</t>
  </si>
  <si>
    <t xml:space="preserve">--distinct(tcd.Variable5) as Variable5, </t>
  </si>
  <si>
    <t>min(tcd.RouterCallKeySequenceNumber) as RouterCallKeySequenceNumber</t>
  </si>
  <si>
    <t>from Route_Call_Detail rcd,</t>
  </si>
  <si>
    <t>and CONVERT(varchar(10),rcd.DateTime,112)= CONVERT(varchar(10),getdate()-1,112)</t>
  </si>
  <si>
    <t>group by tcd.Variable5</t>
  </si>
  <si>
    <t>) b</t>
  </si>
  <si>
    <t>where a.Variable5 = b.Variable5</t>
  </si>
  <si>
    <t>and a.RouterCallKeySequenceNumber = b.RouterCallKeySequenceNumber</t>
  </si>
  <si>
    <t>group by a.Variable5, b.RouterCallKeySequenceNumber, a.ASA, a.load_date, a.Call_Date, a.Call_Date_Time, a.Digits_Dialed, a.Phone_Number,</t>
  </si>
  <si>
    <t>a.Area_Code, a.Call_Type_Id, a.Language_Id, a.Hold_Time, a.Work_Time, a.Talk_Time, a.Ring_Time,</t>
  </si>
  <si>
    <t xml:space="preserve">a.Variable3, a.RecoveryKey, a.RouterCallKey,--a.RouterCallKeyDay,  </t>
  </si>
  <si>
    <t>a.Agent_ID</t>
  </si>
  <si>
    <t>)</t>
  </si>
  <si>
    <t xml:space="preserve"> union</t>
  </si>
  <si>
    <t>select distinct(a.Variable5), a.RouterCallKeySequenceNumber,</t>
  </si>
  <si>
    <t xml:space="preserve">--min(ASA) as ASA, </t>
  </si>
  <si>
    <t>a.Variable3,a.Talk_Time,a.load_date, a.Call_Date, a.Call_Date_Time, a.Digits_Dialed, a.Phone_Number,</t>
  </si>
  <si>
    <t xml:space="preserve">a.RecoveryKey, a.RouterCallKey, a.Agent_ID  </t>
  </si>
  <si>
    <t>ISNULL(NULLIF(tcd.Variable5, ''), 'a') Variable5,</t>
  </si>
  <si>
    <t>WHEN tcd.CallTypeID in ('5638','5527','6707','6713','5087','6573')  THEN 101  --'6707','6713','5087','5090','6710','6716' are the new call types added as of 5-1-2012</t>
  </si>
  <si>
    <t>WHEN tcd.CallTypeID in ('5639','5528','5090','6710','6716','6574')  THEN 102</t>
  </si>
  <si>
    <t>tcd.RouterCallKey,</t>
  </si>
  <si>
    <t>tcd.RouterCallKeySequenceNumber</t>
  </si>
  <si>
    <t>and tcd.CallTypeID IN ('5638','5639','5527','5528','6707','6713','5087','5090','6710','6716','6573','6574')</t>
  </si>
  <si>
    <t xml:space="preserve">--and tcd.Variable5 &lt;&gt; '7743D247CBA911E2A0EB001A6C41CA64' </t>
  </si>
  <si>
    <t>and tcd.AgentPeripheralNumber is not null</t>
  </si>
  <si>
    <t>) as a</t>
  </si>
  <si>
    <t>where a.Variable5 &lt;&gt; 'a'</t>
  </si>
  <si>
    <t>group by a.Variable5, a.RouterCallKeySequenceNumber,</t>
  </si>
  <si>
    <t xml:space="preserve">a.ASA, </t>
  </si>
  <si>
    <t xml:space="preserve">a.RecoveryKey, a.RouterCallKey, a.Agent_ID </t>
  </si>
  <si>
    <t xml:space="preserve">select distinct(PER.FIRSTNAME) as FIRST_NAME, PER.LASTNAME as LAST_NAME, </t>
  </si>
  <si>
    <t xml:space="preserve">PER2.FIRSTNAME AS SUPE_FIRST, PER2.LASTNAME AS SUPE_LAST, </t>
  </si>
  <si>
    <t>PER3.FIRSTNAME AS MANG_FIRST, PER3.LASTNAME AS MANG_LAST,</t>
  </si>
  <si>
    <t>getdate() as ST_CREATION_DATE</t>
  </si>
  <si>
    <t>from Supervisor SUPE, EMPLOYEEAM EMP, PERSON PER, EMPLOYEEAM EMP2, PERSON PER2,</t>
  </si>
  <si>
    <t>EMPLOYEEAM EMP3, PERSON PER3, Supervisor SUPE2</t>
  </si>
  <si>
    <t>where PER.ID = EMP.PERSONID</t>
  </si>
  <si>
    <t>and EMP.ID = SUPE.EMPLOYEEID</t>
  </si>
  <si>
    <t>and EMP2.ID = SUPE.SUPERVISOREMPLOYEEID</t>
  </si>
  <si>
    <t>AND PER2.ID = EMP2.PERSONID</t>
  </si>
  <si>
    <t>and SUPE.SUPERVISOREMPLOYEEID = SUPE2.EMPLOYEEID</t>
  </si>
  <si>
    <t>and EMP3.ID = SUPE2.SUPERVISOREMPLOYEEID</t>
  </si>
  <si>
    <t>AND PER3.ID = EMP3.PERSONID</t>
  </si>
  <si>
    <t>AND SUPE.ENDTIME IS NULL</t>
  </si>
  <si>
    <t>AND SUPE2.ENDTIME IS NULL</t>
  </si>
  <si>
    <t>AND SUPE2.SUPERVISOREMPLOYEEID not in ('1090','3673')</t>
  </si>
  <si>
    <t>AND SUPE.SUPERVISOREMPLOYEEID not in ('1090','3673')</t>
  </si>
  <si>
    <t>AND PER.LASTNAME &lt;&gt; 'UAT'</t>
  </si>
  <si>
    <t>AND PER.FIRSTNAME &lt;&gt; 'ATH'</t>
  </si>
  <si>
    <t>AND PER.FIRSTNAME &lt;&gt; 'AUS'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</si>
</sst>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2" x14ac:dyDescent="0.2">
      <c r="A17" t="s">
        <v>16</v>
      </c>
    </row>
    <row r="18" spans="1:2" x14ac:dyDescent="0.2">
      <c r="A18" t="s">
        <v>17</v>
      </c>
    </row>
    <row r="19" spans="1:2" x14ac:dyDescent="0.2">
      <c r="A19" t="s">
        <v>18</v>
      </c>
    </row>
    <row r="20" spans="1:2" x14ac:dyDescent="0.2">
      <c r="A20" t="s">
        <v>19</v>
      </c>
    </row>
    <row r="21" spans="1:2" x14ac:dyDescent="0.2">
      <c r="A21" t="s">
        <v>20</v>
      </c>
    </row>
    <row r="22" spans="1:2" x14ac:dyDescent="0.2">
      <c r="A22" t="s">
        <v>21</v>
      </c>
    </row>
    <row r="23" spans="1:2" x14ac:dyDescent="0.2">
      <c r="A23" t="s">
        <v>22</v>
      </c>
      <c r="B23" t="s">
        <v>23</v>
      </c>
    </row>
    <row r="24" spans="1:2" x14ac:dyDescent="0.2">
      <c r="A24" t="s">
        <v>24</v>
      </c>
      <c r="B24" t="s">
        <v>25</v>
      </c>
    </row>
    <row r="25" spans="1:2" x14ac:dyDescent="0.2">
      <c r="A25" t="s">
        <v>26</v>
      </c>
      <c r="B25" t="s">
        <v>27</v>
      </c>
    </row>
    <row r="26" spans="1:2" x14ac:dyDescent="0.2">
      <c r="A26" t="s">
        <v>28</v>
      </c>
    </row>
    <row r="27" spans="1:2" x14ac:dyDescent="0.2">
      <c r="A27" t="s">
        <v>29</v>
      </c>
    </row>
    <row r="28" spans="1:2" x14ac:dyDescent="0.2">
      <c r="A28" t="s">
        <v>24</v>
      </c>
      <c r="B28" t="s">
        <v>30</v>
      </c>
    </row>
    <row r="29" spans="1:2" x14ac:dyDescent="0.2">
      <c r="A29" t="s">
        <v>26</v>
      </c>
      <c r="B29" t="s">
        <v>31</v>
      </c>
    </row>
    <row r="30" spans="1:2" x14ac:dyDescent="0.2">
      <c r="A30" t="s">
        <v>32</v>
      </c>
      <c r="B30" t="s">
        <v>33</v>
      </c>
    </row>
    <row r="31" spans="1:2" x14ac:dyDescent="0.2">
      <c r="A31" t="s">
        <v>26</v>
      </c>
      <c r="B31" t="s">
        <v>34</v>
      </c>
    </row>
    <row r="32" spans="1:2" x14ac:dyDescent="0.2">
      <c r="A32" t="s">
        <v>35</v>
      </c>
    </row>
    <row r="33" spans="1:2" x14ac:dyDescent="0.2">
      <c r="A33" t="s">
        <v>36</v>
      </c>
    </row>
    <row r="34" spans="1:2" x14ac:dyDescent="0.2">
      <c r="A34" t="s">
        <v>24</v>
      </c>
      <c r="B34" t="s">
        <v>37</v>
      </c>
    </row>
    <row r="35" spans="1:2" x14ac:dyDescent="0.2">
      <c r="A35" t="s">
        <v>26</v>
      </c>
      <c r="B35" t="s">
        <v>38</v>
      </c>
    </row>
    <row r="36" spans="1:2" x14ac:dyDescent="0.2">
      <c r="A36" t="s">
        <v>24</v>
      </c>
      <c r="B36" t="s">
        <v>39</v>
      </c>
    </row>
    <row r="37" spans="1:2" x14ac:dyDescent="0.2">
      <c r="A37" t="s">
        <v>26</v>
      </c>
      <c r="B37" t="s">
        <v>40</v>
      </c>
    </row>
    <row r="38" spans="1:2" x14ac:dyDescent="0.2">
      <c r="A38" t="s">
        <v>32</v>
      </c>
      <c r="B38" t="s">
        <v>41</v>
      </c>
    </row>
    <row r="39" spans="1:2" x14ac:dyDescent="0.2">
      <c r="A39" t="s">
        <v>26</v>
      </c>
      <c r="B39" t="s">
        <v>42</v>
      </c>
    </row>
    <row r="40" spans="1:2" x14ac:dyDescent="0.2">
      <c r="A40" t="s">
        <v>43</v>
      </c>
    </row>
    <row r="41" spans="1:2" x14ac:dyDescent="0.2">
      <c r="A41" t="s">
        <v>44</v>
      </c>
    </row>
    <row r="42" spans="1:2" x14ac:dyDescent="0.2">
      <c r="A42" t="s">
        <v>45</v>
      </c>
    </row>
    <row r="43" spans="1:2" x14ac:dyDescent="0.2">
      <c r="A43" t="s">
        <v>46</v>
      </c>
    </row>
    <row r="44" spans="1:2" x14ac:dyDescent="0.2">
      <c r="A44" t="s">
        <v>26</v>
      </c>
      <c r="B44" t="s">
        <v>47</v>
      </c>
    </row>
    <row r="45" spans="1:2" x14ac:dyDescent="0.2">
      <c r="A45" t="s">
        <v>45</v>
      </c>
    </row>
    <row r="46" spans="1:2" x14ac:dyDescent="0.2">
      <c r="A46" t="s">
        <v>48</v>
      </c>
    </row>
    <row r="47" spans="1:2" x14ac:dyDescent="0.2">
      <c r="A47" t="s">
        <v>26</v>
      </c>
      <c r="B47" t="s">
        <v>49</v>
      </c>
    </row>
    <row r="48" spans="1:2" x14ac:dyDescent="0.2">
      <c r="A48" t="s">
        <v>50</v>
      </c>
    </row>
    <row r="49" spans="1:2" x14ac:dyDescent="0.2">
      <c r="A49" t="s">
        <v>51</v>
      </c>
    </row>
    <row r="50" spans="1:2" x14ac:dyDescent="0.2">
      <c r="A50" t="s">
        <v>45</v>
      </c>
    </row>
    <row r="51" spans="1:2" x14ac:dyDescent="0.2">
      <c r="A51" t="s">
        <v>52</v>
      </c>
    </row>
    <row r="52" spans="1:2" x14ac:dyDescent="0.2">
      <c r="A52" t="s">
        <v>26</v>
      </c>
      <c r="B52" t="s">
        <v>53</v>
      </c>
    </row>
    <row r="53" spans="1:2" x14ac:dyDescent="0.2">
      <c r="A53" t="s">
        <v>45</v>
      </c>
    </row>
    <row r="54" spans="1:2" x14ac:dyDescent="0.2">
      <c r="A54" t="s">
        <v>54</v>
      </c>
    </row>
    <row r="55" spans="1:2" x14ac:dyDescent="0.2">
      <c r="A55" t="s">
        <v>26</v>
      </c>
      <c r="B55" t="s">
        <v>55</v>
      </c>
    </row>
    <row r="56" spans="1:2" x14ac:dyDescent="0.2">
      <c r="A56" t="s">
        <v>45</v>
      </c>
    </row>
    <row r="57" spans="1:2" x14ac:dyDescent="0.2">
      <c r="A57" t="s">
        <v>56</v>
      </c>
    </row>
    <row r="58" spans="1:2" x14ac:dyDescent="0.2">
      <c r="A58" t="s">
        <v>26</v>
      </c>
    </row>
    <row r="59" spans="1:2" x14ac:dyDescent="0.2">
      <c r="A59" t="s">
        <v>57</v>
      </c>
    </row>
    <row r="60" spans="1:2" x14ac:dyDescent="0.2">
      <c r="A60" t="s">
        <v>58</v>
      </c>
    </row>
    <row r="61" spans="1:2" x14ac:dyDescent="0.2">
      <c r="A61" t="s">
        <v>59</v>
      </c>
    </row>
    <row r="62" spans="1:2" x14ac:dyDescent="0.2">
      <c r="A62" t="s">
        <v>45</v>
      </c>
    </row>
    <row r="63" spans="1:2" x14ac:dyDescent="0.2">
      <c r="A63" t="s">
        <v>60</v>
      </c>
    </row>
    <row r="64" spans="1:2" x14ac:dyDescent="0.2">
      <c r="A64" t="s">
        <v>26</v>
      </c>
    </row>
    <row r="65" spans="1:1" x14ac:dyDescent="0.2">
      <c r="A65" t="s">
        <v>61</v>
      </c>
    </row>
    <row r="66" spans="1:1" x14ac:dyDescent="0.2">
      <c r="A66" t="s">
        <v>62</v>
      </c>
    </row>
    <row r="67" spans="1:1" x14ac:dyDescent="0.2">
      <c r="A67" t="s">
        <v>63</v>
      </c>
    </row>
    <row r="68" spans="1:1" x14ac:dyDescent="0.2">
      <c r="A68" t="s">
        <v>45</v>
      </c>
    </row>
    <row r="69" spans="1:1" x14ac:dyDescent="0.2">
      <c r="A69" t="s">
        <v>64</v>
      </c>
    </row>
    <row r="70" spans="1:1" x14ac:dyDescent="0.2">
      <c r="A70" t="s">
        <v>26</v>
      </c>
    </row>
    <row r="71" spans="1:1" x14ac:dyDescent="0.2">
      <c r="A71" t="s">
        <v>65</v>
      </c>
    </row>
    <row r="72" spans="1:1" x14ac:dyDescent="0.2">
      <c r="A72" t="s">
        <v>66</v>
      </c>
    </row>
    <row r="73" spans="1:1" x14ac:dyDescent="0.2">
      <c r="A73" t="s">
        <v>67</v>
      </c>
    </row>
    <row r="74" spans="1:1" x14ac:dyDescent="0.2">
      <c r="A74" t="s">
        <v>45</v>
      </c>
    </row>
    <row r="75" spans="1:1" x14ac:dyDescent="0.2">
      <c r="A75" t="s">
        <v>68</v>
      </c>
    </row>
    <row r="76" spans="1:1" x14ac:dyDescent="0.2">
      <c r="A76" t="s">
        <v>26</v>
      </c>
    </row>
    <row r="77" spans="1:1" x14ac:dyDescent="0.2">
      <c r="A77" t="s">
        <v>69</v>
      </c>
    </row>
    <row r="78" spans="1:1" x14ac:dyDescent="0.2">
      <c r="A78" t="s">
        <v>70</v>
      </c>
    </row>
    <row r="79" spans="1:1" x14ac:dyDescent="0.2">
      <c r="A79" t="s">
        <v>71</v>
      </c>
    </row>
    <row r="80" spans="1:1" x14ac:dyDescent="0.2">
      <c r="A80" t="s">
        <v>72</v>
      </c>
    </row>
    <row r="81" spans="1:2" x14ac:dyDescent="0.2">
      <c r="B81" t="s">
        <v>73</v>
      </c>
    </row>
    <row r="82" spans="1:2" x14ac:dyDescent="0.2">
      <c r="A82" t="s">
        <v>74</v>
      </c>
    </row>
    <row r="83" spans="1:2" x14ac:dyDescent="0.2">
      <c r="A83" t="e">
        <f ca="1">--CONVERT(varchar(10), ORGANIZATIONDAY.LOCALDAY,112) &gt;= CONVERT(varchar(10),getdate()-21,112)</f>
        <v>#NAME?</v>
      </c>
    </row>
    <row r="84" spans="1:2" x14ac:dyDescent="0.2">
      <c r="A84" t="s">
        <v>75</v>
      </c>
    </row>
    <row r="85" spans="1:2" x14ac:dyDescent="0.2">
      <c r="A85" t="s">
        <v>76</v>
      </c>
    </row>
    <row r="86" spans="1:2" x14ac:dyDescent="0.2">
      <c r="A86" t="s">
        <v>77</v>
      </c>
    </row>
    <row r="87" spans="1:2" x14ac:dyDescent="0.2">
      <c r="A87" t="e">
        <f>--and EXTERNALEMPIDENT = 41080</f>
        <v>#NAME?</v>
      </c>
    </row>
    <row r="88" spans="1:2" x14ac:dyDescent="0.2">
      <c r="A88" t="s">
        <v>78</v>
      </c>
    </row>
    <row r="89" spans="1:2" x14ac:dyDescent="0.2">
      <c r="A89" t="s">
        <v>79</v>
      </c>
    </row>
    <row r="90" spans="1:2" x14ac:dyDescent="0.2">
      <c r="A90" t="s">
        <v>80</v>
      </c>
    </row>
    <row r="91" spans="1:2" x14ac:dyDescent="0.2">
      <c r="A91" t="s">
        <v>81</v>
      </c>
    </row>
    <row r="92" spans="1:2" x14ac:dyDescent="0.2">
      <c r="A92" t="s">
        <v>82</v>
      </c>
    </row>
    <row r="93" spans="1:2" x14ac:dyDescent="0.2">
      <c r="A93" t="s">
        <v>83</v>
      </c>
    </row>
    <row r="94" spans="1:2" x14ac:dyDescent="0.2">
      <c r="A94" t="s">
        <v>84</v>
      </c>
    </row>
    <row r="95" spans="1:2" x14ac:dyDescent="0.2">
      <c r="A9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"/>
  <sheetViews>
    <sheetView workbookViewId="0">
      <selection sqref="A1:A150"/>
    </sheetView>
  </sheetViews>
  <sheetFormatPr defaultRowHeight="12.75" x14ac:dyDescent="0.2"/>
  <sheetData>
    <row r="1" spans="1:1" x14ac:dyDescent="0.2">
      <c r="A1" t="s">
        <v>86</v>
      </c>
    </row>
    <row r="2" spans="1:1" x14ac:dyDescent="0.2">
      <c r="A2" t="s">
        <v>87</v>
      </c>
    </row>
    <row r="3" spans="1:1" x14ac:dyDescent="0.2">
      <c r="A3" t="s">
        <v>88</v>
      </c>
    </row>
    <row r="4" spans="1:1" x14ac:dyDescent="0.2">
      <c r="A4" t="s">
        <v>89</v>
      </c>
    </row>
    <row r="5" spans="1:1" x14ac:dyDescent="0.2">
      <c r="A5" t="s">
        <v>90</v>
      </c>
    </row>
    <row r="6" spans="1:1" x14ac:dyDescent="0.2">
      <c r="A6" t="s">
        <v>91</v>
      </c>
    </row>
    <row r="7" spans="1:1" x14ac:dyDescent="0.2">
      <c r="A7" t="s">
        <v>92</v>
      </c>
    </row>
    <row r="8" spans="1:1" x14ac:dyDescent="0.2">
      <c r="A8" t="s">
        <v>93</v>
      </c>
    </row>
    <row r="9" spans="1:1" x14ac:dyDescent="0.2">
      <c r="A9" t="s">
        <v>94</v>
      </c>
    </row>
    <row r="10" spans="1:1" x14ac:dyDescent="0.2">
      <c r="A10" t="s">
        <v>95</v>
      </c>
    </row>
    <row r="11" spans="1:1" x14ac:dyDescent="0.2">
      <c r="A11" t="s">
        <v>96</v>
      </c>
    </row>
    <row r="12" spans="1:1" x14ac:dyDescent="0.2">
      <c r="A12" t="s">
        <v>97</v>
      </c>
    </row>
    <row r="13" spans="1:1" x14ac:dyDescent="0.2">
      <c r="A13" t="s">
        <v>98</v>
      </c>
    </row>
    <row r="14" spans="1:1" x14ac:dyDescent="0.2">
      <c r="A14" t="s">
        <v>99</v>
      </c>
    </row>
    <row r="15" spans="1:1" x14ac:dyDescent="0.2">
      <c r="A15" t="s">
        <v>100</v>
      </c>
    </row>
    <row r="16" spans="1:1" x14ac:dyDescent="0.2">
      <c r="A16" t="s">
        <v>101</v>
      </c>
    </row>
    <row r="17" spans="1:1" x14ac:dyDescent="0.2">
      <c r="A17" t="s">
        <v>102</v>
      </c>
    </row>
    <row r="18" spans="1:1" x14ac:dyDescent="0.2">
      <c r="A18" t="s">
        <v>103</v>
      </c>
    </row>
    <row r="19" spans="1:1" x14ac:dyDescent="0.2">
      <c r="A19" t="s">
        <v>104</v>
      </c>
    </row>
    <row r="20" spans="1:1" x14ac:dyDescent="0.2">
      <c r="A20" t="s">
        <v>105</v>
      </c>
    </row>
    <row r="21" spans="1:1" x14ac:dyDescent="0.2">
      <c r="A21" t="s">
        <v>106</v>
      </c>
    </row>
    <row r="22" spans="1:1" x14ac:dyDescent="0.2">
      <c r="A22" t="s">
        <v>107</v>
      </c>
    </row>
    <row r="23" spans="1:1" x14ac:dyDescent="0.2">
      <c r="A23" t="s">
        <v>108</v>
      </c>
    </row>
    <row r="24" spans="1:1" x14ac:dyDescent="0.2">
      <c r="A24" t="s">
        <v>109</v>
      </c>
    </row>
    <row r="25" spans="1:1" x14ac:dyDescent="0.2">
      <c r="A25" t="s">
        <v>110</v>
      </c>
    </row>
    <row r="26" spans="1:1" x14ac:dyDescent="0.2">
      <c r="A26" t="s">
        <v>111</v>
      </c>
    </row>
    <row r="27" spans="1:1" x14ac:dyDescent="0.2">
      <c r="A27" t="s">
        <v>112</v>
      </c>
    </row>
    <row r="28" spans="1:1" x14ac:dyDescent="0.2">
      <c r="A28" t="s">
        <v>113</v>
      </c>
    </row>
    <row r="29" spans="1:1" x14ac:dyDescent="0.2">
      <c r="A29" t="s">
        <v>114</v>
      </c>
    </row>
    <row r="30" spans="1:1" x14ac:dyDescent="0.2">
      <c r="A30" t="s">
        <v>115</v>
      </c>
    </row>
    <row r="31" spans="1:1" x14ac:dyDescent="0.2">
      <c r="A31" t="s">
        <v>116</v>
      </c>
    </row>
    <row r="32" spans="1:1" x14ac:dyDescent="0.2">
      <c r="A32" t="s">
        <v>117</v>
      </c>
    </row>
    <row r="33" spans="1:1" x14ac:dyDescent="0.2">
      <c r="A33" t="s">
        <v>118</v>
      </c>
    </row>
    <row r="34" spans="1:1" x14ac:dyDescent="0.2">
      <c r="A34" t="s">
        <v>99</v>
      </c>
    </row>
    <row r="35" spans="1:1" x14ac:dyDescent="0.2">
      <c r="A35" t="s">
        <v>119</v>
      </c>
    </row>
    <row r="36" spans="1:1" x14ac:dyDescent="0.2">
      <c r="A36" t="s">
        <v>120</v>
      </c>
    </row>
    <row r="37" spans="1:1" x14ac:dyDescent="0.2">
      <c r="A37" t="s">
        <v>121</v>
      </c>
    </row>
    <row r="38" spans="1:1" x14ac:dyDescent="0.2">
      <c r="A38" t="s">
        <v>105</v>
      </c>
    </row>
    <row r="39" spans="1:1" x14ac:dyDescent="0.2">
      <c r="A39" t="s">
        <v>122</v>
      </c>
    </row>
    <row r="40" spans="1:1" x14ac:dyDescent="0.2">
      <c r="A40" t="s">
        <v>123</v>
      </c>
    </row>
    <row r="41" spans="1:1" x14ac:dyDescent="0.2">
      <c r="A41" t="s">
        <v>124</v>
      </c>
    </row>
    <row r="42" spans="1:1" x14ac:dyDescent="0.2">
      <c r="A42" t="s">
        <v>111</v>
      </c>
    </row>
    <row r="43" spans="1:1" x14ac:dyDescent="0.2">
      <c r="A43" t="s">
        <v>125</v>
      </c>
    </row>
    <row r="44" spans="1:1" x14ac:dyDescent="0.2">
      <c r="A44" t="s">
        <v>126</v>
      </c>
    </row>
    <row r="45" spans="1:1" x14ac:dyDescent="0.2">
      <c r="A45" t="s">
        <v>127</v>
      </c>
    </row>
    <row r="46" spans="1:1" x14ac:dyDescent="0.2">
      <c r="A46" t="s">
        <v>128</v>
      </c>
    </row>
    <row r="47" spans="1:1" x14ac:dyDescent="0.2">
      <c r="A47" t="s">
        <v>129</v>
      </c>
    </row>
    <row r="48" spans="1:1" x14ac:dyDescent="0.2">
      <c r="A48" t="s">
        <v>130</v>
      </c>
    </row>
    <row r="49" spans="1:1" x14ac:dyDescent="0.2">
      <c r="A49" t="s">
        <v>131</v>
      </c>
    </row>
    <row r="50" spans="1:1" x14ac:dyDescent="0.2">
      <c r="A50" t="s">
        <v>132</v>
      </c>
    </row>
    <row r="51" spans="1:1" x14ac:dyDescent="0.2">
      <c r="A51" t="s">
        <v>133</v>
      </c>
    </row>
    <row r="52" spans="1:1" x14ac:dyDescent="0.2">
      <c r="A52" t="s">
        <v>134</v>
      </c>
    </row>
    <row r="53" spans="1:1" x14ac:dyDescent="0.2">
      <c r="A53" t="s">
        <v>135</v>
      </c>
    </row>
    <row r="54" spans="1:1" x14ac:dyDescent="0.2">
      <c r="A54" t="s">
        <v>136</v>
      </c>
    </row>
    <row r="55" spans="1:1" x14ac:dyDescent="0.2">
      <c r="A55" t="s">
        <v>137</v>
      </c>
    </row>
    <row r="56" spans="1:1" x14ac:dyDescent="0.2">
      <c r="A56" t="s">
        <v>138</v>
      </c>
    </row>
    <row r="57" spans="1:1" x14ac:dyDescent="0.2">
      <c r="A57" t="s">
        <v>139</v>
      </c>
    </row>
    <row r="58" spans="1:1" x14ac:dyDescent="0.2">
      <c r="A58" t="s">
        <v>140</v>
      </c>
    </row>
    <row r="59" spans="1:1" x14ac:dyDescent="0.2">
      <c r="A59" t="s">
        <v>141</v>
      </c>
    </row>
    <row r="60" spans="1:1" x14ac:dyDescent="0.2">
      <c r="A60" t="e">
        <f>--EMPLOYEEDATASOURCE EDS</f>
        <v>#NAME?</v>
      </c>
    </row>
    <row r="61" spans="1:1" x14ac:dyDescent="0.2">
      <c r="A61" t="s">
        <v>142</v>
      </c>
    </row>
    <row r="62" spans="1:1" x14ac:dyDescent="0.2">
      <c r="A62" t="e">
        <f ca="1">--CONVERT(varchar(11), TOH.STARTTIME, 106) = CONVERT(varchar(11), getdate()-75, 106)</f>
        <v>#NAME?</v>
      </c>
    </row>
    <row r="63" spans="1:1" x14ac:dyDescent="0.2">
      <c r="A63" t="s">
        <v>143</v>
      </c>
    </row>
    <row r="64" spans="1:1" x14ac:dyDescent="0.2">
      <c r="A64" t="e">
        <f ca="1">--CONVERT(varchar(10), TOH.STARTTIME,112) &gt;= CONVERT(varchar(10),getdate()-422,112)</f>
        <v>#NAME?</v>
      </c>
    </row>
    <row r="65" spans="1:1" x14ac:dyDescent="0.2">
      <c r="A65" t="s">
        <v>144</v>
      </c>
    </row>
    <row r="66" spans="1:1" x14ac:dyDescent="0.2">
      <c r="A66" t="s">
        <v>145</v>
      </c>
    </row>
    <row r="67" spans="1:1" x14ac:dyDescent="0.2">
      <c r="A67" t="s">
        <v>146</v>
      </c>
    </row>
    <row r="68" spans="1:1" x14ac:dyDescent="0.2">
      <c r="A68" t="s">
        <v>147</v>
      </c>
    </row>
    <row r="69" spans="1:1" x14ac:dyDescent="0.2">
      <c r="A69" t="s">
        <v>148</v>
      </c>
    </row>
    <row r="70" spans="1:1" x14ac:dyDescent="0.2">
      <c r="A70" t="s">
        <v>149</v>
      </c>
    </row>
    <row r="71" spans="1:1" x14ac:dyDescent="0.2">
      <c r="A71" t="s">
        <v>150</v>
      </c>
    </row>
    <row r="72" spans="1:1" x14ac:dyDescent="0.2">
      <c r="A72" t="s">
        <v>151</v>
      </c>
    </row>
    <row r="73" spans="1:1" x14ac:dyDescent="0.2">
      <c r="A73" t="s">
        <v>152</v>
      </c>
    </row>
    <row r="74" spans="1:1" x14ac:dyDescent="0.2">
      <c r="A74" t="s">
        <v>153</v>
      </c>
    </row>
    <row r="75" spans="1:1" x14ac:dyDescent="0.2">
      <c r="A75" t="s">
        <v>154</v>
      </c>
    </row>
    <row r="76" spans="1:1" x14ac:dyDescent="0.2">
      <c r="A76" t="s">
        <v>155</v>
      </c>
    </row>
    <row r="77" spans="1:1" x14ac:dyDescent="0.2">
      <c r="A77" t="s">
        <v>156</v>
      </c>
    </row>
    <row r="78" spans="1:1" x14ac:dyDescent="0.2">
      <c r="A78" t="s">
        <v>157</v>
      </c>
    </row>
    <row r="79" spans="1:1" x14ac:dyDescent="0.2">
      <c r="A79" t="s">
        <v>158</v>
      </c>
    </row>
    <row r="80" spans="1:1" x14ac:dyDescent="0.2">
      <c r="A80" t="s">
        <v>159</v>
      </c>
    </row>
    <row r="81" spans="1:1" x14ac:dyDescent="0.2">
      <c r="A81" t="s">
        <v>160</v>
      </c>
    </row>
    <row r="82" spans="1:1" x14ac:dyDescent="0.2">
      <c r="A82" t="s">
        <v>161</v>
      </c>
    </row>
    <row r="83" spans="1:1" x14ac:dyDescent="0.2">
      <c r="A83" t="s">
        <v>162</v>
      </c>
    </row>
    <row r="84" spans="1:1" x14ac:dyDescent="0.2">
      <c r="A84" t="s">
        <v>79</v>
      </c>
    </row>
    <row r="85" spans="1:1" x14ac:dyDescent="0.2">
      <c r="A85" t="s">
        <v>80</v>
      </c>
    </row>
    <row r="86" spans="1:1" x14ac:dyDescent="0.2">
      <c r="A86" t="s">
        <v>81</v>
      </c>
    </row>
    <row r="87" spans="1:1" x14ac:dyDescent="0.2">
      <c r="A87" t="s">
        <v>82</v>
      </c>
    </row>
    <row r="88" spans="1:1" x14ac:dyDescent="0.2">
      <c r="A88" t="s">
        <v>83</v>
      </c>
    </row>
    <row r="89" spans="1:1" x14ac:dyDescent="0.2">
      <c r="A89" t="s">
        <v>84</v>
      </c>
    </row>
    <row r="90" spans="1:1" x14ac:dyDescent="0.2">
      <c r="A90" t="s">
        <v>163</v>
      </c>
    </row>
    <row r="91" spans="1:1" x14ac:dyDescent="0.2">
      <c r="A91" t="s">
        <v>164</v>
      </c>
    </row>
    <row r="92" spans="1:1" x14ac:dyDescent="0.2">
      <c r="A92" t="s">
        <v>165</v>
      </c>
    </row>
    <row r="93" spans="1:1" x14ac:dyDescent="0.2">
      <c r="A93" t="s">
        <v>166</v>
      </c>
    </row>
    <row r="94" spans="1:1" x14ac:dyDescent="0.2">
      <c r="A94" t="s">
        <v>167</v>
      </c>
    </row>
    <row r="95" spans="1:1" x14ac:dyDescent="0.2">
      <c r="A95" t="s">
        <v>168</v>
      </c>
    </row>
    <row r="96" spans="1:1" x14ac:dyDescent="0.2">
      <c r="A96" t="s">
        <v>93</v>
      </c>
    </row>
    <row r="97" spans="1:1" x14ac:dyDescent="0.2">
      <c r="A97" t="s">
        <v>94</v>
      </c>
    </row>
    <row r="98" spans="1:1" x14ac:dyDescent="0.2">
      <c r="A98" t="s">
        <v>95</v>
      </c>
    </row>
    <row r="99" spans="1:1" x14ac:dyDescent="0.2">
      <c r="A99" t="s">
        <v>96</v>
      </c>
    </row>
    <row r="100" spans="1:1" x14ac:dyDescent="0.2">
      <c r="A100" t="s">
        <v>97</v>
      </c>
    </row>
    <row r="101" spans="1:1" x14ac:dyDescent="0.2">
      <c r="A101" t="s">
        <v>98</v>
      </c>
    </row>
    <row r="102" spans="1:1" x14ac:dyDescent="0.2">
      <c r="A102" t="s">
        <v>99</v>
      </c>
    </row>
    <row r="103" spans="1:1" x14ac:dyDescent="0.2">
      <c r="A103" t="s">
        <v>100</v>
      </c>
    </row>
    <row r="104" spans="1:1" x14ac:dyDescent="0.2">
      <c r="A104" t="s">
        <v>101</v>
      </c>
    </row>
    <row r="105" spans="1:1" x14ac:dyDescent="0.2">
      <c r="A105" t="s">
        <v>102</v>
      </c>
    </row>
    <row r="106" spans="1:1" x14ac:dyDescent="0.2">
      <c r="A106" t="s">
        <v>103</v>
      </c>
    </row>
    <row r="107" spans="1:1" x14ac:dyDescent="0.2">
      <c r="A107" t="s">
        <v>104</v>
      </c>
    </row>
    <row r="108" spans="1:1" x14ac:dyDescent="0.2">
      <c r="A108" t="s">
        <v>105</v>
      </c>
    </row>
    <row r="109" spans="1:1" x14ac:dyDescent="0.2">
      <c r="A109" t="s">
        <v>106</v>
      </c>
    </row>
    <row r="110" spans="1:1" x14ac:dyDescent="0.2">
      <c r="A110" t="s">
        <v>107</v>
      </c>
    </row>
    <row r="111" spans="1:1" x14ac:dyDescent="0.2">
      <c r="A111" t="s">
        <v>108</v>
      </c>
    </row>
    <row r="112" spans="1:1" x14ac:dyDescent="0.2">
      <c r="A112" t="s">
        <v>109</v>
      </c>
    </row>
    <row r="113" spans="1:1" x14ac:dyDescent="0.2">
      <c r="A113" t="s">
        <v>110</v>
      </c>
    </row>
    <row r="114" spans="1:1" x14ac:dyDescent="0.2">
      <c r="A114" t="s">
        <v>111</v>
      </c>
    </row>
    <row r="115" spans="1:1" x14ac:dyDescent="0.2">
      <c r="A115" t="s">
        <v>112</v>
      </c>
    </row>
    <row r="116" spans="1:1" x14ac:dyDescent="0.2">
      <c r="A116" t="s">
        <v>113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117</v>
      </c>
    </row>
    <row r="121" spans="1:1" x14ac:dyDescent="0.2">
      <c r="A121" t="s">
        <v>118</v>
      </c>
    </row>
    <row r="122" spans="1:1" x14ac:dyDescent="0.2">
      <c r="A122" t="s">
        <v>99</v>
      </c>
    </row>
    <row r="123" spans="1:1" x14ac:dyDescent="0.2">
      <c r="A123" t="s">
        <v>119</v>
      </c>
    </row>
    <row r="124" spans="1:1" x14ac:dyDescent="0.2">
      <c r="A124" t="s">
        <v>120</v>
      </c>
    </row>
    <row r="125" spans="1:1" x14ac:dyDescent="0.2">
      <c r="A125" t="s">
        <v>121</v>
      </c>
    </row>
    <row r="126" spans="1:1" x14ac:dyDescent="0.2">
      <c r="A126" t="s">
        <v>105</v>
      </c>
    </row>
    <row r="127" spans="1:1" x14ac:dyDescent="0.2">
      <c r="A127" t="s">
        <v>122</v>
      </c>
    </row>
    <row r="128" spans="1:1" x14ac:dyDescent="0.2">
      <c r="A128" t="s">
        <v>123</v>
      </c>
    </row>
    <row r="129" spans="1:1" x14ac:dyDescent="0.2">
      <c r="A129" t="s">
        <v>124</v>
      </c>
    </row>
    <row r="130" spans="1:1" x14ac:dyDescent="0.2">
      <c r="A130" t="s">
        <v>111</v>
      </c>
    </row>
    <row r="131" spans="1:1" x14ac:dyDescent="0.2">
      <c r="A131" t="s">
        <v>125</v>
      </c>
    </row>
    <row r="132" spans="1:1" x14ac:dyDescent="0.2">
      <c r="A132" t="s">
        <v>126</v>
      </c>
    </row>
    <row r="133" spans="1:1" x14ac:dyDescent="0.2">
      <c r="A133" t="s">
        <v>127</v>
      </c>
    </row>
    <row r="134" spans="1:1" x14ac:dyDescent="0.2">
      <c r="A134" t="s">
        <v>128</v>
      </c>
    </row>
    <row r="135" spans="1:1" x14ac:dyDescent="0.2">
      <c r="A135" t="s">
        <v>129</v>
      </c>
    </row>
    <row r="136" spans="1:1" x14ac:dyDescent="0.2">
      <c r="A136" t="s">
        <v>130</v>
      </c>
    </row>
    <row r="137" spans="1:1" x14ac:dyDescent="0.2">
      <c r="A137" t="s">
        <v>131</v>
      </c>
    </row>
    <row r="138" spans="1:1" x14ac:dyDescent="0.2">
      <c r="A138" t="s">
        <v>132</v>
      </c>
    </row>
    <row r="139" spans="1:1" x14ac:dyDescent="0.2">
      <c r="A139" t="s">
        <v>133</v>
      </c>
    </row>
    <row r="140" spans="1:1" x14ac:dyDescent="0.2">
      <c r="A140" t="s">
        <v>134</v>
      </c>
    </row>
    <row r="141" spans="1:1" x14ac:dyDescent="0.2">
      <c r="A141" t="s">
        <v>135</v>
      </c>
    </row>
    <row r="142" spans="1:1" x14ac:dyDescent="0.2">
      <c r="A142" t="s">
        <v>136</v>
      </c>
    </row>
    <row r="143" spans="1:1" x14ac:dyDescent="0.2">
      <c r="A143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sqref="A1:E133"/>
    </sheetView>
  </sheetViews>
  <sheetFormatPr defaultRowHeight="12.75" x14ac:dyDescent="0.2"/>
  <sheetData>
    <row r="1" spans="1:4" x14ac:dyDescent="0.2">
      <c r="A1" t="s">
        <v>170</v>
      </c>
    </row>
    <row r="2" spans="1:4" x14ac:dyDescent="0.2">
      <c r="B2" t="s">
        <v>171</v>
      </c>
    </row>
    <row r="3" spans="1:4" x14ac:dyDescent="0.2">
      <c r="B3" t="s">
        <v>172</v>
      </c>
    </row>
    <row r="4" spans="1:4" x14ac:dyDescent="0.2">
      <c r="B4" t="s">
        <v>173</v>
      </c>
    </row>
    <row r="5" spans="1:4" x14ac:dyDescent="0.2">
      <c r="B5" t="s">
        <v>174</v>
      </c>
    </row>
    <row r="6" spans="1:4" x14ac:dyDescent="0.2">
      <c r="B6" t="s">
        <v>175</v>
      </c>
    </row>
    <row r="7" spans="1:4" x14ac:dyDescent="0.2">
      <c r="B7" t="s">
        <v>176</v>
      </c>
    </row>
    <row r="8" spans="1:4" x14ac:dyDescent="0.2">
      <c r="B8" t="s">
        <v>177</v>
      </c>
    </row>
    <row r="9" spans="1:4" x14ac:dyDescent="0.2">
      <c r="B9" t="s">
        <v>178</v>
      </c>
    </row>
    <row r="10" spans="1:4" x14ac:dyDescent="0.2">
      <c r="A10" t="s">
        <v>22</v>
      </c>
      <c r="C10" t="s">
        <v>170</v>
      </c>
    </row>
    <row r="11" spans="1:4" x14ac:dyDescent="0.2">
      <c r="D11" t="s">
        <v>179</v>
      </c>
    </row>
    <row r="12" spans="1:4" x14ac:dyDescent="0.2">
      <c r="D12" t="s">
        <v>180</v>
      </c>
    </row>
    <row r="13" spans="1:4" x14ac:dyDescent="0.2">
      <c r="D13" t="s">
        <v>181</v>
      </c>
    </row>
    <row r="14" spans="1:4" x14ac:dyDescent="0.2">
      <c r="D14" t="s">
        <v>182</v>
      </c>
    </row>
    <row r="15" spans="1:4" x14ac:dyDescent="0.2">
      <c r="D15" t="s">
        <v>183</v>
      </c>
    </row>
    <row r="16" spans="1:4" x14ac:dyDescent="0.2">
      <c r="D16" t="s">
        <v>184</v>
      </c>
    </row>
    <row r="17" spans="4:4" x14ac:dyDescent="0.2">
      <c r="D17" t="s">
        <v>185</v>
      </c>
    </row>
    <row r="18" spans="4:4" x14ac:dyDescent="0.2">
      <c r="D18" t="s">
        <v>186</v>
      </c>
    </row>
    <row r="19" spans="4:4" x14ac:dyDescent="0.2">
      <c r="D19" t="s">
        <v>187</v>
      </c>
    </row>
    <row r="20" spans="4:4" x14ac:dyDescent="0.2">
      <c r="D20" t="s">
        <v>188</v>
      </c>
    </row>
    <row r="21" spans="4:4" x14ac:dyDescent="0.2">
      <c r="D21" t="s">
        <v>189</v>
      </c>
    </row>
    <row r="22" spans="4:4" x14ac:dyDescent="0.2">
      <c r="D22" t="s">
        <v>190</v>
      </c>
    </row>
    <row r="23" spans="4:4" x14ac:dyDescent="0.2">
      <c r="D23" t="s">
        <v>93</v>
      </c>
    </row>
    <row r="24" spans="4:4" x14ac:dyDescent="0.2">
      <c r="D24" t="s">
        <v>191</v>
      </c>
    </row>
    <row r="25" spans="4:4" x14ac:dyDescent="0.2">
      <c r="D25" t="s">
        <v>192</v>
      </c>
    </row>
    <row r="26" spans="4:4" x14ac:dyDescent="0.2">
      <c r="D26" t="s">
        <v>193</v>
      </c>
    </row>
    <row r="27" spans="4:4" x14ac:dyDescent="0.2">
      <c r="D27" t="s">
        <v>194</v>
      </c>
    </row>
    <row r="28" spans="4:4" x14ac:dyDescent="0.2">
      <c r="D28" t="s">
        <v>195</v>
      </c>
    </row>
    <row r="29" spans="4:4" x14ac:dyDescent="0.2">
      <c r="D29" t="s">
        <v>196</v>
      </c>
    </row>
    <row r="30" spans="4:4" x14ac:dyDescent="0.2">
      <c r="D30" t="s">
        <v>197</v>
      </c>
    </row>
    <row r="31" spans="4:4" x14ac:dyDescent="0.2">
      <c r="D31" t="s">
        <v>198</v>
      </c>
    </row>
    <row r="32" spans="4:4" x14ac:dyDescent="0.2">
      <c r="D32" t="s">
        <v>199</v>
      </c>
    </row>
    <row r="33" spans="4:4" x14ac:dyDescent="0.2">
      <c r="D33" t="s">
        <v>200</v>
      </c>
    </row>
    <row r="34" spans="4:4" x14ac:dyDescent="0.2">
      <c r="D34" t="s">
        <v>201</v>
      </c>
    </row>
    <row r="35" spans="4:4" x14ac:dyDescent="0.2">
      <c r="D35" t="s">
        <v>202</v>
      </c>
    </row>
    <row r="36" spans="4:4" x14ac:dyDescent="0.2">
      <c r="D36" t="s">
        <v>203</v>
      </c>
    </row>
    <row r="37" spans="4:4" x14ac:dyDescent="0.2">
      <c r="D37" t="s">
        <v>204</v>
      </c>
    </row>
    <row r="38" spans="4:4" x14ac:dyDescent="0.2">
      <c r="D38" t="s">
        <v>205</v>
      </c>
    </row>
    <row r="39" spans="4:4" x14ac:dyDescent="0.2">
      <c r="D39" t="s">
        <v>206</v>
      </c>
    </row>
    <row r="40" spans="4:4" x14ac:dyDescent="0.2">
      <c r="D40" t="s">
        <v>207</v>
      </c>
    </row>
    <row r="41" spans="4:4" x14ac:dyDescent="0.2">
      <c r="D41" t="s">
        <v>208</v>
      </c>
    </row>
    <row r="42" spans="4:4" x14ac:dyDescent="0.2">
      <c r="D42" t="s">
        <v>209</v>
      </c>
    </row>
    <row r="43" spans="4:4" x14ac:dyDescent="0.2">
      <c r="D43" t="s">
        <v>210</v>
      </c>
    </row>
    <row r="44" spans="4:4" x14ac:dyDescent="0.2">
      <c r="D44" t="s">
        <v>211</v>
      </c>
    </row>
    <row r="45" spans="4:4" x14ac:dyDescent="0.2">
      <c r="D45" t="s">
        <v>212</v>
      </c>
    </row>
    <row r="46" spans="4:4" x14ac:dyDescent="0.2">
      <c r="D46" t="s">
        <v>213</v>
      </c>
    </row>
    <row r="47" spans="4:4" x14ac:dyDescent="0.2">
      <c r="D47" t="s">
        <v>214</v>
      </c>
    </row>
    <row r="48" spans="4:4" x14ac:dyDescent="0.2">
      <c r="D48" t="s">
        <v>215</v>
      </c>
    </row>
    <row r="49" spans="4:4" x14ac:dyDescent="0.2">
      <c r="D49" t="s">
        <v>216</v>
      </c>
    </row>
    <row r="50" spans="4:4" x14ac:dyDescent="0.2">
      <c r="D50" t="s">
        <v>217</v>
      </c>
    </row>
    <row r="51" spans="4:4" x14ac:dyDescent="0.2">
      <c r="D51" t="e">
        <f>--and tcd.Variable5 is not null</f>
        <v>#NAME?</v>
      </c>
    </row>
    <row r="52" spans="4:4" x14ac:dyDescent="0.2">
      <c r="D52" t="s">
        <v>218</v>
      </c>
    </row>
    <row r="54" spans="4:4" x14ac:dyDescent="0.2">
      <c r="D54" t="s">
        <v>170</v>
      </c>
    </row>
    <row r="55" spans="4:4" x14ac:dyDescent="0.2">
      <c r="D55" t="s">
        <v>219</v>
      </c>
    </row>
    <row r="56" spans="4:4" x14ac:dyDescent="0.2">
      <c r="D56" t="s">
        <v>220</v>
      </c>
    </row>
    <row r="57" spans="4:4" x14ac:dyDescent="0.2">
      <c r="D57" t="s">
        <v>221</v>
      </c>
    </row>
    <row r="58" spans="4:4" x14ac:dyDescent="0.2">
      <c r="D58" t="s">
        <v>222</v>
      </c>
    </row>
    <row r="59" spans="4:4" x14ac:dyDescent="0.2">
      <c r="D59" t="s">
        <v>223</v>
      </c>
    </row>
    <row r="60" spans="4:4" x14ac:dyDescent="0.2">
      <c r="D60" t="s">
        <v>207</v>
      </c>
    </row>
    <row r="61" spans="4:4" x14ac:dyDescent="0.2">
      <c r="D61" t="s">
        <v>208</v>
      </c>
    </row>
    <row r="62" spans="4:4" x14ac:dyDescent="0.2">
      <c r="D62" t="s">
        <v>209</v>
      </c>
    </row>
    <row r="63" spans="4:4" x14ac:dyDescent="0.2">
      <c r="D63" t="s">
        <v>212</v>
      </c>
    </row>
    <row r="64" spans="4:4" x14ac:dyDescent="0.2">
      <c r="D64" t="s">
        <v>213</v>
      </c>
    </row>
    <row r="65" spans="1:5" x14ac:dyDescent="0.2">
      <c r="D65" t="e">
        <f>--and tcd.Variable5 is not null</f>
        <v>#NAME?</v>
      </c>
    </row>
    <row r="66" spans="1:5" x14ac:dyDescent="0.2">
      <c r="D66" t="s">
        <v>224</v>
      </c>
    </row>
    <row r="67" spans="1:5" x14ac:dyDescent="0.2">
      <c r="D67" t="s">
        <v>225</v>
      </c>
    </row>
    <row r="68" spans="1:5" x14ac:dyDescent="0.2">
      <c r="D68" t="s">
        <v>226</v>
      </c>
    </row>
    <row r="69" spans="1:5" x14ac:dyDescent="0.2">
      <c r="E69" t="s">
        <v>227</v>
      </c>
    </row>
    <row r="70" spans="1:5" x14ac:dyDescent="0.2">
      <c r="E70" t="s">
        <v>228</v>
      </c>
    </row>
    <row r="71" spans="1:5" x14ac:dyDescent="0.2">
      <c r="E71" t="e">
        <f>--and a.Variable5 is not null</f>
        <v>#NAME?</v>
      </c>
    </row>
    <row r="72" spans="1:5" x14ac:dyDescent="0.2">
      <c r="E72" t="s">
        <v>229</v>
      </c>
    </row>
    <row r="73" spans="1:5" x14ac:dyDescent="0.2">
      <c r="E73" t="s">
        <v>230</v>
      </c>
    </row>
    <row r="74" spans="1:5" x14ac:dyDescent="0.2">
      <c r="E74" t="s">
        <v>231</v>
      </c>
    </row>
    <row r="75" spans="1:5" x14ac:dyDescent="0.2">
      <c r="E75" t="s">
        <v>232</v>
      </c>
    </row>
    <row r="76" spans="1:5" x14ac:dyDescent="0.2">
      <c r="A76" t="s">
        <v>233</v>
      </c>
    </row>
    <row r="77" spans="1:5" x14ac:dyDescent="0.2">
      <c r="A77" t="s">
        <v>234</v>
      </c>
    </row>
    <row r="79" spans="1:5" x14ac:dyDescent="0.2">
      <c r="A79" t="s">
        <v>170</v>
      </c>
    </row>
    <row r="80" spans="1:5" x14ac:dyDescent="0.2">
      <c r="B80" t="s">
        <v>235</v>
      </c>
    </row>
    <row r="81" spans="1:4" x14ac:dyDescent="0.2">
      <c r="B81" t="s">
        <v>172</v>
      </c>
    </row>
    <row r="82" spans="1:4" x14ac:dyDescent="0.2">
      <c r="B82" t="s">
        <v>236</v>
      </c>
    </row>
    <row r="83" spans="1:4" x14ac:dyDescent="0.2">
      <c r="B83" t="s">
        <v>237</v>
      </c>
    </row>
    <row r="84" spans="1:4" x14ac:dyDescent="0.2">
      <c r="B84" t="s">
        <v>175</v>
      </c>
    </row>
    <row r="85" spans="1:4" x14ac:dyDescent="0.2">
      <c r="B85" t="s">
        <v>238</v>
      </c>
    </row>
    <row r="86" spans="1:4" x14ac:dyDescent="0.2">
      <c r="A86" t="s">
        <v>205</v>
      </c>
    </row>
    <row r="87" spans="1:4" x14ac:dyDescent="0.2">
      <c r="B87" t="s">
        <v>170</v>
      </c>
    </row>
    <row r="88" spans="1:4" x14ac:dyDescent="0.2">
      <c r="D88" t="s">
        <v>179</v>
      </c>
    </row>
    <row r="89" spans="1:4" x14ac:dyDescent="0.2">
      <c r="D89" t="s">
        <v>180</v>
      </c>
    </row>
    <row r="90" spans="1:4" x14ac:dyDescent="0.2">
      <c r="D90" t="s">
        <v>181</v>
      </c>
    </row>
    <row r="91" spans="1:4" x14ac:dyDescent="0.2">
      <c r="D91" t="s">
        <v>182</v>
      </c>
    </row>
    <row r="92" spans="1:4" x14ac:dyDescent="0.2">
      <c r="D92" t="s">
        <v>239</v>
      </c>
    </row>
    <row r="93" spans="1:4" x14ac:dyDescent="0.2">
      <c r="D93" t="s">
        <v>184</v>
      </c>
    </row>
    <row r="94" spans="1:4" x14ac:dyDescent="0.2">
      <c r="D94" t="s">
        <v>185</v>
      </c>
    </row>
    <row r="95" spans="1:4" x14ac:dyDescent="0.2">
      <c r="D95" t="s">
        <v>186</v>
      </c>
    </row>
    <row r="96" spans="1:4" x14ac:dyDescent="0.2">
      <c r="D96" t="s">
        <v>187</v>
      </c>
    </row>
    <row r="97" spans="4:4" x14ac:dyDescent="0.2">
      <c r="D97" t="s">
        <v>188</v>
      </c>
    </row>
    <row r="98" spans="4:4" x14ac:dyDescent="0.2">
      <c r="D98" t="s">
        <v>189</v>
      </c>
    </row>
    <row r="99" spans="4:4" x14ac:dyDescent="0.2">
      <c r="D99" t="s">
        <v>190</v>
      </c>
    </row>
    <row r="100" spans="4:4" x14ac:dyDescent="0.2">
      <c r="D100" t="s">
        <v>93</v>
      </c>
    </row>
    <row r="101" spans="4:4" x14ac:dyDescent="0.2">
      <c r="D101" t="s">
        <v>240</v>
      </c>
    </row>
    <row r="102" spans="4:4" x14ac:dyDescent="0.2">
      <c r="D102" t="s">
        <v>241</v>
      </c>
    </row>
    <row r="103" spans="4:4" x14ac:dyDescent="0.2">
      <c r="D103" t="s">
        <v>193</v>
      </c>
    </row>
    <row r="104" spans="4:4" x14ac:dyDescent="0.2">
      <c r="D104" t="s">
        <v>194</v>
      </c>
    </row>
    <row r="105" spans="4:4" x14ac:dyDescent="0.2">
      <c r="D105" t="s">
        <v>195</v>
      </c>
    </row>
    <row r="106" spans="4:4" x14ac:dyDescent="0.2">
      <c r="D106" t="s">
        <v>196</v>
      </c>
    </row>
    <row r="107" spans="4:4" x14ac:dyDescent="0.2">
      <c r="D107" t="s">
        <v>197</v>
      </c>
    </row>
    <row r="108" spans="4:4" x14ac:dyDescent="0.2">
      <c r="D108" t="s">
        <v>198</v>
      </c>
    </row>
    <row r="109" spans="4:4" x14ac:dyDescent="0.2">
      <c r="D109" t="s">
        <v>199</v>
      </c>
    </row>
    <row r="110" spans="4:4" x14ac:dyDescent="0.2">
      <c r="D110" t="s">
        <v>200</v>
      </c>
    </row>
    <row r="111" spans="4:4" x14ac:dyDescent="0.2">
      <c r="D111" t="s">
        <v>201</v>
      </c>
    </row>
    <row r="112" spans="4:4" x14ac:dyDescent="0.2">
      <c r="D112" t="s">
        <v>242</v>
      </c>
    </row>
    <row r="113" spans="2:5" x14ac:dyDescent="0.2">
      <c r="D113" t="s">
        <v>202</v>
      </c>
    </row>
    <row r="114" spans="2:5" x14ac:dyDescent="0.2">
      <c r="D114" t="s">
        <v>243</v>
      </c>
    </row>
    <row r="115" spans="2:5" x14ac:dyDescent="0.2">
      <c r="D115" t="s">
        <v>223</v>
      </c>
    </row>
    <row r="116" spans="2:5" x14ac:dyDescent="0.2">
      <c r="D116" t="s">
        <v>207</v>
      </c>
    </row>
    <row r="117" spans="2:5" x14ac:dyDescent="0.2">
      <c r="D117" t="s">
        <v>208</v>
      </c>
    </row>
    <row r="118" spans="2:5" x14ac:dyDescent="0.2">
      <c r="D118" t="s">
        <v>244</v>
      </c>
    </row>
    <row r="119" spans="2:5" x14ac:dyDescent="0.2">
      <c r="D119" t="s">
        <v>210</v>
      </c>
    </row>
    <row r="120" spans="2:5" x14ac:dyDescent="0.2">
      <c r="D120" t="s">
        <v>245</v>
      </c>
    </row>
    <row r="121" spans="2:5" x14ac:dyDescent="0.2">
      <c r="D121" t="s">
        <v>246</v>
      </c>
    </row>
    <row r="122" spans="2:5" x14ac:dyDescent="0.2">
      <c r="D122" t="s">
        <v>214</v>
      </c>
    </row>
    <row r="123" spans="2:5" x14ac:dyDescent="0.2">
      <c r="D123" t="s">
        <v>215</v>
      </c>
    </row>
    <row r="124" spans="2:5" x14ac:dyDescent="0.2">
      <c r="D124" t="s">
        <v>216</v>
      </c>
    </row>
    <row r="125" spans="2:5" x14ac:dyDescent="0.2">
      <c r="D125" t="s">
        <v>217</v>
      </c>
    </row>
    <row r="126" spans="2:5" x14ac:dyDescent="0.2">
      <c r="B126" t="s">
        <v>247</v>
      </c>
    </row>
    <row r="127" spans="2:5" x14ac:dyDescent="0.2">
      <c r="E127" t="s">
        <v>248</v>
      </c>
    </row>
    <row r="128" spans="2:5" x14ac:dyDescent="0.2">
      <c r="E128" t="s">
        <v>249</v>
      </c>
    </row>
    <row r="129" spans="1:5" x14ac:dyDescent="0.2">
      <c r="E129" t="s">
        <v>250</v>
      </c>
    </row>
    <row r="130" spans="1:5" x14ac:dyDescent="0.2">
      <c r="E130" t="s">
        <v>237</v>
      </c>
    </row>
    <row r="131" spans="1:5" x14ac:dyDescent="0.2">
      <c r="E131" t="s">
        <v>175</v>
      </c>
    </row>
    <row r="132" spans="1:5" x14ac:dyDescent="0.2">
      <c r="E132" t="s">
        <v>251</v>
      </c>
    </row>
    <row r="133" spans="1:5" x14ac:dyDescent="0.2">
      <c r="A133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sqref="A1:A20"/>
    </sheetView>
  </sheetViews>
  <sheetFormatPr defaultRowHeight="12.75" x14ac:dyDescent="0.2"/>
  <sheetData>
    <row r="1" spans="1:1" x14ac:dyDescent="0.2">
      <c r="A1" t="s">
        <v>252</v>
      </c>
    </row>
    <row r="2" spans="1:1" x14ac:dyDescent="0.2">
      <c r="A2" t="s">
        <v>253</v>
      </c>
    </row>
    <row r="3" spans="1:1" x14ac:dyDescent="0.2">
      <c r="A3" t="s">
        <v>254</v>
      </c>
    </row>
    <row r="4" spans="1:1" x14ac:dyDescent="0.2">
      <c r="A4" t="s">
        <v>255</v>
      </c>
    </row>
    <row r="5" spans="1:1" x14ac:dyDescent="0.2">
      <c r="A5" t="s">
        <v>256</v>
      </c>
    </row>
    <row r="6" spans="1:1" x14ac:dyDescent="0.2">
      <c r="A6" t="s">
        <v>257</v>
      </c>
    </row>
    <row r="7" spans="1:1" x14ac:dyDescent="0.2">
      <c r="A7" t="s">
        <v>258</v>
      </c>
    </row>
    <row r="8" spans="1:1" x14ac:dyDescent="0.2">
      <c r="A8" t="s">
        <v>259</v>
      </c>
    </row>
    <row r="9" spans="1:1" x14ac:dyDescent="0.2">
      <c r="A9" t="s">
        <v>260</v>
      </c>
    </row>
    <row r="10" spans="1:1" x14ac:dyDescent="0.2">
      <c r="A10" t="s">
        <v>261</v>
      </c>
    </row>
    <row r="11" spans="1:1" x14ac:dyDescent="0.2">
      <c r="A11" t="s">
        <v>262</v>
      </c>
    </row>
    <row r="12" spans="1:1" x14ac:dyDescent="0.2">
      <c r="A12" t="s">
        <v>263</v>
      </c>
    </row>
    <row r="13" spans="1:1" x14ac:dyDescent="0.2">
      <c r="A13" t="s">
        <v>264</v>
      </c>
    </row>
    <row r="14" spans="1:1" x14ac:dyDescent="0.2">
      <c r="A14" t="s">
        <v>265</v>
      </c>
    </row>
    <row r="15" spans="1:1" x14ac:dyDescent="0.2">
      <c r="A15" t="s">
        <v>266</v>
      </c>
    </row>
    <row r="16" spans="1:1" x14ac:dyDescent="0.2">
      <c r="A16" t="s">
        <v>267</v>
      </c>
    </row>
    <row r="17" spans="1:1" x14ac:dyDescent="0.2">
      <c r="A17" t="s">
        <v>268</v>
      </c>
    </row>
    <row r="18" spans="1:1" x14ac:dyDescent="0.2">
      <c r="A18" t="s">
        <v>269</v>
      </c>
    </row>
    <row r="19" spans="1:1" x14ac:dyDescent="0.2">
      <c r="A19" t="s">
        <v>270</v>
      </c>
    </row>
    <row r="20" spans="1:1" x14ac:dyDescent="0.2">
      <c r="A20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 activity</vt:lpstr>
      <vt:lpstr>agent absences</vt:lpstr>
      <vt:lpstr>st call details</vt:lpstr>
      <vt:lpstr>st agent supe</vt:lpstr>
    </vt:vector>
  </TitlesOfParts>
  <Company>HHSC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chris.b.armbruster</dc:creator>
  <cp:lastModifiedBy>chris.b.armbruster</cp:lastModifiedBy>
  <dcterms:created xsi:type="dcterms:W3CDTF">2013-06-27T13:26:13Z</dcterms:created>
  <dcterms:modified xsi:type="dcterms:W3CDTF">2013-06-27T13:28:14Z</dcterms:modified>
</cp:coreProperties>
</file>