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XDAT_CONTACT_CENTER\trunk\kettle\MAXDAT\implementation\CiscoEnterprise\documentation\"/>
    </mc:Choice>
  </mc:AlternateContent>
  <bookViews>
    <workbookView xWindow="0" yWindow="0" windowWidth="23040" windowHeight="9408" activeTab="1"/>
  </bookViews>
  <sheets>
    <sheet name="Sheet1" sheetId="1" r:id="rId1"/>
    <sheet name="New charge co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D20" i="1" s="1"/>
  <c r="C29" i="1" l="1"/>
  <c r="E28" i="1"/>
  <c r="F28" i="1" s="1"/>
  <c r="D28" i="1" s="1"/>
  <c r="E6" i="1"/>
  <c r="F6" i="1" s="1"/>
  <c r="D6" i="1" s="1"/>
  <c r="E18" i="1"/>
  <c r="F18" i="1" s="1"/>
  <c r="D18" i="1" s="1"/>
  <c r="E23" i="1"/>
  <c r="F23" i="1" s="1"/>
  <c r="D23" i="1" s="1"/>
  <c r="E19" i="1"/>
  <c r="F19" i="1" s="1"/>
  <c r="D19" i="1" s="1"/>
  <c r="E16" i="1"/>
  <c r="F16" i="1" s="1"/>
  <c r="D16" i="1" s="1"/>
  <c r="E22" i="1"/>
  <c r="F22" i="1" s="1"/>
  <c r="D22" i="1" s="1"/>
  <c r="E21" i="1"/>
  <c r="F21" i="1" s="1"/>
  <c r="D21" i="1" s="1"/>
  <c r="E17" i="1"/>
  <c r="F17" i="1" s="1"/>
  <c r="D17" i="1" s="1"/>
  <c r="E3" i="1"/>
  <c r="F3" i="1" s="1"/>
  <c r="D3" i="1" s="1"/>
  <c r="E4" i="1"/>
  <c r="F4" i="1" s="1"/>
  <c r="D4" i="1" s="1"/>
  <c r="E12" i="1"/>
  <c r="F12" i="1" s="1"/>
  <c r="D12" i="1" s="1"/>
  <c r="E26" i="1"/>
  <c r="F26" i="1" s="1"/>
  <c r="D26" i="1" s="1"/>
  <c r="E8" i="1"/>
  <c r="F8" i="1" s="1"/>
  <c r="D8" i="1" s="1"/>
  <c r="E5" i="1"/>
  <c r="F5" i="1" s="1"/>
  <c r="D5" i="1" s="1"/>
  <c r="E7" i="1"/>
  <c r="F7" i="1" s="1"/>
  <c r="D7" i="1" s="1"/>
  <c r="E27" i="1"/>
  <c r="F27" i="1" s="1"/>
  <c r="D27" i="1" s="1"/>
  <c r="E9" i="1"/>
  <c r="F9" i="1" s="1"/>
  <c r="D9" i="1" s="1"/>
  <c r="E2" i="1"/>
  <c r="F2" i="1" s="1"/>
  <c r="D2" i="1" s="1"/>
  <c r="E24" i="1"/>
  <c r="F24" i="1" s="1"/>
  <c r="D24" i="1" s="1"/>
  <c r="E10" i="1"/>
  <c r="F10" i="1" s="1"/>
  <c r="D10" i="1" s="1"/>
  <c r="E14" i="1"/>
  <c r="F14" i="1" s="1"/>
  <c r="D14" i="1" s="1"/>
  <c r="E15" i="1"/>
  <c r="F15" i="1" s="1"/>
  <c r="D15" i="1" s="1"/>
  <c r="E13" i="1"/>
  <c r="F13" i="1" s="1"/>
  <c r="D13" i="1" s="1"/>
  <c r="E25" i="1"/>
  <c r="F25" i="1" s="1"/>
  <c r="D25" i="1" s="1"/>
  <c r="E11" i="1"/>
  <c r="F11" i="1" s="1"/>
  <c r="D11" i="1" s="1"/>
  <c r="G12" i="1" l="1"/>
  <c r="G21" i="1"/>
  <c r="G28" i="1"/>
  <c r="G13" i="1"/>
  <c r="G22" i="1"/>
  <c r="G14" i="1"/>
  <c r="G23" i="1"/>
  <c r="G15" i="1"/>
  <c r="G24" i="1"/>
  <c r="G16" i="1"/>
  <c r="G25" i="1"/>
  <c r="G17" i="1"/>
  <c r="G5" i="1"/>
  <c r="G18" i="1"/>
  <c r="G26" i="1"/>
  <c r="G11" i="1"/>
  <c r="G19" i="1"/>
  <c r="G27" i="1"/>
  <c r="G6" i="1"/>
  <c r="G3" i="1"/>
  <c r="G7" i="1"/>
  <c r="G8" i="1"/>
  <c r="G10" i="1"/>
  <c r="G2" i="1"/>
  <c r="G4" i="1"/>
  <c r="G9" i="1"/>
  <c r="D29" i="1"/>
  <c r="F29" i="1"/>
</calcChain>
</file>

<file path=xl/sharedStrings.xml><?xml version="1.0" encoding="utf-8"?>
<sst xmlns="http://schemas.openxmlformats.org/spreadsheetml/2006/main" count="336" uniqueCount="237">
  <si>
    <t>CA DIR</t>
  </si>
  <si>
    <t>105415.01.01.21</t>
  </si>
  <si>
    <t>MD HBE Contingent Cost</t>
  </si>
  <si>
    <t>107007.01.01.01</t>
  </si>
  <si>
    <t xml:space="preserve">Michigan </t>
  </si>
  <si>
    <t>103629.01.01.03</t>
  </si>
  <si>
    <t>Kan Care</t>
  </si>
  <si>
    <t>H03206.001.02</t>
  </si>
  <si>
    <t>WY EB</t>
  </si>
  <si>
    <t>106074.01.01.01</t>
  </si>
  <si>
    <t xml:space="preserve">MO </t>
  </si>
  <si>
    <t>105739.01.01.01</t>
  </si>
  <si>
    <t>GA IES</t>
  </si>
  <si>
    <t>105692.01.01.01</t>
  </si>
  <si>
    <t>MI Wayne county</t>
  </si>
  <si>
    <t xml:space="preserve">105925.01.01.01  </t>
  </si>
  <si>
    <t>DC PDMS</t>
  </si>
  <si>
    <t>105909.01.01.01</t>
  </si>
  <si>
    <t>TN 11</t>
  </si>
  <si>
    <t>105694.01.01.01</t>
  </si>
  <si>
    <t>CA HCO</t>
  </si>
  <si>
    <t>GA families</t>
  </si>
  <si>
    <t>100136.01.02.01</t>
  </si>
  <si>
    <t>SC EB</t>
  </si>
  <si>
    <t>IOWA hawk-i</t>
  </si>
  <si>
    <t>104068.01.61.01</t>
  </si>
  <si>
    <t>PA CHC</t>
  </si>
  <si>
    <t>LA LARA</t>
  </si>
  <si>
    <t>103752.01.01.05</t>
  </si>
  <si>
    <t>TN 6</t>
  </si>
  <si>
    <t xml:space="preserve">106626.01.01.01 </t>
  </si>
  <si>
    <t>ILEB</t>
  </si>
  <si>
    <t>104394.01.01.03</t>
  </si>
  <si>
    <t>FLHK</t>
  </si>
  <si>
    <t>021711.01.06.01</t>
  </si>
  <si>
    <t xml:space="preserve">Idaho    </t>
  </si>
  <si>
    <t>106121.01.01.01</t>
  </si>
  <si>
    <t xml:space="preserve">Health Colorado </t>
  </si>
  <si>
    <t>104474.01.01.01</t>
  </si>
  <si>
    <t xml:space="preserve">SOA Hampton IEB  </t>
  </si>
  <si>
    <t>105677.01.03.04</t>
  </si>
  <si>
    <t xml:space="preserve">SOA Hampton  IL EB </t>
  </si>
  <si>
    <t>105677.01.03.05</t>
  </si>
  <si>
    <t>SOA Hampton  MAH</t>
  </si>
  <si>
    <t xml:space="preserve">105677.01.03.02 </t>
  </si>
  <si>
    <t xml:space="preserve">PA EAP </t>
  </si>
  <si>
    <t>106186.02.01.01</t>
  </si>
  <si>
    <t>total hours:</t>
  </si>
  <si>
    <t>project</t>
  </si>
  <si>
    <t>code</t>
  </si>
  <si>
    <t>% alloc</t>
  </si>
  <si>
    <t>% of an hour</t>
  </si>
  <si>
    <t>rounded to .25</t>
  </si>
  <si>
    <t>running total</t>
  </si>
  <si>
    <t>minutes per project</t>
  </si>
  <si>
    <t>100011.01.04.01 </t>
  </si>
  <si>
    <t>VA EB</t>
  </si>
  <si>
    <t>WV EB</t>
  </si>
  <si>
    <t>106493.01.02.04</t>
  </si>
  <si>
    <t>103319.01.07.76</t>
  </si>
  <si>
    <t>105764.01.01.01</t>
  </si>
  <si>
    <t xml:space="preserve">105729.01.01.02 </t>
  </si>
  <si>
    <t>107011.01.01.01</t>
  </si>
  <si>
    <t>DC HIX</t>
  </si>
  <si>
    <t xml:space="preserve">INEB </t>
  </si>
  <si>
    <t>105763.02.01.07</t>
  </si>
  <si>
    <t>OldCode</t>
  </si>
  <si>
    <t>OldName</t>
  </si>
  <si>
    <t>NewCode</t>
  </si>
  <si>
    <t>NewName</t>
  </si>
  <si>
    <t>Notes</t>
  </si>
  <si>
    <t>Employee</t>
  </si>
  <si>
    <t>105705.01.01.02</t>
  </si>
  <si>
    <t>TN</t>
  </si>
  <si>
    <t>105705.01.05.08</t>
  </si>
  <si>
    <t>PAX TNRedet Rep&amp;BISpt</t>
  </si>
  <si>
    <t>Arlene</t>
  </si>
  <si>
    <t> 107010.01.11.07</t>
  </si>
  <si>
    <t>CAHCO</t>
  </si>
  <si>
    <t>(Same) PAX CAHCO Rep&amp;BIDpl</t>
  </si>
  <si>
    <t>FLHK BPMS Costs</t>
  </si>
  <si>
    <t>021711.01.08.08</t>
  </si>
  <si>
    <t>PAX FLHK Rep&amp;BISpt</t>
  </si>
  <si>
    <t>Sara</t>
  </si>
  <si>
    <t>GA EDS FFS</t>
  </si>
  <si>
    <t>100136.01.05.08</t>
  </si>
  <si>
    <t>PAX GAFam Rep&amp;BISpt</t>
  </si>
  <si>
    <t>103319.01.01.76</t>
  </si>
  <si>
    <t>PA IEB BPMS Team</t>
  </si>
  <si>
    <t>103319.01.10.07</t>
  </si>
  <si>
    <t>PAX PAIEB Rep&amp;BIDpl</t>
  </si>
  <si>
    <t>Based on Valerio's latest email</t>
  </si>
  <si>
    <t>Lavanya</t>
  </si>
  <si>
    <t>103320.03.01.75 </t>
  </si>
  <si>
    <t>NY</t>
  </si>
  <si>
    <t>MI EBS CISCO Costs</t>
  </si>
  <si>
    <t>103629.01.61.01</t>
  </si>
  <si>
    <t>MI EBS MAXE</t>
  </si>
  <si>
    <t>Project was live before Sept 1st, but new reports and existing changes also happened</t>
  </si>
  <si>
    <t>Soundra</t>
  </si>
  <si>
    <t>LARA - Operations</t>
  </si>
  <si>
    <t>103752.01.05.08</t>
  </si>
  <si>
    <t>PAX LARA Rep&amp;BISpt</t>
  </si>
  <si>
    <t>HHS IA HAWK ONGOING MAINT</t>
  </si>
  <si>
    <t>104068.01.06.08</t>
  </si>
  <si>
    <t>PAX IAHawki Rep&amp;BISpt</t>
  </si>
  <si>
    <t>104394.01.01.02</t>
  </si>
  <si>
    <t>IL CES Operations</t>
  </si>
  <si>
    <t>104394.01.08.08</t>
  </si>
  <si>
    <t>PAX ILCES Rep&amp;BISpt</t>
  </si>
  <si>
    <t>104394.01.01.02 </t>
  </si>
  <si>
    <t>IL</t>
  </si>
  <si>
    <t>105183.01.03.08</t>
  </si>
  <si>
    <t>PAX ILModEmp Rep&amp;BISpt</t>
  </si>
  <si>
    <t>104874.07.05.05</t>
  </si>
  <si>
    <t>TX EB MAXDAT Maint</t>
  </si>
  <si>
    <t>104874.07.10.08</t>
  </si>
  <si>
    <t>PAX TXEB CY6 Rep&amp;BISpt</t>
  </si>
  <si>
    <t>Not sure which of the codes map to this particular one</t>
  </si>
  <si>
    <t>TXEB</t>
  </si>
  <si>
    <t>TX EB MAXDAT MAINT</t>
  </si>
  <si>
    <t>AO Hampton golive/deployment</t>
  </si>
  <si>
    <t>105677.01.03.01</t>
  </si>
  <si>
    <t>SOA OPS CC - GA FAMILIES</t>
  </si>
  <si>
    <t>100136.01.05.05</t>
  </si>
  <si>
    <t>PAX GAFam BehavMdlDpl</t>
  </si>
  <si>
    <t>105677.01.03.02</t>
  </si>
  <si>
    <t>SOA Ops CC - MA Health</t>
  </si>
  <si>
    <t>104702.01.05.08</t>
  </si>
  <si>
    <t>PAX MAHealth Rep&amp;BISpt</t>
  </si>
  <si>
    <t>105677.01.03.02 Total</t>
  </si>
  <si>
    <t>SOA OPS CC - MA HEALTH</t>
  </si>
  <si>
    <t>104702.01.05.05</t>
  </si>
  <si>
    <t>PAX MAHealth BehavMdlDpl</t>
  </si>
  <si>
    <t>SOA OPS CC - IL CES</t>
  </si>
  <si>
    <t>104394.01.08.05</t>
  </si>
  <si>
    <t>PAX ILCES BehavMdlDpl</t>
  </si>
  <si>
    <t>105677.01.03.07</t>
  </si>
  <si>
    <t>SOA OPS CC - IA LA LARA</t>
  </si>
  <si>
    <t>103752.01.05.04</t>
  </si>
  <si>
    <t>PAX LARA</t>
  </si>
  <si>
    <t>BPM&amp;OpsEval</t>
  </si>
  <si>
    <t>GA IES FFS Ops Cst-Sv Ctr</t>
  </si>
  <si>
    <t>105692.01.14.08</t>
  </si>
  <si>
    <t>PAX GAIES Rep&amp;BISpt</t>
  </si>
  <si>
    <t>TN 11th 2015 FFS Cost</t>
  </si>
  <si>
    <t>105694.01.02.08</t>
  </si>
  <si>
    <t>PAX TN11 Rep&amp;BISpt</t>
  </si>
  <si>
    <t>TN Redet BPMS Cost </t>
  </si>
  <si>
    <t>105729.01.01.01</t>
  </si>
  <si>
    <t>KanCare CH</t>
  </si>
  <si>
    <t>105679.01.02.08</t>
  </si>
  <si>
    <t>PAX KSCC Rep&amp;BISpt</t>
  </si>
  <si>
    <t>MO Call Center</t>
  </si>
  <si>
    <t>104226.01.08.08</t>
  </si>
  <si>
    <t>PAX MO C&amp;MRep&amp;BISpt</t>
  </si>
  <si>
    <t>IN EB Cisco</t>
  </si>
  <si>
    <t>105763.01.07.07</t>
  </si>
  <si>
    <t>PAX INEB Rep&amp;BIDpl</t>
  </si>
  <si>
    <t>VA EBS Ops Medallion</t>
  </si>
  <si>
    <t>105764.01.07.08</t>
  </si>
  <si>
    <t>PAX VAEB Rep&amp;BISpt</t>
  </si>
  <si>
    <t>DC Provider Srvcs Ops</t>
  </si>
  <si>
    <t>105909.01.03.08</t>
  </si>
  <si>
    <t>PAX DCProv Rep&amp;BISpt</t>
  </si>
  <si>
    <t>105925.01.01.01</t>
  </si>
  <si>
    <t>MI Wayne CC Rebid</t>
  </si>
  <si>
    <t>105925.01.07.08</t>
  </si>
  <si>
    <t>PAX MIWayne Rep&amp;BISpt</t>
  </si>
  <si>
    <t>WY MCSC Operations</t>
  </si>
  <si>
    <t>106074.01.03.08</t>
  </si>
  <si>
    <t>PAX WY MCSC Rep&amp;BISpt</t>
  </si>
  <si>
    <t>106158.01.01.01</t>
  </si>
  <si>
    <t>not Currently charging to this code</t>
  </si>
  <si>
    <t>PA EAP&gt; 2016</t>
  </si>
  <si>
    <t>Use same code as today - 106186.02.XX.08</t>
  </si>
  <si>
    <t>106493.01.61.01.01</t>
  </si>
  <si>
    <t>106493.01.04.08</t>
  </si>
  <si>
    <t>PAX SCEB Rep&amp;BISpt</t>
  </si>
  <si>
    <t>106626.01.01.01</t>
  </si>
  <si>
    <t>TN 6th Knox Cost</t>
  </si>
  <si>
    <t>106626.01.06.08</t>
  </si>
  <si>
    <t>PAX TN6 Rep&amp;BISpt</t>
  </si>
  <si>
    <t>MHBE CSC Fixed</t>
  </si>
  <si>
    <t>107007.01.05.08</t>
  </si>
  <si>
    <t>PAX MDHBE Rep&amp;BISpt</t>
  </si>
  <si>
    <t>DC HBE 2 Operational Cost</t>
  </si>
  <si>
    <t>107011.01.03.07</t>
  </si>
  <si>
    <t>PAX DCHBE Rep&amp;BIDpl</t>
  </si>
  <si>
    <t>107016.01.01.01</t>
  </si>
  <si>
    <t>SOA/PAX Reporting Cost</t>
  </si>
  <si>
    <t>107017.01.01.01</t>
  </si>
  <si>
    <t>SOA PAX BEHAVIORAL COST</t>
  </si>
  <si>
    <t> 107017.01.01.01</t>
  </si>
  <si>
    <t> SOA PAX BEHAVIORAL COST</t>
  </si>
  <si>
    <t>Ongoing support for each month goes here, as per direction</t>
  </si>
  <si>
    <t>107018.01.01.01</t>
  </si>
  <si>
    <t>SOA/PAX DP4BI Cost </t>
  </si>
  <si>
    <t>107025.01.01.01</t>
  </si>
  <si>
    <t>HealthCO EB Operations</t>
  </si>
  <si>
    <t>107025.01.03.07</t>
  </si>
  <si>
    <t>PAX COEB Rep&amp;BIDpl</t>
  </si>
  <si>
    <t>HEALTHCO EB OPERATIONS</t>
  </si>
  <si>
    <t>107027.01.01.01</t>
  </si>
  <si>
    <t>IA Provider Operations</t>
  </si>
  <si>
    <t>107027.01.02.07</t>
  </si>
  <si>
    <t>PAX IAProv Rep&amp;BIDpl</t>
  </si>
  <si>
    <t>IA PROVIDER OPERATIONS</t>
  </si>
  <si>
    <t>C10056.02</t>
  </si>
  <si>
    <t>LA EB CapSW DP4BI </t>
  </si>
  <si>
    <t>107026.01.02.07</t>
  </si>
  <si>
    <t>PAX LAEB Rep&amp;BIDpl</t>
  </si>
  <si>
    <t>C10056.02 Total</t>
  </si>
  <si>
    <t>LA EB CAPSW DP4BI</t>
  </si>
  <si>
    <t>Not active in this project. Kerry consulted me. So I charged.</t>
  </si>
  <si>
    <t>HO- Enterprise Telephony</t>
  </si>
  <si>
    <t>105325.01.05.08</t>
  </si>
  <si>
    <t>PAX WVEBS Rep&amp;BISpt</t>
  </si>
  <si>
    <t>103320.03.08.08 </t>
  </si>
  <si>
    <t>PAX NYSOH  Rep&amp;BISpt</t>
  </si>
  <si>
    <t>103629.05.32.08</t>
  </si>
  <si>
    <t>PAX MI EBS</t>
  </si>
  <si>
    <t>105415.01.01.09</t>
  </si>
  <si>
    <t>CA IMR Doc Review</t>
  </si>
  <si>
    <t>105415.01.02.08</t>
  </si>
  <si>
    <t>PAX CAIMR Rep&amp;BISpt</t>
  </si>
  <si>
    <t>105677.01.04.07</t>
  </si>
  <si>
    <t>PAX SOACCHam Rep&amp;BIDpl</t>
  </si>
  <si>
    <t>103629.05.32.07</t>
  </si>
  <si>
    <t>PAX MI EBS  Rep&amp;BIDpl</t>
  </si>
  <si>
    <t>104503.01.16.07</t>
  </si>
  <si>
    <t>PAX Medi-Cal  Rep&amp;BIDpl</t>
  </si>
  <si>
    <t>105677.01.02.04</t>
  </si>
  <si>
    <t>Adhoc billable minutes for agent aux outbound calls</t>
  </si>
  <si>
    <t>CA Lifeline</t>
  </si>
  <si>
    <t>D23002.01</t>
  </si>
  <si>
    <t>non billable minutes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</si>
</sst>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C00000"/>
      <name val="Arial"/>
      <family val="2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2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2" fontId="0" fillId="0" borderId="0" xfId="1" applyNumberFormat="1" applyFont="1"/>
    <xf numFmtId="0" fontId="2" fillId="0" borderId="0" xfId="0" applyFont="1" applyAlignment="1">
      <alignment horizontal="center" vertical="top"/>
    </xf>
    <xf numFmtId="2" fontId="2" fillId="0" borderId="0" xfId="1" applyNumberFormat="1" applyFont="1" applyAlignment="1">
      <alignment horizontal="center" vertical="top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2" fontId="3" fillId="3" borderId="2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4" fillId="5" borderId="0" xfId="0" applyFont="1" applyFill="1"/>
    <xf numFmtId="0" fontId="5" fillId="0" borderId="0" xfId="0" applyFont="1" applyAlignment="1">
      <alignment vertical="center"/>
    </xf>
    <xf numFmtId="0" fontId="7" fillId="6" borderId="3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8" fillId="7" borderId="2" xfId="0" applyFont="1" applyFill="1" applyBorder="1" applyAlignment="1">
      <alignment vertical="center"/>
    </xf>
    <xf numFmtId="0" fontId="6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/>
    </xf>
    <xf numFmtId="0" fontId="9" fillId="7" borderId="5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0" xfId="0" applyFont="1"/>
    <xf numFmtId="0" fontId="6" fillId="0" borderId="5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0" xfId="0" applyFont="1"/>
    <xf numFmtId="0" fontId="6" fillId="7" borderId="6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9" fillId="7" borderId="6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6" fillId="7" borderId="6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workbookViewId="0">
      <selection activeCell="B33" sqref="B33"/>
    </sheetView>
  </sheetViews>
  <sheetFormatPr defaultRowHeight="14.4" x14ac:dyDescent="0.55000000000000004"/>
  <cols>
    <col min="1" max="1" width="24.1015625" customWidth="1"/>
    <col min="2" max="2" width="18.5234375" customWidth="1"/>
    <col min="3" max="3" width="7.89453125" customWidth="1"/>
    <col min="4" max="4" width="14.5234375" style="3" customWidth="1"/>
    <col min="5" max="5" width="12.41796875" customWidth="1"/>
    <col min="6" max="6" width="12.20703125" customWidth="1"/>
    <col min="7" max="7" width="11" customWidth="1"/>
    <col min="8" max="8" width="14.7890625" customWidth="1"/>
    <col min="10" max="10" width="26" customWidth="1"/>
  </cols>
  <sheetData>
    <row r="1" spans="1:9" x14ac:dyDescent="0.55000000000000004">
      <c r="A1" s="4" t="s">
        <v>48</v>
      </c>
      <c r="B1" s="4" t="s">
        <v>49</v>
      </c>
      <c r="C1" s="5" t="s">
        <v>50</v>
      </c>
      <c r="D1" s="4" t="s">
        <v>52</v>
      </c>
      <c r="E1" s="4" t="s">
        <v>54</v>
      </c>
      <c r="F1" s="4" t="s">
        <v>51</v>
      </c>
      <c r="G1" s="4" t="s">
        <v>53</v>
      </c>
      <c r="H1" s="6" t="s">
        <v>47</v>
      </c>
      <c r="I1" s="7">
        <v>16</v>
      </c>
    </row>
    <row r="2" spans="1:9" ht="14.7" thickBot="1" x14ac:dyDescent="0.6">
      <c r="A2" s="1" t="s">
        <v>33</v>
      </c>
      <c r="B2" s="2" t="s">
        <v>34</v>
      </c>
      <c r="C2" s="8">
        <v>6</v>
      </c>
      <c r="D2" s="13">
        <f t="shared" ref="D2:D28" si="0">MROUND(F2,0.25)</f>
        <v>1</v>
      </c>
      <c r="E2">
        <f t="shared" ref="E2:E28" si="1" xml:space="preserve"> ($I$1*60) * (C2/100)</f>
        <v>57.599999999999994</v>
      </c>
      <c r="F2">
        <f t="shared" ref="F2:F28" si="2" xml:space="preserve"> E2/60</f>
        <v>0.95999999999999985</v>
      </c>
      <c r="G2">
        <f xml:space="preserve"> SUM($D$2:D2)</f>
        <v>1</v>
      </c>
    </row>
    <row r="3" spans="1:9" ht="14.7" thickBot="1" x14ac:dyDescent="0.6">
      <c r="A3" s="1" t="s">
        <v>20</v>
      </c>
      <c r="B3" s="2" t="s">
        <v>55</v>
      </c>
      <c r="C3" s="8">
        <v>7</v>
      </c>
      <c r="D3" s="13">
        <f t="shared" si="0"/>
        <v>1</v>
      </c>
      <c r="E3">
        <f t="shared" si="1"/>
        <v>67.2</v>
      </c>
      <c r="F3">
        <f t="shared" si="2"/>
        <v>1.1200000000000001</v>
      </c>
      <c r="G3">
        <f xml:space="preserve"> SUM($D$2:D3)</f>
        <v>2</v>
      </c>
    </row>
    <row r="4" spans="1:9" ht="14.7" thickBot="1" x14ac:dyDescent="0.6">
      <c r="A4" s="1" t="s">
        <v>21</v>
      </c>
      <c r="B4" s="2" t="s">
        <v>22</v>
      </c>
      <c r="C4" s="8">
        <v>3</v>
      </c>
      <c r="D4" s="14">
        <f t="shared" si="0"/>
        <v>0.5</v>
      </c>
      <c r="E4">
        <f t="shared" si="1"/>
        <v>28.799999999999997</v>
      </c>
      <c r="F4">
        <f t="shared" si="2"/>
        <v>0.47999999999999993</v>
      </c>
      <c r="G4">
        <f xml:space="preserve"> SUM($D$2:D4)</f>
        <v>2.5</v>
      </c>
    </row>
    <row r="5" spans="1:9" ht="14.7" thickBot="1" x14ac:dyDescent="0.6">
      <c r="A5" s="1" t="s">
        <v>26</v>
      </c>
      <c r="B5" s="2" t="s">
        <v>59</v>
      </c>
      <c r="C5" s="8">
        <v>6</v>
      </c>
      <c r="D5" s="13">
        <f t="shared" si="0"/>
        <v>1</v>
      </c>
      <c r="E5">
        <f t="shared" si="1"/>
        <v>57.599999999999994</v>
      </c>
      <c r="F5">
        <f t="shared" si="2"/>
        <v>0.95999999999999985</v>
      </c>
      <c r="G5">
        <f xml:space="preserve"> SUM($D$2:D5)</f>
        <v>3.5</v>
      </c>
    </row>
    <row r="6" spans="1:9" ht="14.7" thickBot="1" x14ac:dyDescent="0.6">
      <c r="A6" s="1" t="s">
        <v>4</v>
      </c>
      <c r="B6" s="2" t="s">
        <v>5</v>
      </c>
      <c r="C6" s="8">
        <v>6</v>
      </c>
      <c r="D6" s="13">
        <f t="shared" si="0"/>
        <v>1</v>
      </c>
      <c r="E6">
        <f t="shared" si="1"/>
        <v>57.599999999999994</v>
      </c>
      <c r="F6">
        <f t="shared" si="2"/>
        <v>0.95999999999999985</v>
      </c>
      <c r="G6">
        <f xml:space="preserve"> SUM($D$2:D6)</f>
        <v>4.5</v>
      </c>
    </row>
    <row r="7" spans="1:9" ht="14.7" thickBot="1" x14ac:dyDescent="0.6">
      <c r="A7" s="1" t="s">
        <v>27</v>
      </c>
      <c r="B7" s="2" t="s">
        <v>28</v>
      </c>
      <c r="C7" s="8">
        <v>3</v>
      </c>
      <c r="D7" s="13">
        <f t="shared" si="0"/>
        <v>0.5</v>
      </c>
      <c r="E7">
        <f t="shared" si="1"/>
        <v>28.799999999999997</v>
      </c>
      <c r="F7">
        <f t="shared" si="2"/>
        <v>0.47999999999999993</v>
      </c>
      <c r="G7">
        <f xml:space="preserve"> SUM($D$2:D7)</f>
        <v>5</v>
      </c>
    </row>
    <row r="8" spans="1:9" ht="14.7" thickBot="1" x14ac:dyDescent="0.6">
      <c r="A8" s="1" t="s">
        <v>24</v>
      </c>
      <c r="B8" s="2" t="s">
        <v>25</v>
      </c>
      <c r="C8" s="8">
        <v>3</v>
      </c>
      <c r="D8" s="13">
        <f t="shared" si="0"/>
        <v>0.5</v>
      </c>
      <c r="E8">
        <f t="shared" si="1"/>
        <v>28.799999999999997</v>
      </c>
      <c r="F8">
        <f t="shared" si="2"/>
        <v>0.47999999999999993</v>
      </c>
      <c r="G8">
        <f xml:space="preserve"> SUM($D$2:D8)</f>
        <v>5.5</v>
      </c>
    </row>
    <row r="9" spans="1:9" ht="14.7" thickBot="1" x14ac:dyDescent="0.6">
      <c r="A9" s="1" t="s">
        <v>31</v>
      </c>
      <c r="B9" s="2" t="s">
        <v>32</v>
      </c>
      <c r="C9" s="8">
        <v>6</v>
      </c>
      <c r="D9" s="13">
        <f t="shared" si="0"/>
        <v>1</v>
      </c>
      <c r="E9">
        <f t="shared" si="1"/>
        <v>57.599999999999994</v>
      </c>
      <c r="F9">
        <f t="shared" si="2"/>
        <v>0.95999999999999985</v>
      </c>
      <c r="G9">
        <f xml:space="preserve"> SUM($D$2:D9)</f>
        <v>6.5</v>
      </c>
    </row>
    <row r="10" spans="1:9" ht="14.7" thickBot="1" x14ac:dyDescent="0.6">
      <c r="A10" s="1" t="s">
        <v>37</v>
      </c>
      <c r="B10" s="2" t="s">
        <v>38</v>
      </c>
      <c r="C10" s="8">
        <v>3</v>
      </c>
      <c r="D10" s="13">
        <f t="shared" si="0"/>
        <v>0.5</v>
      </c>
      <c r="E10">
        <f t="shared" si="1"/>
        <v>28.799999999999997</v>
      </c>
      <c r="F10">
        <f t="shared" si="2"/>
        <v>0.47999999999999993</v>
      </c>
      <c r="G10">
        <f xml:space="preserve"> SUM($D$2:D10)</f>
        <v>7</v>
      </c>
    </row>
    <row r="11" spans="1:9" ht="14.7" thickBot="1" x14ac:dyDescent="0.6">
      <c r="A11" s="1" t="s">
        <v>0</v>
      </c>
      <c r="B11" s="2" t="s">
        <v>1</v>
      </c>
      <c r="C11" s="8">
        <v>1</v>
      </c>
      <c r="D11" s="13">
        <f t="shared" si="0"/>
        <v>0.25</v>
      </c>
      <c r="E11">
        <f t="shared" si="1"/>
        <v>9.6</v>
      </c>
      <c r="F11">
        <f t="shared" si="2"/>
        <v>0.16</v>
      </c>
      <c r="G11">
        <f xml:space="preserve"> SUM($D$2:D11)</f>
        <v>7.25</v>
      </c>
    </row>
    <row r="12" spans="1:9" ht="14.7" thickBot="1" x14ac:dyDescent="0.6">
      <c r="A12" s="9" t="s">
        <v>43</v>
      </c>
      <c r="B12" s="10" t="s">
        <v>44</v>
      </c>
      <c r="C12" s="11">
        <v>6</v>
      </c>
      <c r="D12" s="13">
        <f t="shared" si="0"/>
        <v>1</v>
      </c>
      <c r="E12">
        <f t="shared" si="1"/>
        <v>57.599999999999994</v>
      </c>
      <c r="F12">
        <f t="shared" si="2"/>
        <v>0.95999999999999985</v>
      </c>
      <c r="G12">
        <f xml:space="preserve"> SUM($D$2:D12)</f>
        <v>8.25</v>
      </c>
    </row>
    <row r="13" spans="1:9" ht="14.7" thickBot="1" x14ac:dyDescent="0.6">
      <c r="A13" s="1" t="s">
        <v>39</v>
      </c>
      <c r="B13" s="2" t="s">
        <v>40</v>
      </c>
      <c r="C13" s="8">
        <v>3</v>
      </c>
      <c r="D13" s="12">
        <f t="shared" si="0"/>
        <v>0.5</v>
      </c>
      <c r="E13">
        <f t="shared" si="1"/>
        <v>28.799999999999997</v>
      </c>
      <c r="F13">
        <f t="shared" si="2"/>
        <v>0.47999999999999993</v>
      </c>
      <c r="G13">
        <f xml:space="preserve"> SUM($D$2:D13)</f>
        <v>8.75</v>
      </c>
    </row>
    <row r="14" spans="1:9" ht="14.7" thickBot="1" x14ac:dyDescent="0.6">
      <c r="A14" s="1" t="s">
        <v>41</v>
      </c>
      <c r="B14" s="2" t="s">
        <v>42</v>
      </c>
      <c r="C14" s="8">
        <v>3</v>
      </c>
      <c r="D14" s="12">
        <f t="shared" si="0"/>
        <v>0.5</v>
      </c>
      <c r="E14">
        <f t="shared" si="1"/>
        <v>28.799999999999997</v>
      </c>
      <c r="F14">
        <f t="shared" si="2"/>
        <v>0.47999999999999993</v>
      </c>
      <c r="G14">
        <f xml:space="preserve"> SUM($D$2:D14)</f>
        <v>9.25</v>
      </c>
    </row>
    <row r="15" spans="1:9" ht="14.7" thickBot="1" x14ac:dyDescent="0.6">
      <c r="A15" s="1" t="s">
        <v>12</v>
      </c>
      <c r="B15" s="2" t="s">
        <v>13</v>
      </c>
      <c r="C15" s="8">
        <v>3</v>
      </c>
      <c r="D15" s="12">
        <f t="shared" si="0"/>
        <v>0.5</v>
      </c>
      <c r="E15">
        <f t="shared" si="1"/>
        <v>28.799999999999997</v>
      </c>
      <c r="F15">
        <f t="shared" si="2"/>
        <v>0.47999999999999993</v>
      </c>
      <c r="G15">
        <f xml:space="preserve"> SUM($D$2:D15)</f>
        <v>9.75</v>
      </c>
    </row>
    <row r="16" spans="1:9" ht="14.7" thickBot="1" x14ac:dyDescent="0.6">
      <c r="A16" s="1" t="s">
        <v>18</v>
      </c>
      <c r="B16" s="2" t="s">
        <v>19</v>
      </c>
      <c r="C16" s="8">
        <v>1</v>
      </c>
      <c r="D16" s="12">
        <f t="shared" si="0"/>
        <v>0.25</v>
      </c>
      <c r="E16">
        <f t="shared" si="1"/>
        <v>9.6</v>
      </c>
      <c r="F16">
        <f t="shared" si="2"/>
        <v>0.16</v>
      </c>
      <c r="G16">
        <f xml:space="preserve"> SUM($D$2:D16)</f>
        <v>10</v>
      </c>
    </row>
    <row r="17" spans="1:7" ht="14.7" thickBot="1" x14ac:dyDescent="0.6">
      <c r="A17" s="1" t="s">
        <v>6</v>
      </c>
      <c r="B17" s="2" t="s">
        <v>61</v>
      </c>
      <c r="C17" s="8">
        <v>3</v>
      </c>
      <c r="D17" s="12">
        <f t="shared" si="0"/>
        <v>0.5</v>
      </c>
      <c r="E17">
        <f t="shared" si="1"/>
        <v>28.799999999999997</v>
      </c>
      <c r="F17">
        <f t="shared" si="2"/>
        <v>0.47999999999999993</v>
      </c>
      <c r="G17">
        <f xml:space="preserve"> SUM($D$2:D17)</f>
        <v>10.5</v>
      </c>
    </row>
    <row r="18" spans="1:7" ht="14.7" thickBot="1" x14ac:dyDescent="0.6">
      <c r="A18" s="1" t="s">
        <v>10</v>
      </c>
      <c r="B18" s="2" t="s">
        <v>11</v>
      </c>
      <c r="C18" s="8">
        <v>3</v>
      </c>
      <c r="D18" s="12">
        <f t="shared" si="0"/>
        <v>0.5</v>
      </c>
      <c r="E18">
        <f t="shared" si="1"/>
        <v>28.799999999999997</v>
      </c>
      <c r="F18">
        <f t="shared" si="2"/>
        <v>0.47999999999999993</v>
      </c>
      <c r="G18">
        <f xml:space="preserve"> SUM($D$2:D18)</f>
        <v>11</v>
      </c>
    </row>
    <row r="19" spans="1:7" ht="14.7" thickBot="1" x14ac:dyDescent="0.6">
      <c r="A19" s="1" t="s">
        <v>56</v>
      </c>
      <c r="B19" s="2" t="s">
        <v>60</v>
      </c>
      <c r="C19" s="8">
        <v>3</v>
      </c>
      <c r="D19" s="12">
        <f t="shared" si="0"/>
        <v>0.5</v>
      </c>
      <c r="E19">
        <f t="shared" si="1"/>
        <v>28.799999999999997</v>
      </c>
      <c r="F19">
        <f t="shared" si="2"/>
        <v>0.47999999999999993</v>
      </c>
      <c r="G19">
        <f xml:space="preserve"> SUM($D$2:D19)</f>
        <v>11.5</v>
      </c>
    </row>
    <row r="20" spans="1:7" ht="14.7" thickBot="1" x14ac:dyDescent="0.6">
      <c r="A20" s="1" t="s">
        <v>16</v>
      </c>
      <c r="B20" s="2" t="s">
        <v>17</v>
      </c>
      <c r="C20" s="8">
        <v>3</v>
      </c>
      <c r="D20" s="12">
        <f t="shared" si="0"/>
        <v>0.5</v>
      </c>
      <c r="E20">
        <f t="shared" si="1"/>
        <v>28.799999999999997</v>
      </c>
      <c r="F20">
        <f t="shared" si="2"/>
        <v>0.47999999999999993</v>
      </c>
    </row>
    <row r="21" spans="1:7" ht="14.7" thickBot="1" x14ac:dyDescent="0.6">
      <c r="A21" s="1" t="s">
        <v>14</v>
      </c>
      <c r="B21" s="2" t="s">
        <v>15</v>
      </c>
      <c r="C21" s="8">
        <v>3</v>
      </c>
      <c r="D21" s="12">
        <f t="shared" si="0"/>
        <v>0.5</v>
      </c>
      <c r="E21">
        <f t="shared" si="1"/>
        <v>28.799999999999997</v>
      </c>
      <c r="F21">
        <f t="shared" si="2"/>
        <v>0.47999999999999993</v>
      </c>
      <c r="G21">
        <f xml:space="preserve"> SUM($D$2:D21)</f>
        <v>12.5</v>
      </c>
    </row>
    <row r="22" spans="1:7" ht="14.7" thickBot="1" x14ac:dyDescent="0.6">
      <c r="A22" s="1" t="s">
        <v>8</v>
      </c>
      <c r="B22" s="2" t="s">
        <v>9</v>
      </c>
      <c r="C22" s="8">
        <v>3</v>
      </c>
      <c r="D22" s="12">
        <f t="shared" si="0"/>
        <v>0.5</v>
      </c>
      <c r="E22">
        <f t="shared" si="1"/>
        <v>28.799999999999997</v>
      </c>
      <c r="F22">
        <f t="shared" si="2"/>
        <v>0.47999999999999993</v>
      </c>
      <c r="G22">
        <f xml:space="preserve"> SUM($D$2:D22)</f>
        <v>13</v>
      </c>
    </row>
    <row r="23" spans="1:7" ht="14.7" thickBot="1" x14ac:dyDescent="0.6">
      <c r="A23" s="1" t="s">
        <v>35</v>
      </c>
      <c r="B23" s="2" t="s">
        <v>36</v>
      </c>
      <c r="C23" s="8">
        <v>3</v>
      </c>
      <c r="D23" s="12">
        <f t="shared" si="0"/>
        <v>0.5</v>
      </c>
      <c r="E23">
        <f t="shared" si="1"/>
        <v>28.799999999999997</v>
      </c>
      <c r="F23">
        <f t="shared" si="2"/>
        <v>0.47999999999999993</v>
      </c>
      <c r="G23">
        <f xml:space="preserve"> SUM($D$2:D23)</f>
        <v>13.5</v>
      </c>
    </row>
    <row r="24" spans="1:7" ht="14.7" thickBot="1" x14ac:dyDescent="0.6">
      <c r="A24" s="1" t="s">
        <v>45</v>
      </c>
      <c r="B24" s="2" t="s">
        <v>46</v>
      </c>
      <c r="C24" s="8">
        <v>6</v>
      </c>
      <c r="D24" s="12">
        <f t="shared" si="0"/>
        <v>1</v>
      </c>
      <c r="E24">
        <f t="shared" si="1"/>
        <v>57.599999999999994</v>
      </c>
      <c r="F24">
        <f t="shared" si="2"/>
        <v>0.95999999999999985</v>
      </c>
      <c r="G24">
        <f xml:space="preserve"> SUM($D$2:D24)</f>
        <v>14.5</v>
      </c>
    </row>
    <row r="25" spans="1:7" ht="14.7" thickBot="1" x14ac:dyDescent="0.6">
      <c r="A25" s="1" t="s">
        <v>23</v>
      </c>
      <c r="B25" s="2" t="s">
        <v>58</v>
      </c>
      <c r="C25" s="8">
        <v>3</v>
      </c>
      <c r="D25" s="12">
        <f t="shared" si="0"/>
        <v>0.5</v>
      </c>
      <c r="E25">
        <f t="shared" si="1"/>
        <v>28.799999999999997</v>
      </c>
      <c r="F25">
        <f t="shared" si="2"/>
        <v>0.47999999999999993</v>
      </c>
      <c r="G25">
        <f xml:space="preserve"> SUM($D$2:D25)</f>
        <v>15</v>
      </c>
    </row>
    <row r="26" spans="1:7" ht="14.7" thickBot="1" x14ac:dyDescent="0.6">
      <c r="A26" s="1" t="s">
        <v>29</v>
      </c>
      <c r="B26" s="2" t="s">
        <v>30</v>
      </c>
      <c r="C26" s="8">
        <v>1</v>
      </c>
      <c r="D26" s="12">
        <f t="shared" si="0"/>
        <v>0.25</v>
      </c>
      <c r="E26">
        <f t="shared" si="1"/>
        <v>9.6</v>
      </c>
      <c r="F26">
        <f t="shared" si="2"/>
        <v>0.16</v>
      </c>
      <c r="G26">
        <f xml:space="preserve"> SUM($D$2:D26)</f>
        <v>15.25</v>
      </c>
    </row>
    <row r="27" spans="1:7" ht="14.7" thickBot="1" x14ac:dyDescent="0.6">
      <c r="A27" s="1" t="s">
        <v>2</v>
      </c>
      <c r="B27" s="2" t="s">
        <v>3</v>
      </c>
      <c r="C27" s="8">
        <v>6</v>
      </c>
      <c r="D27" s="12">
        <f t="shared" si="0"/>
        <v>1</v>
      </c>
      <c r="E27">
        <f t="shared" si="1"/>
        <v>57.599999999999994</v>
      </c>
      <c r="F27">
        <f t="shared" si="2"/>
        <v>0.95999999999999985</v>
      </c>
      <c r="G27">
        <f xml:space="preserve"> SUM($D$2:D27)</f>
        <v>16.25</v>
      </c>
    </row>
    <row r="28" spans="1:7" ht="14.7" thickBot="1" x14ac:dyDescent="0.6">
      <c r="A28" s="1" t="s">
        <v>57</v>
      </c>
      <c r="B28" s="2" t="s">
        <v>7</v>
      </c>
      <c r="C28" s="8">
        <v>3</v>
      </c>
      <c r="D28" s="12">
        <f t="shared" si="0"/>
        <v>0.5</v>
      </c>
      <c r="E28">
        <f t="shared" si="1"/>
        <v>28.799999999999997</v>
      </c>
      <c r="F28">
        <f t="shared" si="2"/>
        <v>0.47999999999999993</v>
      </c>
      <c r="G28">
        <f xml:space="preserve"> SUM($D$2:D28)</f>
        <v>16.75</v>
      </c>
    </row>
    <row r="29" spans="1:7" x14ac:dyDescent="0.55000000000000004">
      <c r="C29" s="3">
        <f>SUM(C2:C28)</f>
        <v>100</v>
      </c>
      <c r="D29">
        <f>SUM(D2:D28)</f>
        <v>16.75</v>
      </c>
      <c r="F29">
        <f>SUM(F2:F28)</f>
        <v>16</v>
      </c>
    </row>
    <row r="32" spans="1:7" ht="14.7" x14ac:dyDescent="0.55000000000000004">
      <c r="A32" t="s">
        <v>63</v>
      </c>
      <c r="B32" s="15" t="s">
        <v>62</v>
      </c>
    </row>
    <row r="33" spans="1:2" x14ac:dyDescent="0.55000000000000004">
      <c r="A33" t="s">
        <v>64</v>
      </c>
      <c r="B33" t="s">
        <v>65</v>
      </c>
    </row>
  </sheetData>
  <sortState ref="J1:K29">
    <sortCondition ref="K1:K29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30" workbookViewId="0">
      <selection activeCell="F54" sqref="F54"/>
    </sheetView>
  </sheetViews>
  <sheetFormatPr defaultRowHeight="14.4" x14ac:dyDescent="0.55000000000000004"/>
  <cols>
    <col min="1" max="1" width="18.62890625" bestFit="1" customWidth="1"/>
    <col min="2" max="2" width="26.05078125" bestFit="1" customWidth="1"/>
    <col min="3" max="3" width="15.68359375" bestFit="1" customWidth="1"/>
    <col min="4" max="4" width="25.89453125" bestFit="1" customWidth="1"/>
    <col min="5" max="5" width="43.62890625" bestFit="1" customWidth="1"/>
    <col min="6" max="6" width="8.734375" bestFit="1" customWidth="1"/>
  </cols>
  <sheetData>
    <row r="1" spans="1:6" ht="14.7" thickBot="1" x14ac:dyDescent="0.6">
      <c r="A1" s="16" t="s">
        <v>66</v>
      </c>
      <c r="B1" s="17" t="s">
        <v>67</v>
      </c>
      <c r="C1" s="17" t="s">
        <v>68</v>
      </c>
      <c r="D1" s="17" t="s">
        <v>69</v>
      </c>
      <c r="E1" s="17" t="s">
        <v>70</v>
      </c>
      <c r="F1" s="17" t="s">
        <v>71</v>
      </c>
    </row>
    <row r="2" spans="1:6" ht="14.7" thickBot="1" x14ac:dyDescent="0.6">
      <c r="A2" s="18" t="s">
        <v>72</v>
      </c>
      <c r="B2" s="19" t="s">
        <v>73</v>
      </c>
      <c r="C2" s="19" t="s">
        <v>74</v>
      </c>
      <c r="D2" s="19" t="s">
        <v>75</v>
      </c>
      <c r="E2" s="19"/>
      <c r="F2" s="19" t="s">
        <v>76</v>
      </c>
    </row>
    <row r="3" spans="1:6" ht="14.7" thickBot="1" x14ac:dyDescent="0.6">
      <c r="A3" s="18" t="s">
        <v>77</v>
      </c>
      <c r="B3" s="19" t="s">
        <v>78</v>
      </c>
      <c r="C3" s="19" t="s">
        <v>77</v>
      </c>
      <c r="D3" s="19" t="s">
        <v>79</v>
      </c>
      <c r="E3" s="19"/>
      <c r="F3" s="19" t="s">
        <v>76</v>
      </c>
    </row>
    <row r="4" spans="1:6" ht="14.7" thickBot="1" x14ac:dyDescent="0.6">
      <c r="A4" s="18" t="s">
        <v>34</v>
      </c>
      <c r="B4" s="19" t="s">
        <v>80</v>
      </c>
      <c r="C4" s="19" t="s">
        <v>81</v>
      </c>
      <c r="D4" s="19" t="s">
        <v>82</v>
      </c>
      <c r="E4" s="19"/>
      <c r="F4" s="19" t="s">
        <v>83</v>
      </c>
    </row>
    <row r="5" spans="1:6" ht="14.7" thickBot="1" x14ac:dyDescent="0.6">
      <c r="A5" s="18" t="s">
        <v>22</v>
      </c>
      <c r="B5" s="19" t="s">
        <v>84</v>
      </c>
      <c r="C5" s="19" t="s">
        <v>85</v>
      </c>
      <c r="D5" s="19" t="s">
        <v>86</v>
      </c>
      <c r="E5" s="19"/>
      <c r="F5" s="19" t="s">
        <v>83</v>
      </c>
    </row>
    <row r="6" spans="1:6" ht="14.7" thickBot="1" x14ac:dyDescent="0.6">
      <c r="A6" s="20" t="s">
        <v>87</v>
      </c>
      <c r="B6" s="21" t="s">
        <v>88</v>
      </c>
      <c r="C6" s="21" t="s">
        <v>89</v>
      </c>
      <c r="D6" s="21" t="s">
        <v>90</v>
      </c>
      <c r="E6" s="21" t="s">
        <v>91</v>
      </c>
      <c r="F6" s="21" t="s">
        <v>92</v>
      </c>
    </row>
    <row r="7" spans="1:6" ht="14.7" thickBot="1" x14ac:dyDescent="0.6">
      <c r="A7" s="18" t="s">
        <v>93</v>
      </c>
      <c r="B7" s="19" t="s">
        <v>94</v>
      </c>
      <c r="C7" s="19" t="s">
        <v>218</v>
      </c>
      <c r="D7" t="s">
        <v>219</v>
      </c>
      <c r="E7" s="19"/>
      <c r="F7" s="19" t="s">
        <v>83</v>
      </c>
    </row>
    <row r="8" spans="1:6" ht="14.7" thickBot="1" x14ac:dyDescent="0.6">
      <c r="A8" s="18" t="s">
        <v>5</v>
      </c>
      <c r="B8" s="19" t="s">
        <v>95</v>
      </c>
      <c r="C8" s="19" t="s">
        <v>220</v>
      </c>
      <c r="D8" s="19" t="s">
        <v>221</v>
      </c>
      <c r="E8" s="19"/>
      <c r="F8" s="19" t="s">
        <v>83</v>
      </c>
    </row>
    <row r="9" spans="1:6" ht="29.1" thickBot="1" x14ac:dyDescent="0.6">
      <c r="A9" s="18" t="s">
        <v>96</v>
      </c>
      <c r="B9" s="19" t="s">
        <v>97</v>
      </c>
      <c r="C9" s="19" t="s">
        <v>96</v>
      </c>
      <c r="D9" s="19" t="s">
        <v>97</v>
      </c>
      <c r="E9" s="22" t="s">
        <v>98</v>
      </c>
      <c r="F9" s="19" t="s">
        <v>99</v>
      </c>
    </row>
    <row r="10" spans="1:6" ht="14.7" thickBot="1" x14ac:dyDescent="0.6">
      <c r="A10" s="18" t="s">
        <v>28</v>
      </c>
      <c r="B10" s="19" t="s">
        <v>100</v>
      </c>
      <c r="C10" s="19" t="s">
        <v>101</v>
      </c>
      <c r="D10" s="19" t="s">
        <v>102</v>
      </c>
      <c r="E10" s="19"/>
      <c r="F10" s="19" t="s">
        <v>83</v>
      </c>
    </row>
    <row r="11" spans="1:6" ht="14.7" thickBot="1" x14ac:dyDescent="0.6">
      <c r="A11" s="18" t="s">
        <v>25</v>
      </c>
      <c r="B11" s="19" t="s">
        <v>103</v>
      </c>
      <c r="C11" s="19" t="s">
        <v>104</v>
      </c>
      <c r="D11" s="19" t="s">
        <v>105</v>
      </c>
      <c r="E11" s="19"/>
      <c r="F11" s="19" t="s">
        <v>83</v>
      </c>
    </row>
    <row r="12" spans="1:6" ht="14.7" thickBot="1" x14ac:dyDescent="0.6">
      <c r="A12" s="20" t="s">
        <v>106</v>
      </c>
      <c r="B12" s="21" t="s">
        <v>107</v>
      </c>
      <c r="C12" s="21" t="s">
        <v>108</v>
      </c>
      <c r="D12" s="21" t="s">
        <v>109</v>
      </c>
      <c r="E12" s="21"/>
      <c r="F12" s="21" t="s">
        <v>92</v>
      </c>
    </row>
    <row r="13" spans="1:6" ht="14.7" thickBot="1" x14ac:dyDescent="0.6">
      <c r="A13" s="20" t="s">
        <v>110</v>
      </c>
      <c r="B13" s="21" t="s">
        <v>111</v>
      </c>
      <c r="C13" s="21" t="s">
        <v>112</v>
      </c>
      <c r="D13" s="21" t="s">
        <v>113</v>
      </c>
      <c r="E13" s="21"/>
      <c r="F13" s="21" t="s">
        <v>76</v>
      </c>
    </row>
    <row r="14" spans="1:6" ht="14.7" thickBot="1" x14ac:dyDescent="0.6">
      <c r="A14" s="20" t="s">
        <v>114</v>
      </c>
      <c r="B14" s="21" t="s">
        <v>115</v>
      </c>
      <c r="C14" s="21" t="s">
        <v>116</v>
      </c>
      <c r="D14" s="21" t="s">
        <v>117</v>
      </c>
      <c r="E14" s="21" t="s">
        <v>118</v>
      </c>
      <c r="F14" s="21" t="s">
        <v>92</v>
      </c>
    </row>
    <row r="15" spans="1:6" ht="14.7" thickBot="1" x14ac:dyDescent="0.6">
      <c r="A15" s="20" t="s">
        <v>114</v>
      </c>
      <c r="B15" s="21" t="s">
        <v>119</v>
      </c>
      <c r="C15" s="21" t="s">
        <v>116</v>
      </c>
      <c r="D15" s="21" t="s">
        <v>117</v>
      </c>
      <c r="E15" s="21"/>
      <c r="F15" s="21" t="s">
        <v>76</v>
      </c>
    </row>
    <row r="16" spans="1:6" ht="57.9" thickBot="1" x14ac:dyDescent="0.6">
      <c r="A16" s="20" t="s">
        <v>114</v>
      </c>
      <c r="B16" s="21" t="s">
        <v>120</v>
      </c>
      <c r="C16" s="23" t="s">
        <v>116</v>
      </c>
      <c r="D16" s="23" t="s">
        <v>117</v>
      </c>
      <c r="E16" s="24" t="s">
        <v>121</v>
      </c>
      <c r="F16" s="21" t="s">
        <v>99</v>
      </c>
    </row>
    <row r="17" spans="1:6" ht="14.7" thickBot="1" x14ac:dyDescent="0.6">
      <c r="A17" s="20" t="s">
        <v>122</v>
      </c>
      <c r="B17" s="21" t="s">
        <v>123</v>
      </c>
      <c r="C17" s="25" t="s">
        <v>124</v>
      </c>
      <c r="D17" s="25" t="s">
        <v>125</v>
      </c>
      <c r="E17" s="24" t="s">
        <v>121</v>
      </c>
      <c r="F17" s="21" t="s">
        <v>99</v>
      </c>
    </row>
    <row r="18" spans="1:6" ht="14.7" thickBot="1" x14ac:dyDescent="0.6">
      <c r="A18" s="18" t="s">
        <v>126</v>
      </c>
      <c r="B18" s="19" t="s">
        <v>127</v>
      </c>
      <c r="C18" s="19" t="s">
        <v>128</v>
      </c>
      <c r="D18" s="19" t="s">
        <v>129</v>
      </c>
      <c r="E18" s="19"/>
      <c r="F18" s="19" t="s">
        <v>92</v>
      </c>
    </row>
    <row r="19" spans="1:6" ht="14.7" thickBot="1" x14ac:dyDescent="0.6">
      <c r="A19" s="20" t="s">
        <v>130</v>
      </c>
      <c r="B19" s="21" t="s">
        <v>131</v>
      </c>
      <c r="C19" s="25" t="s">
        <v>132</v>
      </c>
      <c r="D19" s="25" t="s">
        <v>133</v>
      </c>
      <c r="E19" s="24" t="s">
        <v>121</v>
      </c>
      <c r="F19" s="21" t="s">
        <v>99</v>
      </c>
    </row>
    <row r="20" spans="1:6" ht="14.7" thickBot="1" x14ac:dyDescent="0.6">
      <c r="A20" s="20" t="s">
        <v>42</v>
      </c>
      <c r="B20" s="21" t="s">
        <v>134</v>
      </c>
      <c r="C20" s="25" t="s">
        <v>135</v>
      </c>
      <c r="D20" s="25" t="s">
        <v>136</v>
      </c>
      <c r="E20" s="24" t="s">
        <v>121</v>
      </c>
      <c r="F20" s="21" t="s">
        <v>99</v>
      </c>
    </row>
    <row r="21" spans="1:6" ht="42.9" customHeight="1" x14ac:dyDescent="0.55000000000000004">
      <c r="A21" s="34" t="s">
        <v>137</v>
      </c>
      <c r="B21" s="34" t="s">
        <v>138</v>
      </c>
      <c r="C21" s="36" t="s">
        <v>139</v>
      </c>
      <c r="D21" s="26" t="s">
        <v>140</v>
      </c>
      <c r="E21" s="38" t="s">
        <v>121</v>
      </c>
      <c r="F21" s="34" t="s">
        <v>99</v>
      </c>
    </row>
    <row r="22" spans="1:6" ht="14.7" thickBot="1" x14ac:dyDescent="0.6">
      <c r="A22" s="35"/>
      <c r="B22" s="35"/>
      <c r="C22" s="37"/>
      <c r="D22" s="25" t="s">
        <v>141</v>
      </c>
      <c r="E22" s="39"/>
      <c r="F22" s="35"/>
    </row>
    <row r="23" spans="1:6" ht="14.7" thickBot="1" x14ac:dyDescent="0.6">
      <c r="A23" s="18" t="s">
        <v>13</v>
      </c>
      <c r="B23" s="19" t="s">
        <v>142</v>
      </c>
      <c r="C23" s="19" t="s">
        <v>143</v>
      </c>
      <c r="D23" s="19" t="s">
        <v>144</v>
      </c>
      <c r="E23" s="19"/>
      <c r="F23" s="19" t="s">
        <v>83</v>
      </c>
    </row>
    <row r="24" spans="1:6" ht="14.7" thickBot="1" x14ac:dyDescent="0.6">
      <c r="A24" s="18" t="s">
        <v>19</v>
      </c>
      <c r="B24" s="19" t="s">
        <v>145</v>
      </c>
      <c r="C24" s="19" t="s">
        <v>146</v>
      </c>
      <c r="D24" s="19" t="s">
        <v>147</v>
      </c>
      <c r="E24" s="19"/>
      <c r="F24" s="19" t="s">
        <v>83</v>
      </c>
    </row>
    <row r="25" spans="1:6" ht="14.7" thickBot="1" x14ac:dyDescent="0.6">
      <c r="A25" s="18" t="s">
        <v>72</v>
      </c>
      <c r="B25" s="19" t="s">
        <v>148</v>
      </c>
      <c r="C25" s="19" t="s">
        <v>74</v>
      </c>
      <c r="D25" s="19" t="s">
        <v>75</v>
      </c>
      <c r="E25" s="19"/>
      <c r="F25" s="19" t="s">
        <v>92</v>
      </c>
    </row>
    <row r="26" spans="1:6" ht="14.7" thickBot="1" x14ac:dyDescent="0.6">
      <c r="A26" s="18" t="s">
        <v>149</v>
      </c>
      <c r="B26" s="19" t="s">
        <v>150</v>
      </c>
      <c r="C26" s="19" t="s">
        <v>151</v>
      </c>
      <c r="D26" s="19" t="s">
        <v>152</v>
      </c>
      <c r="E26" s="19"/>
      <c r="F26" s="19" t="s">
        <v>92</v>
      </c>
    </row>
    <row r="27" spans="1:6" ht="14.7" thickBot="1" x14ac:dyDescent="0.6">
      <c r="A27" s="18" t="s">
        <v>11</v>
      </c>
      <c r="B27" s="19" t="s">
        <v>153</v>
      </c>
      <c r="C27" s="19" t="s">
        <v>154</v>
      </c>
      <c r="D27" s="19" t="s">
        <v>155</v>
      </c>
      <c r="E27" s="19"/>
      <c r="F27" s="19" t="s">
        <v>83</v>
      </c>
    </row>
    <row r="28" spans="1:6" ht="14.7" thickBot="1" x14ac:dyDescent="0.6">
      <c r="A28" s="18" t="s">
        <v>65</v>
      </c>
      <c r="B28" s="19" t="s">
        <v>156</v>
      </c>
      <c r="C28" s="19" t="s">
        <v>157</v>
      </c>
      <c r="D28" s="19" t="s">
        <v>158</v>
      </c>
      <c r="E28" s="19" t="s">
        <v>91</v>
      </c>
      <c r="F28" s="19" t="s">
        <v>92</v>
      </c>
    </row>
    <row r="29" spans="1:6" ht="14.7" thickBot="1" x14ac:dyDescent="0.6">
      <c r="A29" s="18" t="s">
        <v>60</v>
      </c>
      <c r="B29" s="19" t="s">
        <v>159</v>
      </c>
      <c r="C29" s="19" t="s">
        <v>160</v>
      </c>
      <c r="D29" s="19" t="s">
        <v>161</v>
      </c>
      <c r="E29" s="19"/>
      <c r="F29" s="19" t="s">
        <v>92</v>
      </c>
    </row>
    <row r="30" spans="1:6" ht="14.7" thickBot="1" x14ac:dyDescent="0.6">
      <c r="A30" s="18" t="s">
        <v>17</v>
      </c>
      <c r="B30" s="19" t="s">
        <v>162</v>
      </c>
      <c r="C30" s="19" t="s">
        <v>163</v>
      </c>
      <c r="D30" s="19" t="s">
        <v>164</v>
      </c>
      <c r="E30" s="19"/>
      <c r="F30" s="19" t="s">
        <v>83</v>
      </c>
    </row>
    <row r="31" spans="1:6" ht="14.7" thickBot="1" x14ac:dyDescent="0.6">
      <c r="A31" s="18" t="s">
        <v>165</v>
      </c>
      <c r="B31" s="19" t="s">
        <v>166</v>
      </c>
      <c r="C31" s="19" t="s">
        <v>167</v>
      </c>
      <c r="D31" s="19" t="s">
        <v>168</v>
      </c>
      <c r="E31" s="19"/>
      <c r="F31" s="19" t="s">
        <v>92</v>
      </c>
    </row>
    <row r="32" spans="1:6" ht="14.7" thickBot="1" x14ac:dyDescent="0.6">
      <c r="A32" s="18" t="s">
        <v>9</v>
      </c>
      <c r="B32" s="19" t="s">
        <v>169</v>
      </c>
      <c r="C32" s="19" t="s">
        <v>170</v>
      </c>
      <c r="D32" s="19" t="s">
        <v>171</v>
      </c>
      <c r="E32" s="19"/>
      <c r="F32" s="19" t="s">
        <v>92</v>
      </c>
    </row>
    <row r="33" spans="1:6" ht="14.7" thickBot="1" x14ac:dyDescent="0.6">
      <c r="A33" s="18" t="s">
        <v>172</v>
      </c>
      <c r="B33" s="19"/>
      <c r="C33" s="19"/>
      <c r="D33" s="19"/>
      <c r="E33" s="19" t="s">
        <v>173</v>
      </c>
      <c r="F33" s="19" t="s">
        <v>99</v>
      </c>
    </row>
    <row r="34" spans="1:6" ht="14.7" thickBot="1" x14ac:dyDescent="0.6">
      <c r="A34" s="20" t="s">
        <v>46</v>
      </c>
      <c r="B34" s="21" t="s">
        <v>174</v>
      </c>
      <c r="C34" s="21" t="s">
        <v>46</v>
      </c>
      <c r="D34" s="21" t="s">
        <v>174</v>
      </c>
      <c r="E34" s="21" t="s">
        <v>175</v>
      </c>
      <c r="F34" s="21" t="s">
        <v>83</v>
      </c>
    </row>
    <row r="35" spans="1:6" ht="14.7" thickBot="1" x14ac:dyDescent="0.6">
      <c r="A35" s="18" t="s">
        <v>176</v>
      </c>
      <c r="B35" s="19" t="s">
        <v>23</v>
      </c>
      <c r="C35" s="19" t="s">
        <v>177</v>
      </c>
      <c r="D35" s="19" t="s">
        <v>178</v>
      </c>
      <c r="E35" s="19"/>
      <c r="F35" s="19" t="s">
        <v>83</v>
      </c>
    </row>
    <row r="36" spans="1:6" ht="14.7" thickBot="1" x14ac:dyDescent="0.6">
      <c r="A36" s="18" t="s">
        <v>179</v>
      </c>
      <c r="B36" s="19" t="s">
        <v>180</v>
      </c>
      <c r="C36" s="19" t="s">
        <v>181</v>
      </c>
      <c r="D36" s="19" t="s">
        <v>182</v>
      </c>
      <c r="E36" s="19"/>
      <c r="F36" s="19" t="s">
        <v>83</v>
      </c>
    </row>
    <row r="37" spans="1:6" ht="14.7" thickBot="1" x14ac:dyDescent="0.6">
      <c r="A37" s="18" t="s">
        <v>3</v>
      </c>
      <c r="B37" s="19" t="s">
        <v>183</v>
      </c>
      <c r="C37" s="19" t="s">
        <v>184</v>
      </c>
      <c r="D37" s="19" t="s">
        <v>185</v>
      </c>
      <c r="E37" s="19"/>
      <c r="F37" s="19" t="s">
        <v>92</v>
      </c>
    </row>
    <row r="38" spans="1:6" ht="14.7" thickBot="1" x14ac:dyDescent="0.6">
      <c r="A38" s="18" t="s">
        <v>62</v>
      </c>
      <c r="B38" s="19" t="s">
        <v>186</v>
      </c>
      <c r="C38" s="19" t="s">
        <v>187</v>
      </c>
      <c r="D38" s="19" t="s">
        <v>188</v>
      </c>
      <c r="E38" s="19"/>
      <c r="F38" s="19" t="s">
        <v>92</v>
      </c>
    </row>
    <row r="39" spans="1:6" ht="14.7" thickBot="1" x14ac:dyDescent="0.6">
      <c r="A39" s="18" t="s">
        <v>189</v>
      </c>
      <c r="B39" s="19" t="s">
        <v>190</v>
      </c>
      <c r="C39" s="19" t="s">
        <v>189</v>
      </c>
      <c r="D39" s="19" t="s">
        <v>190</v>
      </c>
      <c r="E39" s="19"/>
      <c r="F39" s="19" t="s">
        <v>92</v>
      </c>
    </row>
    <row r="40" spans="1:6" ht="29.1" thickBot="1" x14ac:dyDescent="0.6">
      <c r="A40" s="18" t="s">
        <v>191</v>
      </c>
      <c r="B40" s="19" t="s">
        <v>192</v>
      </c>
      <c r="C40" s="19" t="s">
        <v>193</v>
      </c>
      <c r="D40" s="19" t="s">
        <v>194</v>
      </c>
      <c r="E40" s="22" t="s">
        <v>195</v>
      </c>
      <c r="F40" s="19" t="s">
        <v>99</v>
      </c>
    </row>
    <row r="41" spans="1:6" ht="14.7" thickBot="1" x14ac:dyDescent="0.6">
      <c r="A41" s="18" t="s">
        <v>196</v>
      </c>
      <c r="B41" s="19" t="s">
        <v>197</v>
      </c>
      <c r="C41" s="19" t="s">
        <v>196</v>
      </c>
      <c r="D41" s="19" t="s">
        <v>197</v>
      </c>
      <c r="E41" s="19"/>
      <c r="F41" s="19" t="s">
        <v>92</v>
      </c>
    </row>
    <row r="42" spans="1:6" ht="14.7" thickBot="1" x14ac:dyDescent="0.6">
      <c r="A42" s="18" t="s">
        <v>198</v>
      </c>
      <c r="B42" s="19" t="s">
        <v>199</v>
      </c>
      <c r="C42" s="19" t="s">
        <v>200</v>
      </c>
      <c r="D42" s="19" t="s">
        <v>201</v>
      </c>
      <c r="E42" s="19" t="s">
        <v>91</v>
      </c>
      <c r="F42" s="19" t="s">
        <v>92</v>
      </c>
    </row>
    <row r="43" spans="1:6" ht="14.7" thickBot="1" x14ac:dyDescent="0.6">
      <c r="A43" s="18" t="s">
        <v>198</v>
      </c>
      <c r="B43" s="19" t="s">
        <v>202</v>
      </c>
      <c r="C43" s="19" t="s">
        <v>200</v>
      </c>
      <c r="D43" s="19" t="s">
        <v>201</v>
      </c>
      <c r="E43" s="19" t="s">
        <v>91</v>
      </c>
      <c r="F43" s="19" t="s">
        <v>99</v>
      </c>
    </row>
    <row r="44" spans="1:6" ht="14.7" thickBot="1" x14ac:dyDescent="0.6">
      <c r="A44" s="18" t="s">
        <v>203</v>
      </c>
      <c r="B44" s="19" t="s">
        <v>204</v>
      </c>
      <c r="C44" s="19" t="s">
        <v>205</v>
      </c>
      <c r="D44" s="19" t="s">
        <v>206</v>
      </c>
      <c r="E44" s="19"/>
      <c r="F44" s="19" t="s">
        <v>92</v>
      </c>
    </row>
    <row r="45" spans="1:6" ht="14.7" thickBot="1" x14ac:dyDescent="0.6">
      <c r="A45" s="18" t="s">
        <v>203</v>
      </c>
      <c r="B45" s="19" t="s">
        <v>207</v>
      </c>
      <c r="C45" s="27" t="s">
        <v>205</v>
      </c>
      <c r="D45" s="27" t="s">
        <v>206</v>
      </c>
      <c r="E45" s="19"/>
      <c r="F45" s="19" t="s">
        <v>99</v>
      </c>
    </row>
    <row r="46" spans="1:6" ht="14.7" thickBot="1" x14ac:dyDescent="0.6">
      <c r="A46" s="18" t="s">
        <v>208</v>
      </c>
      <c r="B46" s="19" t="s">
        <v>209</v>
      </c>
      <c r="C46" s="19" t="s">
        <v>210</v>
      </c>
      <c r="D46" s="19" t="s">
        <v>211</v>
      </c>
      <c r="E46" s="19"/>
      <c r="F46" s="19" t="s">
        <v>92</v>
      </c>
    </row>
    <row r="47" spans="1:6" ht="29.1" thickBot="1" x14ac:dyDescent="0.6">
      <c r="A47" s="18" t="s">
        <v>212</v>
      </c>
      <c r="B47" s="19" t="s">
        <v>213</v>
      </c>
      <c r="C47" s="27" t="s">
        <v>210</v>
      </c>
      <c r="D47" s="27" t="s">
        <v>211</v>
      </c>
      <c r="E47" s="22" t="s">
        <v>214</v>
      </c>
      <c r="F47" s="19" t="s">
        <v>99</v>
      </c>
    </row>
    <row r="48" spans="1:6" ht="14.7" thickBot="1" x14ac:dyDescent="0.6">
      <c r="A48" s="18" t="s">
        <v>7</v>
      </c>
      <c r="B48" s="19" t="s">
        <v>215</v>
      </c>
      <c r="C48" s="19" t="s">
        <v>216</v>
      </c>
      <c r="D48" s="19" t="s">
        <v>217</v>
      </c>
      <c r="E48" s="19"/>
      <c r="F48" s="19" t="s">
        <v>83</v>
      </c>
    </row>
    <row r="49" spans="1:6" ht="14.7" thickBot="1" x14ac:dyDescent="0.6">
      <c r="A49" s="28" t="s">
        <v>222</v>
      </c>
      <c r="B49" s="29" t="s">
        <v>223</v>
      </c>
      <c r="C49" s="29" t="s">
        <v>224</v>
      </c>
      <c r="D49" s="29" t="s">
        <v>225</v>
      </c>
    </row>
    <row r="50" spans="1:6" ht="15" x14ac:dyDescent="0.65">
      <c r="C50" s="30" t="s">
        <v>226</v>
      </c>
      <c r="D50" s="31" t="s">
        <v>227</v>
      </c>
      <c r="F50" s="32" t="s">
        <v>83</v>
      </c>
    </row>
    <row r="51" spans="1:6" x14ac:dyDescent="0.55000000000000004">
      <c r="C51" s="33" t="s">
        <v>228</v>
      </c>
      <c r="D51" t="s">
        <v>229</v>
      </c>
      <c r="F51" s="32" t="s">
        <v>83</v>
      </c>
    </row>
    <row r="52" spans="1:6" ht="15" x14ac:dyDescent="0.65">
      <c r="C52" s="30" t="s">
        <v>230</v>
      </c>
      <c r="D52" s="32" t="s">
        <v>231</v>
      </c>
      <c r="F52" s="32" t="s">
        <v>83</v>
      </c>
    </row>
    <row r="53" spans="1:6" ht="15" x14ac:dyDescent="0.65">
      <c r="B53" t="s">
        <v>234</v>
      </c>
      <c r="C53" s="33" t="s">
        <v>232</v>
      </c>
      <c r="D53" s="30" t="s">
        <v>233</v>
      </c>
      <c r="F53" s="32" t="s">
        <v>83</v>
      </c>
    </row>
    <row r="54" spans="1:6" ht="15" x14ac:dyDescent="0.65">
      <c r="B54" t="s">
        <v>234</v>
      </c>
      <c r="C54" s="33" t="s">
        <v>235</v>
      </c>
      <c r="D54" s="30" t="s">
        <v>236</v>
      </c>
      <c r="F54" s="32" t="s">
        <v>83</v>
      </c>
    </row>
  </sheetData>
  <mergeCells count="5">
    <mergeCell ref="A21:A22"/>
    <mergeCell ref="B21:B22"/>
    <mergeCell ref="C21:C22"/>
    <mergeCell ref="E21:E22"/>
    <mergeCell ref="F21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charge codes</vt:lpstr>
    </vt:vector>
  </TitlesOfParts>
  <Company>Maximus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PCRemote</dc:creator>
  <cp:lastModifiedBy>Saraswathi Konidena/MAXIMUS</cp:lastModifiedBy>
  <dcterms:created xsi:type="dcterms:W3CDTF">2018-02-13T01:16:22Z</dcterms:created>
  <dcterms:modified xsi:type="dcterms:W3CDTF">2019-03-27T14:55:13Z</dcterms:modified>
</cp:coreProperties>
</file>