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xampp\htdocs\amazing-grazing2\php\"/>
    </mc:Choice>
  </mc:AlternateContent>
  <xr:revisionPtr revIDLastSave="0" documentId="13_ncr:1_{C5E49DAC-BF8C-4B09-9297-685EEBD107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mployment by State " sheetId="1" r:id="rId1"/>
    <sheet name="Age Profile %" sheetId="2" r:id="rId2"/>
    <sheet name="Highest Level of Education %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3" l="1"/>
  <c r="D39" i="3"/>
  <c r="D40" i="3"/>
  <c r="D41" i="3"/>
  <c r="D42" i="3"/>
  <c r="D43" i="3"/>
  <c r="D37" i="3"/>
  <c r="D31" i="3"/>
  <c r="D32" i="3"/>
  <c r="D33" i="3"/>
  <c r="D34" i="3"/>
  <c r="D35" i="3"/>
  <c r="D36" i="3"/>
  <c r="D30" i="3"/>
  <c r="D43" i="2"/>
  <c r="D44" i="2"/>
  <c r="D45" i="2"/>
  <c r="D46" i="2"/>
  <c r="D47" i="2"/>
  <c r="D48" i="2"/>
  <c r="D49" i="2"/>
  <c r="D42" i="2"/>
  <c r="D35" i="2"/>
  <c r="D36" i="2"/>
  <c r="D37" i="2"/>
  <c r="D38" i="2"/>
  <c r="D39" i="2"/>
  <c r="D40" i="2"/>
  <c r="D41" i="2"/>
  <c r="D34" i="2"/>
  <c r="D43" i="1"/>
  <c r="D44" i="1"/>
  <c r="D45" i="1"/>
  <c r="D46" i="1"/>
  <c r="D47" i="1"/>
  <c r="D48" i="1"/>
  <c r="D49" i="1"/>
  <c r="D42" i="1"/>
  <c r="D35" i="1"/>
  <c r="D36" i="1"/>
  <c r="D37" i="1"/>
  <c r="D38" i="1"/>
  <c r="D39" i="1"/>
  <c r="D40" i="1"/>
  <c r="D41" i="1"/>
  <c r="D34" i="1"/>
  <c r="D24" i="3"/>
  <c r="D25" i="3"/>
  <c r="D26" i="3"/>
  <c r="D27" i="3"/>
  <c r="D28" i="3"/>
  <c r="D29" i="3"/>
  <c r="D23" i="3"/>
  <c r="D22" i="3"/>
  <c r="D17" i="3"/>
  <c r="D18" i="3"/>
  <c r="D19" i="3"/>
  <c r="D20" i="3"/>
  <c r="D21" i="3"/>
  <c r="D16" i="3"/>
  <c r="D27" i="2"/>
  <c r="D28" i="2"/>
  <c r="D29" i="2"/>
  <c r="D30" i="2"/>
  <c r="D31" i="2"/>
  <c r="D32" i="2"/>
  <c r="D33" i="2"/>
  <c r="D26" i="2"/>
  <c r="D19" i="2"/>
  <c r="D20" i="2"/>
  <c r="D21" i="2"/>
  <c r="D22" i="2"/>
  <c r="D23" i="2"/>
  <c r="D24" i="2"/>
  <c r="D25" i="2"/>
  <c r="D18" i="2"/>
  <c r="D33" i="1"/>
  <c r="D27" i="1"/>
  <c r="D28" i="1"/>
  <c r="D29" i="1"/>
  <c r="D30" i="1"/>
  <c r="D31" i="1"/>
  <c r="D32" i="1"/>
  <c r="D26" i="1"/>
  <c r="D19" i="1"/>
  <c r="D20" i="1"/>
  <c r="D21" i="1"/>
  <c r="D22" i="1"/>
  <c r="D23" i="1"/>
  <c r="D24" i="1"/>
  <c r="D25" i="1"/>
  <c r="D18" i="1"/>
  <c r="D9" i="3"/>
  <c r="D10" i="3"/>
  <c r="D11" i="3"/>
  <c r="D12" i="3"/>
  <c r="D13" i="3"/>
  <c r="D14" i="3"/>
  <c r="D15" i="3"/>
  <c r="D3" i="3"/>
  <c r="D4" i="3"/>
  <c r="D5" i="3"/>
  <c r="D6" i="3"/>
  <c r="D7" i="3"/>
  <c r="D8" i="3"/>
  <c r="D2" i="3"/>
  <c r="D11" i="2"/>
  <c r="D12" i="2"/>
  <c r="D13" i="2"/>
  <c r="D14" i="2"/>
  <c r="D15" i="2"/>
  <c r="D16" i="2"/>
  <c r="D17" i="2"/>
  <c r="D10" i="2"/>
  <c r="D3" i="2"/>
  <c r="D4" i="2"/>
  <c r="D5" i="2"/>
  <c r="D6" i="2"/>
  <c r="D7" i="2"/>
  <c r="D8" i="2"/>
  <c r="D9" i="2"/>
  <c r="D2" i="2"/>
  <c r="D17" i="1"/>
  <c r="D11" i="1"/>
  <c r="D12" i="1"/>
  <c r="D13" i="1"/>
  <c r="D14" i="1"/>
  <c r="D15" i="1"/>
  <c r="D16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<sst xmlns="http://schemas.openxmlformats.org/spreadsheetml/2006/main" count="291" uniqueCount="33">
  <si>
    <t>State</t>
  </si>
  <si>
    <t>Age Bracket</t>
  </si>
  <si>
    <t>15-19</t>
  </si>
  <si>
    <t>20-24</t>
  </si>
  <si>
    <t>25-34</t>
  </si>
  <si>
    <t>35-44</t>
  </si>
  <si>
    <t>45-54</t>
  </si>
  <si>
    <t>55-59</t>
  </si>
  <si>
    <t>60-64</t>
  </si>
  <si>
    <t>65 and Over</t>
  </si>
  <si>
    <t>Type of Qualification</t>
  </si>
  <si>
    <t>Post Graduate/Graduate Diploma or Graduate Certificate</t>
  </si>
  <si>
    <t>Bachelor degree</t>
  </si>
  <si>
    <t>Advanced Diploma/Diploma</t>
  </si>
  <si>
    <t>Certificate III/IV</t>
  </si>
  <si>
    <t>Year 12</t>
  </si>
  <si>
    <t>Year 11</t>
  </si>
  <si>
    <t>Year 10 and below</t>
  </si>
  <si>
    <t>New South Wales</t>
  </si>
  <si>
    <t>Queensland</t>
  </si>
  <si>
    <t>South Australia</t>
  </si>
  <si>
    <t>Tasmania</t>
  </si>
  <si>
    <t>Victoria</t>
  </si>
  <si>
    <t>Western Australia</t>
  </si>
  <si>
    <t>Australian Capital Territory</t>
  </si>
  <si>
    <t>Northern Territory</t>
  </si>
  <si>
    <t>Year</t>
  </si>
  <si>
    <t>Numbers</t>
  </si>
  <si>
    <t>Percent</t>
  </si>
  <si>
    <t>Job type</t>
  </si>
  <si>
    <t>Beef Cattle Farmers</t>
  </si>
  <si>
    <t>Dairy Cattle Farmers</t>
  </si>
  <si>
    <t>Sheep Farmers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</si>
</sst>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2" fontId="0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selection activeCell="F8" sqref="F8"/>
    </sheetView>
  </sheetViews>
  <sheetFormatPr defaultRowHeight="15" x14ac:dyDescent="0.25"/>
  <cols>
    <col min="2" max="3" width="10.28515625" customWidth="1"/>
    <col min="5" max="5" width="11.140625" style="2" bestFit="1" customWidth="1"/>
  </cols>
  <sheetData>
    <row r="1" spans="1:5" x14ac:dyDescent="0.25">
      <c r="A1" s="5" t="s">
        <v>26</v>
      </c>
      <c r="B1" s="1" t="s">
        <v>0</v>
      </c>
      <c r="C1" s="5" t="s">
        <v>29</v>
      </c>
      <c r="D1" s="1" t="s">
        <v>27</v>
      </c>
      <c r="E1" s="1" t="s">
        <v>28</v>
      </c>
    </row>
    <row r="2" spans="1:5" ht="45" x14ac:dyDescent="0.25">
      <c r="A2" s="8">
        <v>2011</v>
      </c>
      <c r="B2" s="6" t="s">
        <v>18</v>
      </c>
      <c r="C2" s="4" t="s">
        <v>30</v>
      </c>
      <c r="D2" s="10">
        <f>31900*E2</f>
        <v>9601.9</v>
      </c>
      <c r="E2" s="11">
        <v>0.30099999999999999</v>
      </c>
    </row>
    <row r="3" spans="1:5" ht="45" x14ac:dyDescent="0.25">
      <c r="A3" s="8">
        <v>2011</v>
      </c>
      <c r="B3" s="6" t="s">
        <v>22</v>
      </c>
      <c r="C3" s="4" t="s">
        <v>30</v>
      </c>
      <c r="D3" s="10">
        <f t="shared" ref="D3:D17" si="0">31900*E3</f>
        <v>6220.5</v>
      </c>
      <c r="E3" s="11">
        <v>0.19500000000000001</v>
      </c>
    </row>
    <row r="4" spans="1:5" ht="45" x14ac:dyDescent="0.25">
      <c r="A4" s="8">
        <v>2011</v>
      </c>
      <c r="B4" s="6" t="s">
        <v>19</v>
      </c>
      <c r="C4" s="4" t="s">
        <v>30</v>
      </c>
      <c r="D4" s="10">
        <f t="shared" si="0"/>
        <v>11707.3</v>
      </c>
      <c r="E4" s="11">
        <v>0.36699999999999999</v>
      </c>
    </row>
    <row r="5" spans="1:5" ht="45" x14ac:dyDescent="0.25">
      <c r="A5" s="8">
        <v>2011</v>
      </c>
      <c r="B5" s="6" t="s">
        <v>20</v>
      </c>
      <c r="C5" s="4" t="s">
        <v>30</v>
      </c>
      <c r="D5" s="10">
        <f t="shared" si="0"/>
        <v>1116.5</v>
      </c>
      <c r="E5" s="11">
        <v>3.5000000000000003E-2</v>
      </c>
    </row>
    <row r="6" spans="1:5" ht="45" x14ac:dyDescent="0.25">
      <c r="A6" s="8">
        <v>2011</v>
      </c>
      <c r="B6" s="6" t="s">
        <v>23</v>
      </c>
      <c r="C6" s="4" t="s">
        <v>30</v>
      </c>
      <c r="D6" s="10">
        <f t="shared" si="0"/>
        <v>2041.6000000000001</v>
      </c>
      <c r="E6" s="11">
        <v>6.4000000000000001E-2</v>
      </c>
    </row>
    <row r="7" spans="1:5" ht="45" x14ac:dyDescent="0.25">
      <c r="A7" s="8">
        <v>2011</v>
      </c>
      <c r="B7" s="6" t="s">
        <v>21</v>
      </c>
      <c r="C7" s="4" t="s">
        <v>30</v>
      </c>
      <c r="D7" s="10">
        <f t="shared" si="0"/>
        <v>861.3</v>
      </c>
      <c r="E7" s="11">
        <v>2.7E-2</v>
      </c>
    </row>
    <row r="8" spans="1:5" ht="45" x14ac:dyDescent="0.25">
      <c r="A8" s="8">
        <v>2011</v>
      </c>
      <c r="B8" s="6" t="s">
        <v>25</v>
      </c>
      <c r="C8" s="4" t="s">
        <v>30</v>
      </c>
      <c r="D8" s="10">
        <f t="shared" si="0"/>
        <v>287.09999999999997</v>
      </c>
      <c r="E8" s="11">
        <v>8.9999999999999993E-3</v>
      </c>
    </row>
    <row r="9" spans="1:5" ht="45" x14ac:dyDescent="0.25">
      <c r="A9" s="8">
        <v>2011</v>
      </c>
      <c r="B9" s="6" t="s">
        <v>24</v>
      </c>
      <c r="C9" s="4" t="s">
        <v>30</v>
      </c>
      <c r="D9" s="10">
        <f t="shared" si="0"/>
        <v>31.900000000000002</v>
      </c>
      <c r="E9" s="11">
        <v>1E-3</v>
      </c>
    </row>
    <row r="10" spans="1:5" ht="45" x14ac:dyDescent="0.25">
      <c r="A10" s="8">
        <v>2016</v>
      </c>
      <c r="B10" s="6" t="s">
        <v>18</v>
      </c>
      <c r="C10" s="4" t="s">
        <v>30</v>
      </c>
      <c r="D10" s="10">
        <f>28300*E10</f>
        <v>8518.2999999999993</v>
      </c>
      <c r="E10" s="11">
        <v>0.30099999999999999</v>
      </c>
    </row>
    <row r="11" spans="1:5" ht="45" x14ac:dyDescent="0.25">
      <c r="A11" s="8">
        <v>2016</v>
      </c>
      <c r="B11" s="6" t="s">
        <v>22</v>
      </c>
      <c r="C11" s="4" t="s">
        <v>30</v>
      </c>
      <c r="D11" s="10">
        <f t="shared" ref="D11:D16" si="1">28300*E11</f>
        <v>5518.5</v>
      </c>
      <c r="E11" s="11">
        <v>0.19500000000000001</v>
      </c>
    </row>
    <row r="12" spans="1:5" ht="45" x14ac:dyDescent="0.25">
      <c r="A12" s="8">
        <v>2016</v>
      </c>
      <c r="B12" s="6" t="s">
        <v>19</v>
      </c>
      <c r="C12" s="4" t="s">
        <v>30</v>
      </c>
      <c r="D12" s="10">
        <f t="shared" si="1"/>
        <v>10386.1</v>
      </c>
      <c r="E12" s="11">
        <v>0.36699999999999999</v>
      </c>
    </row>
    <row r="13" spans="1:5" ht="45" x14ac:dyDescent="0.25">
      <c r="A13" s="8">
        <v>2016</v>
      </c>
      <c r="B13" s="6" t="s">
        <v>20</v>
      </c>
      <c r="C13" s="4" t="s">
        <v>30</v>
      </c>
      <c r="D13" s="10">
        <f t="shared" si="1"/>
        <v>990.50000000000011</v>
      </c>
      <c r="E13" s="11">
        <v>3.5000000000000003E-2</v>
      </c>
    </row>
    <row r="14" spans="1:5" ht="45" x14ac:dyDescent="0.25">
      <c r="A14" s="8">
        <v>2016</v>
      </c>
      <c r="B14" s="6" t="s">
        <v>23</v>
      </c>
      <c r="C14" s="4" t="s">
        <v>30</v>
      </c>
      <c r="D14" s="10">
        <f t="shared" si="1"/>
        <v>1811.2</v>
      </c>
      <c r="E14" s="11">
        <v>6.4000000000000001E-2</v>
      </c>
    </row>
    <row r="15" spans="1:5" ht="45" x14ac:dyDescent="0.25">
      <c r="A15" s="8">
        <v>2016</v>
      </c>
      <c r="B15" s="6" t="s">
        <v>21</v>
      </c>
      <c r="C15" s="4" t="s">
        <v>30</v>
      </c>
      <c r="D15" s="10">
        <f t="shared" si="1"/>
        <v>764.1</v>
      </c>
      <c r="E15" s="11">
        <v>2.7E-2</v>
      </c>
    </row>
    <row r="16" spans="1:5" ht="45" x14ac:dyDescent="0.25">
      <c r="A16" s="8">
        <v>2016</v>
      </c>
      <c r="B16" s="6" t="s">
        <v>25</v>
      </c>
      <c r="C16" s="4" t="s">
        <v>30</v>
      </c>
      <c r="D16" s="10">
        <f t="shared" si="1"/>
        <v>254.7</v>
      </c>
      <c r="E16" s="11">
        <v>8.9999999999999993E-3</v>
      </c>
    </row>
    <row r="17" spans="1:5" ht="45" x14ac:dyDescent="0.25">
      <c r="A17" s="8">
        <v>2016</v>
      </c>
      <c r="B17" s="6" t="s">
        <v>24</v>
      </c>
      <c r="C17" s="4" t="s">
        <v>30</v>
      </c>
      <c r="D17" s="10">
        <f>28300*E17</f>
        <v>28.3</v>
      </c>
      <c r="E17" s="11">
        <v>1E-3</v>
      </c>
    </row>
    <row r="18" spans="1:5" ht="45" x14ac:dyDescent="0.25">
      <c r="A18" s="8">
        <v>2011</v>
      </c>
      <c r="B18" s="6" t="s">
        <v>18</v>
      </c>
      <c r="C18" s="14" t="s">
        <v>31</v>
      </c>
      <c r="D18" s="10">
        <f>13100*E18</f>
        <v>1807.8000000000002</v>
      </c>
      <c r="E18" s="11">
        <v>0.13800000000000001</v>
      </c>
    </row>
    <row r="19" spans="1:5" ht="45" x14ac:dyDescent="0.25">
      <c r="A19" s="8">
        <v>2011</v>
      </c>
      <c r="B19" s="6" t="s">
        <v>22</v>
      </c>
      <c r="C19" s="14" t="s">
        <v>31</v>
      </c>
      <c r="D19" s="10">
        <f t="shared" ref="D19:D26" si="2">13100*E19</f>
        <v>8292.2999999999993</v>
      </c>
      <c r="E19" s="11">
        <v>0.63300000000000001</v>
      </c>
    </row>
    <row r="20" spans="1:5" ht="45" x14ac:dyDescent="0.25">
      <c r="A20" s="8">
        <v>2011</v>
      </c>
      <c r="B20" s="6" t="s">
        <v>19</v>
      </c>
      <c r="C20" s="14" t="s">
        <v>31</v>
      </c>
      <c r="D20" s="10">
        <f t="shared" si="2"/>
        <v>982.5</v>
      </c>
      <c r="E20" s="11">
        <v>7.4999999999999997E-2</v>
      </c>
    </row>
    <row r="21" spans="1:5" ht="45" x14ac:dyDescent="0.25">
      <c r="A21" s="8">
        <v>2011</v>
      </c>
      <c r="B21" s="6" t="s">
        <v>20</v>
      </c>
      <c r="C21" s="14" t="s">
        <v>31</v>
      </c>
      <c r="D21" s="10">
        <f t="shared" si="2"/>
        <v>655</v>
      </c>
      <c r="E21" s="11">
        <v>0.05</v>
      </c>
    </row>
    <row r="22" spans="1:5" ht="45" x14ac:dyDescent="0.25">
      <c r="A22" s="8">
        <v>2011</v>
      </c>
      <c r="B22" s="6" t="s">
        <v>23</v>
      </c>
      <c r="C22" s="14" t="s">
        <v>31</v>
      </c>
      <c r="D22" s="10">
        <f t="shared" si="2"/>
        <v>458.50000000000006</v>
      </c>
      <c r="E22" s="11">
        <v>3.5000000000000003E-2</v>
      </c>
    </row>
    <row r="23" spans="1:5" ht="45" x14ac:dyDescent="0.25">
      <c r="A23" s="8">
        <v>2011</v>
      </c>
      <c r="B23" s="6" t="s">
        <v>21</v>
      </c>
      <c r="C23" s="14" t="s">
        <v>31</v>
      </c>
      <c r="D23" s="10">
        <f t="shared" si="2"/>
        <v>903.90000000000009</v>
      </c>
      <c r="E23" s="11">
        <v>6.9000000000000006E-2</v>
      </c>
    </row>
    <row r="24" spans="1:5" ht="45" x14ac:dyDescent="0.25">
      <c r="A24" s="8">
        <v>2011</v>
      </c>
      <c r="B24" s="6" t="s">
        <v>25</v>
      </c>
      <c r="C24" s="14" t="s">
        <v>31</v>
      </c>
      <c r="D24" s="10">
        <f t="shared" si="2"/>
        <v>0</v>
      </c>
      <c r="E24" s="11">
        <v>0</v>
      </c>
    </row>
    <row r="25" spans="1:5" ht="45" x14ac:dyDescent="0.25">
      <c r="A25" s="8">
        <v>2011</v>
      </c>
      <c r="B25" s="6" t="s">
        <v>24</v>
      </c>
      <c r="C25" s="14" t="s">
        <v>31</v>
      </c>
      <c r="D25" s="10">
        <f t="shared" si="2"/>
        <v>0</v>
      </c>
      <c r="E25" s="11">
        <v>0</v>
      </c>
    </row>
    <row r="26" spans="1:5" ht="45" x14ac:dyDescent="0.25">
      <c r="A26" s="8">
        <v>2016</v>
      </c>
      <c r="B26" s="6" t="s">
        <v>18</v>
      </c>
      <c r="C26" s="14" t="s">
        <v>31</v>
      </c>
      <c r="D26" s="10">
        <f>11200*E26</f>
        <v>1545.6000000000001</v>
      </c>
      <c r="E26" s="11">
        <v>0.13800000000000001</v>
      </c>
    </row>
    <row r="27" spans="1:5" ht="45" x14ac:dyDescent="0.25">
      <c r="A27" s="8">
        <v>2016</v>
      </c>
      <c r="B27" s="6" t="s">
        <v>22</v>
      </c>
      <c r="C27" s="14" t="s">
        <v>31</v>
      </c>
      <c r="D27" s="10">
        <f t="shared" ref="D27:D32" si="3">11200*E27</f>
        <v>7089.6</v>
      </c>
      <c r="E27" s="11">
        <v>0.63300000000000001</v>
      </c>
    </row>
    <row r="28" spans="1:5" ht="45" x14ac:dyDescent="0.25">
      <c r="A28" s="8">
        <v>2016</v>
      </c>
      <c r="B28" s="6" t="s">
        <v>19</v>
      </c>
      <c r="C28" s="14" t="s">
        <v>31</v>
      </c>
      <c r="D28" s="10">
        <f t="shared" si="3"/>
        <v>840</v>
      </c>
      <c r="E28" s="11">
        <v>7.4999999999999997E-2</v>
      </c>
    </row>
    <row r="29" spans="1:5" ht="45" x14ac:dyDescent="0.25">
      <c r="A29" s="8">
        <v>2016</v>
      </c>
      <c r="B29" s="6" t="s">
        <v>20</v>
      </c>
      <c r="C29" s="14" t="s">
        <v>31</v>
      </c>
      <c r="D29" s="10">
        <f t="shared" si="3"/>
        <v>560</v>
      </c>
      <c r="E29" s="11">
        <v>0.05</v>
      </c>
    </row>
    <row r="30" spans="1:5" ht="45" x14ac:dyDescent="0.25">
      <c r="A30" s="8">
        <v>2016</v>
      </c>
      <c r="B30" s="6" t="s">
        <v>23</v>
      </c>
      <c r="C30" s="14" t="s">
        <v>31</v>
      </c>
      <c r="D30" s="10">
        <f t="shared" si="3"/>
        <v>392.00000000000006</v>
      </c>
      <c r="E30" s="11">
        <v>3.5000000000000003E-2</v>
      </c>
    </row>
    <row r="31" spans="1:5" ht="45" x14ac:dyDescent="0.25">
      <c r="A31" s="8">
        <v>2016</v>
      </c>
      <c r="B31" s="6" t="s">
        <v>21</v>
      </c>
      <c r="C31" s="14" t="s">
        <v>31</v>
      </c>
      <c r="D31" s="10">
        <f t="shared" si="3"/>
        <v>772.80000000000007</v>
      </c>
      <c r="E31" s="11">
        <v>6.9000000000000006E-2</v>
      </c>
    </row>
    <row r="32" spans="1:5" ht="45" x14ac:dyDescent="0.25">
      <c r="A32" s="8">
        <v>2016</v>
      </c>
      <c r="B32" s="6" t="s">
        <v>25</v>
      </c>
      <c r="C32" s="14" t="s">
        <v>31</v>
      </c>
      <c r="D32" s="10">
        <f t="shared" si="3"/>
        <v>0</v>
      </c>
      <c r="E32" s="11">
        <v>0</v>
      </c>
    </row>
    <row r="33" spans="1:5" ht="45" x14ac:dyDescent="0.25">
      <c r="A33" s="8">
        <v>2016</v>
      </c>
      <c r="B33" s="6" t="s">
        <v>24</v>
      </c>
      <c r="C33" s="14" t="s">
        <v>31</v>
      </c>
      <c r="D33" s="10">
        <f>11200*E33</f>
        <v>0</v>
      </c>
      <c r="E33" s="11">
        <v>0</v>
      </c>
    </row>
    <row r="34" spans="1:5" ht="45" x14ac:dyDescent="0.25">
      <c r="A34" s="8">
        <v>2011</v>
      </c>
      <c r="B34" s="6" t="s">
        <v>18</v>
      </c>
      <c r="C34" s="14" t="s">
        <v>32</v>
      </c>
      <c r="D34" s="10">
        <f>10700*E34</f>
        <v>3841.2999999999997</v>
      </c>
      <c r="E34" s="11">
        <v>0.35899999999999999</v>
      </c>
    </row>
    <row r="35" spans="1:5" ht="30" x14ac:dyDescent="0.25">
      <c r="A35" s="8">
        <v>2011</v>
      </c>
      <c r="B35" s="6" t="s">
        <v>22</v>
      </c>
      <c r="C35" s="14" t="s">
        <v>32</v>
      </c>
      <c r="D35" s="10">
        <f t="shared" ref="D35:D42" si="4">10700*E35</f>
        <v>3124.3999999999996</v>
      </c>
      <c r="E35" s="11">
        <v>0.29199999999999998</v>
      </c>
    </row>
    <row r="36" spans="1:5" ht="30" x14ac:dyDescent="0.25">
      <c r="A36" s="8">
        <v>2011</v>
      </c>
      <c r="B36" s="6" t="s">
        <v>19</v>
      </c>
      <c r="C36" s="14" t="s">
        <v>32</v>
      </c>
      <c r="D36" s="10">
        <f t="shared" si="4"/>
        <v>363.8</v>
      </c>
      <c r="E36" s="11">
        <v>3.4000000000000002E-2</v>
      </c>
    </row>
    <row r="37" spans="1:5" ht="30" x14ac:dyDescent="0.25">
      <c r="A37" s="8">
        <v>2011</v>
      </c>
      <c r="B37" s="6" t="s">
        <v>20</v>
      </c>
      <c r="C37" s="14" t="s">
        <v>32</v>
      </c>
      <c r="D37" s="10">
        <f t="shared" si="4"/>
        <v>1637.1</v>
      </c>
      <c r="E37" s="11">
        <v>0.153</v>
      </c>
    </row>
    <row r="38" spans="1:5" ht="30" x14ac:dyDescent="0.25">
      <c r="A38" s="8">
        <v>2011</v>
      </c>
      <c r="B38" s="6" t="s">
        <v>23</v>
      </c>
      <c r="C38" s="14" t="s">
        <v>32</v>
      </c>
      <c r="D38" s="10">
        <f t="shared" si="4"/>
        <v>1316.1</v>
      </c>
      <c r="E38" s="11">
        <v>0.123</v>
      </c>
    </row>
    <row r="39" spans="1:5" ht="30" x14ac:dyDescent="0.25">
      <c r="A39" s="8">
        <v>2011</v>
      </c>
      <c r="B39" s="6" t="s">
        <v>21</v>
      </c>
      <c r="C39" s="14" t="s">
        <v>32</v>
      </c>
      <c r="D39" s="10">
        <f t="shared" si="4"/>
        <v>374.50000000000006</v>
      </c>
      <c r="E39" s="11">
        <v>3.5000000000000003E-2</v>
      </c>
    </row>
    <row r="40" spans="1:5" ht="30" x14ac:dyDescent="0.25">
      <c r="A40" s="8">
        <v>2011</v>
      </c>
      <c r="B40" s="6" t="s">
        <v>25</v>
      </c>
      <c r="C40" s="14" t="s">
        <v>32</v>
      </c>
      <c r="D40" s="10">
        <f t="shared" si="4"/>
        <v>0</v>
      </c>
      <c r="E40" s="11">
        <v>0</v>
      </c>
    </row>
    <row r="41" spans="1:5" ht="45" x14ac:dyDescent="0.25">
      <c r="A41" s="8">
        <v>2011</v>
      </c>
      <c r="B41" s="6" t="s">
        <v>24</v>
      </c>
      <c r="C41" s="14" t="s">
        <v>32</v>
      </c>
      <c r="D41" s="10">
        <f t="shared" si="4"/>
        <v>32.1</v>
      </c>
      <c r="E41" s="11">
        <v>3.0000000000000001E-3</v>
      </c>
    </row>
    <row r="42" spans="1:5" ht="45" x14ac:dyDescent="0.25">
      <c r="A42" s="8">
        <v>2016</v>
      </c>
      <c r="B42" s="6" t="s">
        <v>18</v>
      </c>
      <c r="C42" s="14" t="s">
        <v>32</v>
      </c>
      <c r="D42" s="10">
        <f>9700*E42</f>
        <v>3482.2999999999997</v>
      </c>
      <c r="E42" s="11">
        <v>0.35899999999999999</v>
      </c>
    </row>
    <row r="43" spans="1:5" ht="30" x14ac:dyDescent="0.25">
      <c r="A43" s="8">
        <v>2016</v>
      </c>
      <c r="B43" s="6" t="s">
        <v>22</v>
      </c>
      <c r="C43" s="14" t="s">
        <v>32</v>
      </c>
      <c r="D43" s="10">
        <f t="shared" ref="D43:D49" si="5">9700*E43</f>
        <v>2832.3999999999996</v>
      </c>
      <c r="E43" s="11">
        <v>0.29199999999999998</v>
      </c>
    </row>
    <row r="44" spans="1:5" ht="30" x14ac:dyDescent="0.25">
      <c r="A44" s="8">
        <v>2016</v>
      </c>
      <c r="B44" s="6" t="s">
        <v>19</v>
      </c>
      <c r="C44" s="14" t="s">
        <v>32</v>
      </c>
      <c r="D44" s="10">
        <f t="shared" si="5"/>
        <v>329.8</v>
      </c>
      <c r="E44" s="11">
        <v>3.4000000000000002E-2</v>
      </c>
    </row>
    <row r="45" spans="1:5" ht="30" x14ac:dyDescent="0.25">
      <c r="A45" s="8">
        <v>2016</v>
      </c>
      <c r="B45" s="6" t="s">
        <v>20</v>
      </c>
      <c r="C45" s="14" t="s">
        <v>32</v>
      </c>
      <c r="D45" s="10">
        <f t="shared" si="5"/>
        <v>1484.1</v>
      </c>
      <c r="E45" s="11">
        <v>0.153</v>
      </c>
    </row>
    <row r="46" spans="1:5" ht="30" x14ac:dyDescent="0.25">
      <c r="A46" s="8">
        <v>2016</v>
      </c>
      <c r="B46" s="6" t="s">
        <v>23</v>
      </c>
      <c r="C46" s="14" t="s">
        <v>32</v>
      </c>
      <c r="D46" s="10">
        <f t="shared" si="5"/>
        <v>1193.0999999999999</v>
      </c>
      <c r="E46" s="11">
        <v>0.123</v>
      </c>
    </row>
    <row r="47" spans="1:5" ht="30" x14ac:dyDescent="0.25">
      <c r="A47" s="8">
        <v>2016</v>
      </c>
      <c r="B47" s="6" t="s">
        <v>21</v>
      </c>
      <c r="C47" s="14" t="s">
        <v>32</v>
      </c>
      <c r="D47" s="10">
        <f t="shared" si="5"/>
        <v>339.50000000000006</v>
      </c>
      <c r="E47" s="11">
        <v>3.5000000000000003E-2</v>
      </c>
    </row>
    <row r="48" spans="1:5" ht="30" x14ac:dyDescent="0.25">
      <c r="A48" s="8">
        <v>2016</v>
      </c>
      <c r="B48" s="6" t="s">
        <v>25</v>
      </c>
      <c r="C48" s="14" t="s">
        <v>32</v>
      </c>
      <c r="D48" s="10">
        <f t="shared" si="5"/>
        <v>0</v>
      </c>
      <c r="E48" s="11">
        <v>0</v>
      </c>
    </row>
    <row r="49" spans="1:5" ht="45" x14ac:dyDescent="0.25">
      <c r="A49" s="8">
        <v>2016</v>
      </c>
      <c r="B49" s="6" t="s">
        <v>24</v>
      </c>
      <c r="C49" s="14" t="s">
        <v>32</v>
      </c>
      <c r="D49" s="10">
        <f t="shared" si="5"/>
        <v>29.1</v>
      </c>
      <c r="E49" s="11">
        <v>3.0000000000000001E-3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59C6-48C9-46CE-8279-449F2E6209CE}">
  <dimension ref="A1:E49"/>
  <sheetViews>
    <sheetView workbookViewId="0">
      <selection activeCell="C44" sqref="C44"/>
    </sheetView>
  </sheetViews>
  <sheetFormatPr defaultRowHeight="15" x14ac:dyDescent="0.25"/>
  <cols>
    <col min="2" max="2" width="7.5703125" style="2" bestFit="1" customWidth="1"/>
    <col min="4" max="4" width="10.28515625" style="2" customWidth="1"/>
  </cols>
  <sheetData>
    <row r="1" spans="1:5" ht="30" x14ac:dyDescent="0.25">
      <c r="A1" s="1" t="s">
        <v>26</v>
      </c>
      <c r="B1" s="1" t="s">
        <v>1</v>
      </c>
      <c r="C1" s="12" t="s">
        <v>29</v>
      </c>
      <c r="D1" s="3" t="s">
        <v>27</v>
      </c>
      <c r="E1" s="3" t="s">
        <v>28</v>
      </c>
    </row>
    <row r="2" spans="1:5" ht="45" x14ac:dyDescent="0.25">
      <c r="A2" s="6">
        <v>2011</v>
      </c>
      <c r="B2" s="6" t="s">
        <v>2</v>
      </c>
      <c r="C2" s="4" t="s">
        <v>30</v>
      </c>
      <c r="D2" s="15">
        <f>31900*E2</f>
        <v>159.5</v>
      </c>
      <c r="E2" s="9">
        <v>5.0000000000000001E-3</v>
      </c>
    </row>
    <row r="3" spans="1:5" ht="45" x14ac:dyDescent="0.25">
      <c r="A3" s="6">
        <v>2011</v>
      </c>
      <c r="B3" s="6" t="s">
        <v>3</v>
      </c>
      <c r="C3" s="4" t="s">
        <v>30</v>
      </c>
      <c r="D3" s="15">
        <f t="shared" ref="D3:D10" si="0">31900*E3</f>
        <v>350.9</v>
      </c>
      <c r="E3" s="9">
        <v>1.0999999999999999E-2</v>
      </c>
    </row>
    <row r="4" spans="1:5" ht="45" x14ac:dyDescent="0.25">
      <c r="A4" s="6">
        <v>2011</v>
      </c>
      <c r="B4" s="6" t="s">
        <v>4</v>
      </c>
      <c r="C4" s="4" t="s">
        <v>30</v>
      </c>
      <c r="D4" s="15">
        <f t="shared" si="0"/>
        <v>1786.4</v>
      </c>
      <c r="E4" s="9">
        <v>5.6000000000000001E-2</v>
      </c>
    </row>
    <row r="5" spans="1:5" ht="45" x14ac:dyDescent="0.25">
      <c r="A5" s="6">
        <v>2011</v>
      </c>
      <c r="B5" s="6" t="s">
        <v>5</v>
      </c>
      <c r="C5" s="4" t="s">
        <v>30</v>
      </c>
      <c r="D5" s="15">
        <f t="shared" si="0"/>
        <v>3094.3</v>
      </c>
      <c r="E5" s="9">
        <v>9.7000000000000003E-2</v>
      </c>
    </row>
    <row r="6" spans="1:5" ht="45" x14ac:dyDescent="0.25">
      <c r="A6" s="6">
        <v>2011</v>
      </c>
      <c r="B6" s="6" t="s">
        <v>6</v>
      </c>
      <c r="C6" s="4" t="s">
        <v>30</v>
      </c>
      <c r="D6" s="15">
        <f t="shared" si="0"/>
        <v>5454.9000000000005</v>
      </c>
      <c r="E6" s="9">
        <v>0.17100000000000001</v>
      </c>
    </row>
    <row r="7" spans="1:5" ht="45" x14ac:dyDescent="0.25">
      <c r="A7" s="6">
        <v>2011</v>
      </c>
      <c r="B7" s="6" t="s">
        <v>7</v>
      </c>
      <c r="C7" s="4" t="s">
        <v>30</v>
      </c>
      <c r="D7" s="15">
        <f t="shared" si="0"/>
        <v>3732.3</v>
      </c>
      <c r="E7" s="9">
        <v>0.11700000000000001</v>
      </c>
    </row>
    <row r="8" spans="1:5" ht="45" x14ac:dyDescent="0.25">
      <c r="A8" s="6">
        <v>2011</v>
      </c>
      <c r="B8" s="6" t="s">
        <v>8</v>
      </c>
      <c r="C8" s="4" t="s">
        <v>30</v>
      </c>
      <c r="D8" s="15">
        <f t="shared" si="0"/>
        <v>4561.7</v>
      </c>
      <c r="E8" s="9">
        <v>0.14299999999999999</v>
      </c>
    </row>
    <row r="9" spans="1:5" ht="45" x14ac:dyDescent="0.25">
      <c r="A9" s="6">
        <v>2011</v>
      </c>
      <c r="B9" s="6" t="s">
        <v>9</v>
      </c>
      <c r="C9" s="4" t="s">
        <v>30</v>
      </c>
      <c r="D9" s="15">
        <f t="shared" si="0"/>
        <v>12728.1</v>
      </c>
      <c r="E9" s="9">
        <v>0.39900000000000002</v>
      </c>
    </row>
    <row r="10" spans="1:5" ht="45" x14ac:dyDescent="0.25">
      <c r="A10" s="6">
        <v>2016</v>
      </c>
      <c r="B10" s="6" t="s">
        <v>2</v>
      </c>
      <c r="C10" s="4" t="s">
        <v>30</v>
      </c>
      <c r="D10" s="15">
        <f>28300*E10</f>
        <v>141.5</v>
      </c>
      <c r="E10" s="9">
        <v>5.0000000000000001E-3</v>
      </c>
    </row>
    <row r="11" spans="1:5" ht="45" x14ac:dyDescent="0.25">
      <c r="A11" s="6">
        <v>2016</v>
      </c>
      <c r="B11" s="6" t="s">
        <v>3</v>
      </c>
      <c r="C11" s="4" t="s">
        <v>30</v>
      </c>
      <c r="D11" s="15">
        <f t="shared" ref="D11:D18" si="1">28300*E11</f>
        <v>311.29999999999995</v>
      </c>
      <c r="E11" s="9">
        <v>1.0999999999999999E-2</v>
      </c>
    </row>
    <row r="12" spans="1:5" ht="45" x14ac:dyDescent="0.25">
      <c r="A12" s="6">
        <v>2016</v>
      </c>
      <c r="B12" s="6" t="s">
        <v>4</v>
      </c>
      <c r="C12" s="4" t="s">
        <v>30</v>
      </c>
      <c r="D12" s="15">
        <f t="shared" si="1"/>
        <v>1584.8</v>
      </c>
      <c r="E12" s="9">
        <v>5.6000000000000001E-2</v>
      </c>
    </row>
    <row r="13" spans="1:5" ht="45" x14ac:dyDescent="0.25">
      <c r="A13" s="6">
        <v>2016</v>
      </c>
      <c r="B13" s="6" t="s">
        <v>5</v>
      </c>
      <c r="C13" s="4" t="s">
        <v>30</v>
      </c>
      <c r="D13" s="15">
        <f t="shared" si="1"/>
        <v>2745.1</v>
      </c>
      <c r="E13" s="9">
        <v>9.7000000000000003E-2</v>
      </c>
    </row>
    <row r="14" spans="1:5" ht="45" x14ac:dyDescent="0.25">
      <c r="A14" s="6">
        <v>2016</v>
      </c>
      <c r="B14" s="6" t="s">
        <v>6</v>
      </c>
      <c r="C14" s="4" t="s">
        <v>30</v>
      </c>
      <c r="D14" s="15">
        <f t="shared" si="1"/>
        <v>4839.3</v>
      </c>
      <c r="E14" s="9">
        <v>0.17100000000000001</v>
      </c>
    </row>
    <row r="15" spans="1:5" ht="45" x14ac:dyDescent="0.25">
      <c r="A15" s="6">
        <v>2016</v>
      </c>
      <c r="B15" s="6" t="s">
        <v>7</v>
      </c>
      <c r="C15" s="4" t="s">
        <v>30</v>
      </c>
      <c r="D15" s="15">
        <f t="shared" si="1"/>
        <v>3311.1000000000004</v>
      </c>
      <c r="E15" s="9">
        <v>0.11700000000000001</v>
      </c>
    </row>
    <row r="16" spans="1:5" ht="45" x14ac:dyDescent="0.25">
      <c r="A16" s="6">
        <v>2016</v>
      </c>
      <c r="B16" s="6" t="s">
        <v>8</v>
      </c>
      <c r="C16" s="4" t="s">
        <v>30</v>
      </c>
      <c r="D16" s="15">
        <f t="shared" si="1"/>
        <v>4046.8999999999996</v>
      </c>
      <c r="E16" s="9">
        <v>0.14299999999999999</v>
      </c>
    </row>
    <row r="17" spans="1:5" ht="45" x14ac:dyDescent="0.25">
      <c r="A17" s="6">
        <v>2016</v>
      </c>
      <c r="B17" s="6" t="s">
        <v>9</v>
      </c>
      <c r="C17" s="4" t="s">
        <v>30</v>
      </c>
      <c r="D17" s="15">
        <f t="shared" si="1"/>
        <v>11291.7</v>
      </c>
      <c r="E17" s="9">
        <v>0.39900000000000002</v>
      </c>
    </row>
    <row r="18" spans="1:5" ht="45" x14ac:dyDescent="0.25">
      <c r="A18" s="6">
        <v>2011</v>
      </c>
      <c r="B18" s="6" t="s">
        <v>2</v>
      </c>
      <c r="C18" s="14" t="s">
        <v>31</v>
      </c>
      <c r="D18" s="15">
        <f>13100*E18</f>
        <v>301.3</v>
      </c>
      <c r="E18" s="9">
        <v>2.3E-2</v>
      </c>
    </row>
    <row r="19" spans="1:5" ht="45" x14ac:dyDescent="0.25">
      <c r="A19" s="6">
        <v>2011</v>
      </c>
      <c r="B19" s="6" t="s">
        <v>3</v>
      </c>
      <c r="C19" s="14" t="s">
        <v>31</v>
      </c>
      <c r="D19" s="15">
        <f t="shared" ref="D19:D26" si="2">13100*E19</f>
        <v>576.4</v>
      </c>
      <c r="E19" s="9">
        <v>4.3999999999999997E-2</v>
      </c>
    </row>
    <row r="20" spans="1:5" ht="45" x14ac:dyDescent="0.25">
      <c r="A20" s="6">
        <v>2011</v>
      </c>
      <c r="B20" s="6" t="s">
        <v>4</v>
      </c>
      <c r="C20" s="14" t="s">
        <v>31</v>
      </c>
      <c r="D20" s="15">
        <f t="shared" si="2"/>
        <v>1899.4999999999998</v>
      </c>
      <c r="E20" s="9">
        <v>0.14499999999999999</v>
      </c>
    </row>
    <row r="21" spans="1:5" ht="45" x14ac:dyDescent="0.25">
      <c r="A21" s="6">
        <v>2011</v>
      </c>
      <c r="B21" s="6" t="s">
        <v>5</v>
      </c>
      <c r="C21" s="14" t="s">
        <v>31</v>
      </c>
      <c r="D21" s="15">
        <f t="shared" si="2"/>
        <v>2528.3000000000002</v>
      </c>
      <c r="E21" s="9">
        <v>0.193</v>
      </c>
    </row>
    <row r="22" spans="1:5" ht="45" x14ac:dyDescent="0.25">
      <c r="A22" s="6">
        <v>2011</v>
      </c>
      <c r="B22" s="6" t="s">
        <v>6</v>
      </c>
      <c r="C22" s="14" t="s">
        <v>31</v>
      </c>
      <c r="D22" s="15">
        <f t="shared" si="2"/>
        <v>3275</v>
      </c>
      <c r="E22" s="9">
        <v>0.25</v>
      </c>
    </row>
    <row r="23" spans="1:5" ht="45" x14ac:dyDescent="0.25">
      <c r="A23" s="6">
        <v>2011</v>
      </c>
      <c r="B23" s="6" t="s">
        <v>7</v>
      </c>
      <c r="C23" s="14" t="s">
        <v>31</v>
      </c>
      <c r="D23" s="15">
        <f t="shared" si="2"/>
        <v>1545.8</v>
      </c>
      <c r="E23" s="9">
        <v>0.11799999999999999</v>
      </c>
    </row>
    <row r="24" spans="1:5" ht="45" x14ac:dyDescent="0.25">
      <c r="A24" s="6">
        <v>2011</v>
      </c>
      <c r="B24" s="6" t="s">
        <v>8</v>
      </c>
      <c r="C24" s="14" t="s">
        <v>31</v>
      </c>
      <c r="D24" s="15">
        <f t="shared" si="2"/>
        <v>1231.4000000000001</v>
      </c>
      <c r="E24" s="9">
        <v>9.4E-2</v>
      </c>
    </row>
    <row r="25" spans="1:5" ht="45" x14ac:dyDescent="0.25">
      <c r="A25" s="6">
        <v>2011</v>
      </c>
      <c r="B25" s="6" t="s">
        <v>9</v>
      </c>
      <c r="C25" s="14" t="s">
        <v>31</v>
      </c>
      <c r="D25" s="15">
        <f t="shared" si="2"/>
        <v>1755.4</v>
      </c>
      <c r="E25" s="9">
        <v>0.13400000000000001</v>
      </c>
    </row>
    <row r="26" spans="1:5" ht="45" x14ac:dyDescent="0.25">
      <c r="A26" s="6">
        <v>2016</v>
      </c>
      <c r="B26" s="6" t="s">
        <v>2</v>
      </c>
      <c r="C26" s="14" t="s">
        <v>31</v>
      </c>
      <c r="D26" s="15">
        <f>11200*E26</f>
        <v>257.60000000000002</v>
      </c>
      <c r="E26" s="9">
        <v>2.3E-2</v>
      </c>
    </row>
    <row r="27" spans="1:5" ht="45" x14ac:dyDescent="0.25">
      <c r="A27" s="6">
        <v>2016</v>
      </c>
      <c r="B27" s="6" t="s">
        <v>3</v>
      </c>
      <c r="C27" s="14" t="s">
        <v>31</v>
      </c>
      <c r="D27" s="15">
        <f t="shared" ref="D27:D34" si="3">11200*E27</f>
        <v>492.79999999999995</v>
      </c>
      <c r="E27" s="9">
        <v>4.3999999999999997E-2</v>
      </c>
    </row>
    <row r="28" spans="1:5" ht="45" x14ac:dyDescent="0.25">
      <c r="A28" s="6">
        <v>2016</v>
      </c>
      <c r="B28" s="6" t="s">
        <v>4</v>
      </c>
      <c r="C28" s="14" t="s">
        <v>31</v>
      </c>
      <c r="D28" s="15">
        <f t="shared" si="3"/>
        <v>1624</v>
      </c>
      <c r="E28" s="9">
        <v>0.14499999999999999</v>
      </c>
    </row>
    <row r="29" spans="1:5" ht="45" x14ac:dyDescent="0.25">
      <c r="A29" s="6">
        <v>2016</v>
      </c>
      <c r="B29" s="6" t="s">
        <v>5</v>
      </c>
      <c r="C29" s="14" t="s">
        <v>31</v>
      </c>
      <c r="D29" s="15">
        <f t="shared" si="3"/>
        <v>2161.6</v>
      </c>
      <c r="E29" s="9">
        <v>0.193</v>
      </c>
    </row>
    <row r="30" spans="1:5" ht="45" x14ac:dyDescent="0.25">
      <c r="A30" s="6">
        <v>2016</v>
      </c>
      <c r="B30" s="6" t="s">
        <v>6</v>
      </c>
      <c r="C30" s="14" t="s">
        <v>31</v>
      </c>
      <c r="D30" s="15">
        <f t="shared" si="3"/>
        <v>2800</v>
      </c>
      <c r="E30" s="9">
        <v>0.25</v>
      </c>
    </row>
    <row r="31" spans="1:5" ht="45" x14ac:dyDescent="0.25">
      <c r="A31" s="6">
        <v>2016</v>
      </c>
      <c r="B31" s="6" t="s">
        <v>7</v>
      </c>
      <c r="C31" s="14" t="s">
        <v>31</v>
      </c>
      <c r="D31" s="15">
        <f t="shared" si="3"/>
        <v>1321.6</v>
      </c>
      <c r="E31" s="9">
        <v>0.11799999999999999</v>
      </c>
    </row>
    <row r="32" spans="1:5" ht="45" x14ac:dyDescent="0.25">
      <c r="A32" s="6">
        <v>2016</v>
      </c>
      <c r="B32" s="6" t="s">
        <v>8</v>
      </c>
      <c r="C32" s="14" t="s">
        <v>31</v>
      </c>
      <c r="D32" s="15">
        <f t="shared" si="3"/>
        <v>1052.8</v>
      </c>
      <c r="E32" s="9">
        <v>9.4E-2</v>
      </c>
    </row>
    <row r="33" spans="1:5" ht="45" x14ac:dyDescent="0.25">
      <c r="A33" s="6">
        <v>2016</v>
      </c>
      <c r="B33" s="6" t="s">
        <v>9</v>
      </c>
      <c r="C33" s="14" t="s">
        <v>31</v>
      </c>
      <c r="D33" s="15">
        <f t="shared" si="3"/>
        <v>1500.8000000000002</v>
      </c>
      <c r="E33" s="9">
        <v>0.13400000000000001</v>
      </c>
    </row>
    <row r="34" spans="1:5" ht="30" x14ac:dyDescent="0.25">
      <c r="A34" s="6">
        <v>2011</v>
      </c>
      <c r="B34" s="6" t="s">
        <v>2</v>
      </c>
      <c r="C34" s="14" t="s">
        <v>32</v>
      </c>
      <c r="D34" s="15">
        <f>10700*E34</f>
        <v>53.5</v>
      </c>
      <c r="E34" s="9">
        <v>5.0000000000000001E-3</v>
      </c>
    </row>
    <row r="35" spans="1:5" ht="30" x14ac:dyDescent="0.25">
      <c r="A35" s="6">
        <v>2011</v>
      </c>
      <c r="B35" s="6" t="s">
        <v>3</v>
      </c>
      <c r="C35" s="14" t="s">
        <v>32</v>
      </c>
      <c r="D35" s="15">
        <f t="shared" ref="D35:D42" si="4">10700*E35</f>
        <v>149.80000000000001</v>
      </c>
      <c r="E35" s="9">
        <v>1.4E-2</v>
      </c>
    </row>
    <row r="36" spans="1:5" ht="30" x14ac:dyDescent="0.25">
      <c r="A36" s="6">
        <v>2011</v>
      </c>
      <c r="B36" s="6" t="s">
        <v>4</v>
      </c>
      <c r="C36" s="14" t="s">
        <v>32</v>
      </c>
      <c r="D36" s="15">
        <f t="shared" si="4"/>
        <v>695.5</v>
      </c>
      <c r="E36" s="9">
        <v>6.5000000000000002E-2</v>
      </c>
    </row>
    <row r="37" spans="1:5" ht="30" x14ac:dyDescent="0.25">
      <c r="A37" s="6">
        <v>2011</v>
      </c>
      <c r="B37" s="6" t="s">
        <v>5</v>
      </c>
      <c r="C37" s="14" t="s">
        <v>32</v>
      </c>
      <c r="D37" s="15">
        <f t="shared" si="4"/>
        <v>1112.8</v>
      </c>
      <c r="E37" s="9">
        <v>0.104</v>
      </c>
    </row>
    <row r="38" spans="1:5" ht="30" x14ac:dyDescent="0.25">
      <c r="A38" s="6">
        <v>2011</v>
      </c>
      <c r="B38" s="6" t="s">
        <v>6</v>
      </c>
      <c r="C38" s="14" t="s">
        <v>32</v>
      </c>
      <c r="D38" s="15">
        <f t="shared" si="4"/>
        <v>1990.2</v>
      </c>
      <c r="E38" s="9">
        <v>0.186</v>
      </c>
    </row>
    <row r="39" spans="1:5" ht="30" x14ac:dyDescent="0.25">
      <c r="A39" s="6">
        <v>2011</v>
      </c>
      <c r="B39" s="6" t="s">
        <v>7</v>
      </c>
      <c r="C39" s="14" t="s">
        <v>32</v>
      </c>
      <c r="D39" s="15">
        <f t="shared" si="4"/>
        <v>1412.4</v>
      </c>
      <c r="E39" s="9">
        <v>0.13200000000000001</v>
      </c>
    </row>
    <row r="40" spans="1:5" ht="30" x14ac:dyDescent="0.25">
      <c r="A40" s="6">
        <v>2011</v>
      </c>
      <c r="B40" s="6" t="s">
        <v>8</v>
      </c>
      <c r="C40" s="14" t="s">
        <v>32</v>
      </c>
      <c r="D40" s="15">
        <f t="shared" si="4"/>
        <v>1594.3</v>
      </c>
      <c r="E40" s="9">
        <v>0.14899999999999999</v>
      </c>
    </row>
    <row r="41" spans="1:5" ht="30" x14ac:dyDescent="0.25">
      <c r="A41" s="6">
        <v>2011</v>
      </c>
      <c r="B41" s="6" t="s">
        <v>9</v>
      </c>
      <c r="C41" s="14" t="s">
        <v>32</v>
      </c>
      <c r="D41" s="15">
        <f t="shared" si="4"/>
        <v>3691.4999999999995</v>
      </c>
      <c r="E41" s="9">
        <v>0.34499999999999997</v>
      </c>
    </row>
    <row r="42" spans="1:5" ht="30" x14ac:dyDescent="0.25">
      <c r="A42" s="6">
        <v>2016</v>
      </c>
      <c r="B42" s="6" t="s">
        <v>2</v>
      </c>
      <c r="C42" s="14" t="s">
        <v>32</v>
      </c>
      <c r="D42" s="15">
        <f>9700*E42</f>
        <v>48.5</v>
      </c>
      <c r="E42" s="9">
        <v>5.0000000000000001E-3</v>
      </c>
    </row>
    <row r="43" spans="1:5" ht="30" x14ac:dyDescent="0.25">
      <c r="A43" s="6">
        <v>2016</v>
      </c>
      <c r="B43" s="6" t="s">
        <v>3</v>
      </c>
      <c r="C43" s="14" t="s">
        <v>32</v>
      </c>
      <c r="D43" s="15">
        <f t="shared" ref="D43:D49" si="5">9700*E43</f>
        <v>135.80000000000001</v>
      </c>
      <c r="E43" s="9">
        <v>1.4E-2</v>
      </c>
    </row>
    <row r="44" spans="1:5" ht="30" x14ac:dyDescent="0.25">
      <c r="A44" s="6">
        <v>2016</v>
      </c>
      <c r="B44" s="6" t="s">
        <v>4</v>
      </c>
      <c r="C44" s="14" t="s">
        <v>32</v>
      </c>
      <c r="D44" s="15">
        <f t="shared" si="5"/>
        <v>630.5</v>
      </c>
      <c r="E44" s="9">
        <v>6.5000000000000002E-2</v>
      </c>
    </row>
    <row r="45" spans="1:5" ht="30" x14ac:dyDescent="0.25">
      <c r="A45" s="6">
        <v>2016</v>
      </c>
      <c r="B45" s="6" t="s">
        <v>5</v>
      </c>
      <c r="C45" s="14" t="s">
        <v>32</v>
      </c>
      <c r="D45" s="15">
        <f t="shared" si="5"/>
        <v>1008.8</v>
      </c>
      <c r="E45" s="9">
        <v>0.104</v>
      </c>
    </row>
    <row r="46" spans="1:5" ht="30" x14ac:dyDescent="0.25">
      <c r="A46" s="6">
        <v>2016</v>
      </c>
      <c r="B46" s="6" t="s">
        <v>6</v>
      </c>
      <c r="C46" s="14" t="s">
        <v>32</v>
      </c>
      <c r="D46" s="15">
        <f t="shared" si="5"/>
        <v>1804.2</v>
      </c>
      <c r="E46" s="9">
        <v>0.186</v>
      </c>
    </row>
    <row r="47" spans="1:5" ht="30" x14ac:dyDescent="0.25">
      <c r="A47" s="6">
        <v>2016</v>
      </c>
      <c r="B47" s="6" t="s">
        <v>7</v>
      </c>
      <c r="C47" s="14" t="s">
        <v>32</v>
      </c>
      <c r="D47" s="15">
        <f t="shared" si="5"/>
        <v>1280.4000000000001</v>
      </c>
      <c r="E47" s="9">
        <v>0.13200000000000001</v>
      </c>
    </row>
    <row r="48" spans="1:5" ht="30" x14ac:dyDescent="0.25">
      <c r="A48" s="6">
        <v>2016</v>
      </c>
      <c r="B48" s="6" t="s">
        <v>8</v>
      </c>
      <c r="C48" s="14" t="s">
        <v>32</v>
      </c>
      <c r="D48" s="15">
        <f t="shared" si="5"/>
        <v>1445.3</v>
      </c>
      <c r="E48" s="9">
        <v>0.14899999999999999</v>
      </c>
    </row>
    <row r="49" spans="1:5" ht="30" x14ac:dyDescent="0.25">
      <c r="A49" s="6">
        <v>2016</v>
      </c>
      <c r="B49" s="6" t="s">
        <v>9</v>
      </c>
      <c r="C49" s="14" t="s">
        <v>32</v>
      </c>
      <c r="D49" s="15">
        <f t="shared" si="5"/>
        <v>3346.4999999999995</v>
      </c>
      <c r="E49" s="9">
        <v>0.34499999999999997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0FC8-E56D-4A9B-9FEB-A8D45EDBF714}">
  <dimension ref="A1:E43"/>
  <sheetViews>
    <sheetView workbookViewId="0">
      <selection activeCell="D43" sqref="D43"/>
    </sheetView>
  </sheetViews>
  <sheetFormatPr defaultRowHeight="15" x14ac:dyDescent="0.25"/>
  <sheetData>
    <row r="1" spans="1:5" ht="45" x14ac:dyDescent="0.25">
      <c r="A1" s="1" t="s">
        <v>26</v>
      </c>
      <c r="B1" s="1" t="s">
        <v>10</v>
      </c>
      <c r="C1" s="12" t="s">
        <v>29</v>
      </c>
      <c r="D1" s="1" t="s">
        <v>27</v>
      </c>
      <c r="E1" s="1" t="s">
        <v>28</v>
      </c>
    </row>
    <row r="2" spans="1:5" ht="135" x14ac:dyDescent="0.25">
      <c r="A2" s="6">
        <v>2011</v>
      </c>
      <c r="B2" s="6" t="s">
        <v>11</v>
      </c>
      <c r="C2" s="4" t="s">
        <v>30</v>
      </c>
      <c r="D2" s="13">
        <f>31900*E2</f>
        <v>988.90000000000009</v>
      </c>
      <c r="E2" s="7">
        <v>3.1000000000000003E-2</v>
      </c>
    </row>
    <row r="3" spans="1:5" ht="45" x14ac:dyDescent="0.25">
      <c r="A3" s="6">
        <v>2011</v>
      </c>
      <c r="B3" s="6" t="s">
        <v>12</v>
      </c>
      <c r="C3" s="4" t="s">
        <v>30</v>
      </c>
      <c r="D3" s="13">
        <f t="shared" ref="D3:D16" si="0">31900*E3</f>
        <v>3221.8999999999996</v>
      </c>
      <c r="E3" s="7">
        <v>0.10099999999999999</v>
      </c>
    </row>
    <row r="4" spans="1:5" ht="75" x14ac:dyDescent="0.25">
      <c r="A4" s="6">
        <v>2011</v>
      </c>
      <c r="B4" s="6" t="s">
        <v>13</v>
      </c>
      <c r="C4" s="4" t="s">
        <v>30</v>
      </c>
      <c r="D4" s="13">
        <f t="shared" si="0"/>
        <v>3349.5</v>
      </c>
      <c r="E4" s="7">
        <v>0.105</v>
      </c>
    </row>
    <row r="5" spans="1:5" ht="45" x14ac:dyDescent="0.25">
      <c r="A5" s="6">
        <v>2011</v>
      </c>
      <c r="B5" s="6" t="s">
        <v>14</v>
      </c>
      <c r="C5" s="4" t="s">
        <v>30</v>
      </c>
      <c r="D5" s="13">
        <f t="shared" si="0"/>
        <v>5104</v>
      </c>
      <c r="E5" s="7">
        <v>0.16</v>
      </c>
    </row>
    <row r="6" spans="1:5" ht="45" x14ac:dyDescent="0.25">
      <c r="A6" s="6">
        <v>2011</v>
      </c>
      <c r="B6" s="6" t="s">
        <v>15</v>
      </c>
      <c r="C6" s="4" t="s">
        <v>30</v>
      </c>
      <c r="D6" s="13">
        <f t="shared" si="0"/>
        <v>4848.8</v>
      </c>
      <c r="E6" s="7">
        <v>0.152</v>
      </c>
    </row>
    <row r="7" spans="1:5" ht="45" x14ac:dyDescent="0.25">
      <c r="A7" s="6">
        <v>2011</v>
      </c>
      <c r="B7" s="6" t="s">
        <v>16</v>
      </c>
      <c r="C7" s="4" t="s">
        <v>30</v>
      </c>
      <c r="D7" s="13">
        <f t="shared" si="0"/>
        <v>1977.8000000000002</v>
      </c>
      <c r="E7" s="7">
        <v>6.2000000000000006E-2</v>
      </c>
    </row>
    <row r="8" spans="1:5" ht="45" x14ac:dyDescent="0.25">
      <c r="A8" s="6">
        <v>2011</v>
      </c>
      <c r="B8" s="6" t="s">
        <v>17</v>
      </c>
      <c r="C8" s="4" t="s">
        <v>30</v>
      </c>
      <c r="D8" s="13">
        <f t="shared" si="0"/>
        <v>12409.1</v>
      </c>
      <c r="E8" s="7">
        <v>0.38900000000000001</v>
      </c>
    </row>
    <row r="9" spans="1:5" ht="135" x14ac:dyDescent="0.25">
      <c r="A9" s="6">
        <v>2016</v>
      </c>
      <c r="B9" s="6" t="s">
        <v>11</v>
      </c>
      <c r="C9" s="4" t="s">
        <v>30</v>
      </c>
      <c r="D9" s="13">
        <f t="shared" si="0"/>
        <v>988.90000000000009</v>
      </c>
      <c r="E9" s="7">
        <v>3.1000000000000003E-2</v>
      </c>
    </row>
    <row r="10" spans="1:5" ht="45" x14ac:dyDescent="0.25">
      <c r="A10" s="6">
        <v>2016</v>
      </c>
      <c r="B10" s="6" t="s">
        <v>12</v>
      </c>
      <c r="C10" s="4" t="s">
        <v>30</v>
      </c>
      <c r="D10" s="13">
        <f t="shared" si="0"/>
        <v>3221.8999999999996</v>
      </c>
      <c r="E10" s="7">
        <v>0.10099999999999999</v>
      </c>
    </row>
    <row r="11" spans="1:5" ht="75" x14ac:dyDescent="0.25">
      <c r="A11" s="6">
        <v>2016</v>
      </c>
      <c r="B11" s="6" t="s">
        <v>13</v>
      </c>
      <c r="C11" s="4" t="s">
        <v>30</v>
      </c>
      <c r="D11" s="13">
        <f t="shared" si="0"/>
        <v>3349.5</v>
      </c>
      <c r="E11" s="7">
        <v>0.105</v>
      </c>
    </row>
    <row r="12" spans="1:5" ht="45" x14ac:dyDescent="0.25">
      <c r="A12" s="6">
        <v>2016</v>
      </c>
      <c r="B12" s="6" t="s">
        <v>14</v>
      </c>
      <c r="C12" s="4" t="s">
        <v>30</v>
      </c>
      <c r="D12" s="13">
        <f t="shared" si="0"/>
        <v>5104</v>
      </c>
      <c r="E12" s="7">
        <v>0.16</v>
      </c>
    </row>
    <row r="13" spans="1:5" ht="45" x14ac:dyDescent="0.25">
      <c r="A13" s="6">
        <v>2016</v>
      </c>
      <c r="B13" s="6" t="s">
        <v>15</v>
      </c>
      <c r="C13" s="4" t="s">
        <v>30</v>
      </c>
      <c r="D13" s="13">
        <f t="shared" si="0"/>
        <v>4848.8</v>
      </c>
      <c r="E13" s="7">
        <v>0.152</v>
      </c>
    </row>
    <row r="14" spans="1:5" ht="45" x14ac:dyDescent="0.25">
      <c r="A14" s="6">
        <v>2016</v>
      </c>
      <c r="B14" s="6" t="s">
        <v>16</v>
      </c>
      <c r="C14" s="4" t="s">
        <v>30</v>
      </c>
      <c r="D14" s="13">
        <f t="shared" si="0"/>
        <v>1977.8000000000002</v>
      </c>
      <c r="E14" s="7">
        <v>6.2000000000000006E-2</v>
      </c>
    </row>
    <row r="15" spans="1:5" ht="45" x14ac:dyDescent="0.25">
      <c r="A15" s="6">
        <v>2016</v>
      </c>
      <c r="B15" s="6" t="s">
        <v>17</v>
      </c>
      <c r="C15" s="4" t="s">
        <v>30</v>
      </c>
      <c r="D15" s="13">
        <f t="shared" si="0"/>
        <v>12409.1</v>
      </c>
      <c r="E15" s="7">
        <v>0.38900000000000001</v>
      </c>
    </row>
    <row r="16" spans="1:5" ht="135" x14ac:dyDescent="0.25">
      <c r="A16" s="6">
        <v>2011</v>
      </c>
      <c r="B16" s="6" t="s">
        <v>11</v>
      </c>
      <c r="C16" s="14" t="s">
        <v>31</v>
      </c>
      <c r="D16" s="13">
        <f>13100*E16</f>
        <v>170.29999999999998</v>
      </c>
      <c r="E16" s="7">
        <v>1.2999999999999999E-2</v>
      </c>
    </row>
    <row r="17" spans="1:5" ht="45" x14ac:dyDescent="0.25">
      <c r="A17" s="6">
        <v>2011</v>
      </c>
      <c r="B17" s="6" t="s">
        <v>12</v>
      </c>
      <c r="C17" s="14" t="s">
        <v>31</v>
      </c>
      <c r="D17" s="13">
        <f t="shared" ref="D17:D23" si="1">13100*E17</f>
        <v>956.3</v>
      </c>
      <c r="E17" s="7">
        <v>7.2999999999999995E-2</v>
      </c>
    </row>
    <row r="18" spans="1:5" ht="75" x14ac:dyDescent="0.25">
      <c r="A18" s="6">
        <v>2011</v>
      </c>
      <c r="B18" s="6" t="s">
        <v>13</v>
      </c>
      <c r="C18" s="14" t="s">
        <v>31</v>
      </c>
      <c r="D18" s="13">
        <f t="shared" si="1"/>
        <v>1401.7</v>
      </c>
      <c r="E18" s="7">
        <v>0.107</v>
      </c>
    </row>
    <row r="19" spans="1:5" ht="45" x14ac:dyDescent="0.25">
      <c r="A19" s="6">
        <v>2011</v>
      </c>
      <c r="B19" s="6" t="s">
        <v>14</v>
      </c>
      <c r="C19" s="14" t="s">
        <v>31</v>
      </c>
      <c r="D19" s="13">
        <f t="shared" si="1"/>
        <v>3222.6</v>
      </c>
      <c r="E19" s="7">
        <v>0.246</v>
      </c>
    </row>
    <row r="20" spans="1:5" ht="45" x14ac:dyDescent="0.25">
      <c r="A20" s="6">
        <v>2011</v>
      </c>
      <c r="B20" s="6" t="s">
        <v>15</v>
      </c>
      <c r="C20" s="14" t="s">
        <v>31</v>
      </c>
      <c r="D20" s="13">
        <f t="shared" si="1"/>
        <v>1794.7</v>
      </c>
      <c r="E20" s="7">
        <v>0.13700000000000001</v>
      </c>
    </row>
    <row r="21" spans="1:5" ht="45" x14ac:dyDescent="0.25">
      <c r="A21" s="6">
        <v>2011</v>
      </c>
      <c r="B21" s="6" t="s">
        <v>16</v>
      </c>
      <c r="C21" s="14" t="s">
        <v>31</v>
      </c>
      <c r="D21" s="13">
        <f t="shared" si="1"/>
        <v>1349.3</v>
      </c>
      <c r="E21" s="7">
        <v>0.10299999999999999</v>
      </c>
    </row>
    <row r="22" spans="1:5" ht="45" x14ac:dyDescent="0.25">
      <c r="A22" s="6">
        <v>2011</v>
      </c>
      <c r="B22" s="6" t="s">
        <v>17</v>
      </c>
      <c r="C22" s="14" t="s">
        <v>31</v>
      </c>
      <c r="D22" s="13">
        <f t="shared" si="1"/>
        <v>4205.1000000000004</v>
      </c>
      <c r="E22" s="7">
        <v>0.32100000000000001</v>
      </c>
    </row>
    <row r="23" spans="1:5" ht="135" x14ac:dyDescent="0.25">
      <c r="A23" s="6">
        <v>2016</v>
      </c>
      <c r="B23" s="6" t="s">
        <v>11</v>
      </c>
      <c r="C23" s="14" t="s">
        <v>31</v>
      </c>
      <c r="D23" s="13">
        <f>11200*E23</f>
        <v>145.6</v>
      </c>
      <c r="E23" s="7">
        <v>1.2999999999999999E-2</v>
      </c>
    </row>
    <row r="24" spans="1:5" ht="45" x14ac:dyDescent="0.25">
      <c r="A24" s="6">
        <v>2016</v>
      </c>
      <c r="B24" s="6" t="s">
        <v>12</v>
      </c>
      <c r="C24" s="14" t="s">
        <v>31</v>
      </c>
      <c r="D24" s="13">
        <f t="shared" ref="D24:D30" si="2">11200*E24</f>
        <v>817.59999999999991</v>
      </c>
      <c r="E24" s="7">
        <v>7.2999999999999995E-2</v>
      </c>
    </row>
    <row r="25" spans="1:5" ht="75" x14ac:dyDescent="0.25">
      <c r="A25" s="6">
        <v>2016</v>
      </c>
      <c r="B25" s="6" t="s">
        <v>13</v>
      </c>
      <c r="C25" s="14" t="s">
        <v>31</v>
      </c>
      <c r="D25" s="13">
        <f t="shared" si="2"/>
        <v>1198.3999999999999</v>
      </c>
      <c r="E25" s="7">
        <v>0.107</v>
      </c>
    </row>
    <row r="26" spans="1:5" ht="45" x14ac:dyDescent="0.25">
      <c r="A26" s="6">
        <v>2016</v>
      </c>
      <c r="B26" s="6" t="s">
        <v>14</v>
      </c>
      <c r="C26" s="14" t="s">
        <v>31</v>
      </c>
      <c r="D26" s="13">
        <f t="shared" si="2"/>
        <v>2755.2</v>
      </c>
      <c r="E26" s="7">
        <v>0.246</v>
      </c>
    </row>
    <row r="27" spans="1:5" ht="45" x14ac:dyDescent="0.25">
      <c r="A27" s="6">
        <v>2016</v>
      </c>
      <c r="B27" s="6" t="s">
        <v>15</v>
      </c>
      <c r="C27" s="14" t="s">
        <v>31</v>
      </c>
      <c r="D27" s="13">
        <f t="shared" si="2"/>
        <v>1534.4</v>
      </c>
      <c r="E27" s="7">
        <v>0.13700000000000001</v>
      </c>
    </row>
    <row r="28" spans="1:5" ht="45" x14ac:dyDescent="0.25">
      <c r="A28" s="6">
        <v>2016</v>
      </c>
      <c r="B28" s="6" t="s">
        <v>16</v>
      </c>
      <c r="C28" s="14" t="s">
        <v>31</v>
      </c>
      <c r="D28" s="13">
        <f t="shared" si="2"/>
        <v>1153.5999999999999</v>
      </c>
      <c r="E28" s="7">
        <v>0.10299999999999999</v>
      </c>
    </row>
    <row r="29" spans="1:5" ht="45" x14ac:dyDescent="0.25">
      <c r="A29" s="6">
        <v>2016</v>
      </c>
      <c r="B29" s="6" t="s">
        <v>17</v>
      </c>
      <c r="C29" s="14" t="s">
        <v>31</v>
      </c>
      <c r="D29" s="13">
        <f t="shared" si="2"/>
        <v>3595.2000000000003</v>
      </c>
      <c r="E29" s="7">
        <v>0.32100000000000001</v>
      </c>
    </row>
    <row r="30" spans="1:5" ht="135" x14ac:dyDescent="0.25">
      <c r="A30" s="6">
        <v>2011</v>
      </c>
      <c r="B30" s="6" t="s">
        <v>11</v>
      </c>
      <c r="C30" s="14" t="s">
        <v>32</v>
      </c>
      <c r="D30" s="13">
        <f>10700*E30</f>
        <v>256.8</v>
      </c>
      <c r="E30" s="7">
        <v>2.4E-2</v>
      </c>
    </row>
    <row r="31" spans="1:5" ht="30" x14ac:dyDescent="0.25">
      <c r="A31" s="6">
        <v>2011</v>
      </c>
      <c r="B31" s="6" t="s">
        <v>12</v>
      </c>
      <c r="C31" s="14" t="s">
        <v>32</v>
      </c>
      <c r="D31" s="13">
        <f t="shared" ref="D31:D37" si="3">10700*E31</f>
        <v>1080.7</v>
      </c>
      <c r="E31" s="7">
        <v>0.10100000000000001</v>
      </c>
    </row>
    <row r="32" spans="1:5" ht="75" x14ac:dyDescent="0.25">
      <c r="A32" s="6">
        <v>2011</v>
      </c>
      <c r="B32" s="6" t="s">
        <v>13</v>
      </c>
      <c r="C32" s="14" t="s">
        <v>32</v>
      </c>
      <c r="D32" s="13">
        <f t="shared" si="3"/>
        <v>1209.1000000000001</v>
      </c>
      <c r="E32" s="7">
        <v>0.113</v>
      </c>
    </row>
    <row r="33" spans="1:5" ht="30" x14ac:dyDescent="0.25">
      <c r="A33" s="6">
        <v>2011</v>
      </c>
      <c r="B33" s="6" t="s">
        <v>14</v>
      </c>
      <c r="C33" s="14" t="s">
        <v>32</v>
      </c>
      <c r="D33" s="13">
        <f t="shared" si="3"/>
        <v>2118.6</v>
      </c>
      <c r="E33" s="7">
        <v>0.19800000000000001</v>
      </c>
    </row>
    <row r="34" spans="1:5" ht="30" x14ac:dyDescent="0.25">
      <c r="A34" s="6">
        <v>2011</v>
      </c>
      <c r="B34" s="6" t="s">
        <v>15</v>
      </c>
      <c r="C34" s="14" t="s">
        <v>32</v>
      </c>
      <c r="D34" s="13">
        <f t="shared" si="3"/>
        <v>1690.6</v>
      </c>
      <c r="E34" s="7">
        <v>0.158</v>
      </c>
    </row>
    <row r="35" spans="1:5" ht="30" x14ac:dyDescent="0.25">
      <c r="A35" s="6">
        <v>2011</v>
      </c>
      <c r="B35" s="6" t="s">
        <v>16</v>
      </c>
      <c r="C35" s="14" t="s">
        <v>32</v>
      </c>
      <c r="D35" s="13">
        <f t="shared" si="3"/>
        <v>1027.2</v>
      </c>
      <c r="E35" s="7">
        <v>9.6000000000000002E-2</v>
      </c>
    </row>
    <row r="36" spans="1:5" ht="45" x14ac:dyDescent="0.25">
      <c r="A36" s="6">
        <v>2011</v>
      </c>
      <c r="B36" s="6" t="s">
        <v>17</v>
      </c>
      <c r="C36" s="14" t="s">
        <v>32</v>
      </c>
      <c r="D36" s="13">
        <f t="shared" si="3"/>
        <v>3317</v>
      </c>
      <c r="E36" s="7">
        <v>0.31</v>
      </c>
    </row>
    <row r="37" spans="1:5" ht="135" x14ac:dyDescent="0.25">
      <c r="A37" s="6">
        <v>2016</v>
      </c>
      <c r="B37" s="6" t="s">
        <v>11</v>
      </c>
      <c r="C37" s="14" t="s">
        <v>32</v>
      </c>
      <c r="D37" s="13">
        <f>9700*E37</f>
        <v>232.8</v>
      </c>
      <c r="E37" s="7">
        <v>2.4E-2</v>
      </c>
    </row>
    <row r="38" spans="1:5" ht="30" x14ac:dyDescent="0.25">
      <c r="A38" s="6">
        <v>2016</v>
      </c>
      <c r="B38" s="6" t="s">
        <v>12</v>
      </c>
      <c r="C38" s="14" t="s">
        <v>32</v>
      </c>
      <c r="D38" s="13">
        <f t="shared" ref="D38:D43" si="4">9700*E38</f>
        <v>979.7</v>
      </c>
      <c r="E38" s="7">
        <v>0.10100000000000001</v>
      </c>
    </row>
    <row r="39" spans="1:5" ht="75" x14ac:dyDescent="0.25">
      <c r="A39" s="6">
        <v>2016</v>
      </c>
      <c r="B39" s="6" t="s">
        <v>13</v>
      </c>
      <c r="C39" s="14" t="s">
        <v>32</v>
      </c>
      <c r="D39" s="13">
        <f t="shared" si="4"/>
        <v>1096.1000000000001</v>
      </c>
      <c r="E39" s="7">
        <v>0.113</v>
      </c>
    </row>
    <row r="40" spans="1:5" ht="30" x14ac:dyDescent="0.25">
      <c r="A40" s="6">
        <v>2016</v>
      </c>
      <c r="B40" s="6" t="s">
        <v>14</v>
      </c>
      <c r="C40" s="14" t="s">
        <v>32</v>
      </c>
      <c r="D40" s="13">
        <f t="shared" si="4"/>
        <v>1920.6000000000001</v>
      </c>
      <c r="E40" s="7">
        <v>0.19800000000000001</v>
      </c>
    </row>
    <row r="41" spans="1:5" ht="30" x14ac:dyDescent="0.25">
      <c r="A41" s="6">
        <v>2016</v>
      </c>
      <c r="B41" s="6" t="s">
        <v>15</v>
      </c>
      <c r="C41" s="14" t="s">
        <v>32</v>
      </c>
      <c r="D41" s="13">
        <f t="shared" si="4"/>
        <v>1532.6</v>
      </c>
      <c r="E41" s="7">
        <v>0.158</v>
      </c>
    </row>
    <row r="42" spans="1:5" ht="30" x14ac:dyDescent="0.25">
      <c r="A42" s="6">
        <v>2016</v>
      </c>
      <c r="B42" s="6" t="s">
        <v>16</v>
      </c>
      <c r="C42" s="14" t="s">
        <v>32</v>
      </c>
      <c r="D42" s="13">
        <f t="shared" si="4"/>
        <v>931.2</v>
      </c>
      <c r="E42" s="7">
        <v>9.6000000000000002E-2</v>
      </c>
    </row>
    <row r="43" spans="1:5" ht="45" x14ac:dyDescent="0.25">
      <c r="A43" s="6">
        <v>2016</v>
      </c>
      <c r="B43" s="6" t="s">
        <v>17</v>
      </c>
      <c r="C43" s="14" t="s">
        <v>32</v>
      </c>
      <c r="D43" s="13">
        <f t="shared" si="4"/>
        <v>3007</v>
      </c>
      <c r="E43" s="7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Employment by State </vt:lpstr>
      <vt:lpstr>Age Profile %</vt:lpstr>
      <vt:lpstr>Highest Level of Education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</dc:creator>
  <cp:lastModifiedBy>Maxim Zaika</cp:lastModifiedBy>
  <dcterms:created xsi:type="dcterms:W3CDTF">2015-06-05T18:17:20Z</dcterms:created>
  <dcterms:modified xsi:type="dcterms:W3CDTF">2020-09-16T09:10:45Z</dcterms:modified>
</cp:coreProperties>
</file>