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18" i="1" l="1"/>
  <c r="K4" i="1"/>
  <c r="L11" i="1"/>
  <c r="K11" i="1"/>
  <c r="I11" i="1"/>
  <c r="G11" i="1"/>
</calcChain>
</file>

<file path=xl/sharedStrings.xml><?xml version="1.0" encoding="utf-8"?>
<sst xmlns="http://schemas.openxmlformats.org/spreadsheetml/2006/main" count="23" uniqueCount="23">
  <si>
    <t>l, м</t>
  </si>
  <si>
    <t>a, мм</t>
  </si>
  <si>
    <t>b, мм</t>
  </si>
  <si>
    <t>R_all</t>
  </si>
  <si>
    <t>L_all, МкH</t>
  </si>
  <si>
    <t>R_x</t>
  </si>
  <si>
    <t>tau,нс</t>
  </si>
  <si>
    <t>v, 1e9</t>
  </si>
  <si>
    <t>v/c</t>
  </si>
  <si>
    <t>L,мкГн/м</t>
  </si>
  <si>
    <t>C,пкФ</t>
  </si>
  <si>
    <t>L_mem</t>
  </si>
  <si>
    <t>g</t>
  </si>
  <si>
    <t>g               = 7.81281e-005     +/- 1.047e-007   (0.134%)</t>
  </si>
  <si>
    <t>k               = 6.98289e-005     +/- 4.263e-007   (0.6106%)</t>
  </si>
  <si>
    <t>l_inf           = 2.31586e-007     +/- 5.712e-010   (0.2466%)</t>
  </si>
  <si>
    <t>C открытым</t>
  </si>
  <si>
    <t>Закрытым</t>
  </si>
  <si>
    <t>Final set of parameters            Asymptotic Standard Error</t>
  </si>
  <si>
    <t>=======================            ==========================</t>
  </si>
  <si>
    <t>g               = 7.61658e-005     +/- 1.583e-007   (0.2078%)</t>
  </si>
  <si>
    <t>k               = 8.08271e-005     +/- 8.161e-007   (1.01%)</t>
  </si>
  <si>
    <t>l_inf           = 2.56209e-007     +/- 9.116e-010   (0.3558%)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</si>
</sst>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2" xfId="0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abSelected="1" topLeftCell="A13" workbookViewId="0">
      <selection activeCell="F25" sqref="F25"/>
    </sheetView>
  </sheetViews>
  <sheetFormatPr defaultRowHeight="15" x14ac:dyDescent="0.25"/>
  <cols>
    <col min="4" max="4" width="48.28515625" bestFit="1" customWidth="1"/>
    <col min="7" max="7" width="10.7109375" customWidth="1"/>
    <col min="9" max="9" width="10" bestFit="1" customWidth="1"/>
    <col min="11" max="11" width="12" bestFit="1" customWidth="1"/>
    <col min="12" max="12" width="10" customWidth="1"/>
  </cols>
  <sheetData>
    <row r="3" spans="2:12" x14ac:dyDescent="0.25">
      <c r="B3" s="2" t="s">
        <v>1</v>
      </c>
      <c r="C3" s="2" t="s">
        <v>2</v>
      </c>
      <c r="D3" s="2" t="s">
        <v>0</v>
      </c>
      <c r="H3" t="s">
        <v>3</v>
      </c>
      <c r="I3" t="s">
        <v>4</v>
      </c>
      <c r="K3" t="s">
        <v>11</v>
      </c>
    </row>
    <row r="4" spans="2:12" x14ac:dyDescent="0.25">
      <c r="B4" s="2">
        <v>0.46</v>
      </c>
      <c r="C4" s="2">
        <v>1.905</v>
      </c>
      <c r="D4" s="2">
        <v>7.7</v>
      </c>
      <c r="H4">
        <v>0.38300000000000001</v>
      </c>
      <c r="I4">
        <v>30</v>
      </c>
      <c r="K4">
        <f>I4/D4</f>
        <v>3.8961038961038961</v>
      </c>
    </row>
    <row r="10" spans="2:12" x14ac:dyDescent="0.25">
      <c r="B10" t="s">
        <v>5</v>
      </c>
      <c r="E10" t="s">
        <v>6</v>
      </c>
      <c r="G10" t="s">
        <v>7</v>
      </c>
      <c r="I10" t="s">
        <v>8</v>
      </c>
      <c r="K10" s="1" t="s">
        <v>9</v>
      </c>
      <c r="L10" s="1" t="s">
        <v>10</v>
      </c>
    </row>
    <row r="11" spans="2:12" x14ac:dyDescent="0.25">
      <c r="B11">
        <v>51.475000000000001</v>
      </c>
      <c r="E11">
        <v>78</v>
      </c>
      <c r="G11">
        <f>2*D4/E11</f>
        <v>0.19743589743589743</v>
      </c>
      <c r="I11">
        <f>G11/0.3</f>
        <v>0.65811965811965811</v>
      </c>
      <c r="K11" s="1">
        <f>B11/G11/1000</f>
        <v>0.26071753246753249</v>
      </c>
      <c r="L11" s="1">
        <f>1/(B11*G11)*1000</f>
        <v>98.39601874570306</v>
      </c>
    </row>
    <row r="17" spans="4:9" x14ac:dyDescent="0.25">
      <c r="I17" t="s">
        <v>12</v>
      </c>
    </row>
    <row r="18" spans="4:9" x14ac:dyDescent="0.25">
      <c r="I18">
        <f>SQRT(L11*0.000000000001)*D4</f>
        <v>7.6379970878710958E-5</v>
      </c>
    </row>
    <row r="22" spans="4:9" x14ac:dyDescent="0.25">
      <c r="D22" t="s">
        <v>16</v>
      </c>
      <c r="F22" t="s">
        <v>17</v>
      </c>
    </row>
    <row r="23" spans="4:9" x14ac:dyDescent="0.25">
      <c r="D23" t="s">
        <v>13</v>
      </c>
    </row>
    <row r="24" spans="4:9" x14ac:dyDescent="0.25">
      <c r="D24" t="s">
        <v>14</v>
      </c>
      <c r="G24" t="s">
        <v>18</v>
      </c>
    </row>
    <row r="25" spans="4:9" x14ac:dyDescent="0.25">
      <c r="D25" t="s">
        <v>15</v>
      </c>
      <c r="G25" t="s">
        <v>19</v>
      </c>
    </row>
    <row r="26" spans="4:9" x14ac:dyDescent="0.25">
      <c r="G26" t="s">
        <v>20</v>
      </c>
    </row>
    <row r="27" spans="4:9" x14ac:dyDescent="0.25">
      <c r="G27" t="s">
        <v>21</v>
      </c>
    </row>
    <row r="28" spans="4:9" x14ac:dyDescent="0.25">
      <c r="G2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2019-12-27T13:11:59Z</dcterms:modified>
</cp:coreProperties>
</file>