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be\Downloads\"/>
    </mc:Choice>
  </mc:AlternateContent>
  <xr:revisionPtr revIDLastSave="0" documentId="13_ncr:1_{82D12104-525F-4BFF-83ED-3288BE73A4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patyt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57" i="1" l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456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394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51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14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29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43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29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01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175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30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37" i="1"/>
  <c r="G27" i="1"/>
  <c r="G28" i="1"/>
  <c r="G29" i="1"/>
  <c r="G30" i="1"/>
  <c r="G31" i="1"/>
  <c r="G32" i="1"/>
  <c r="G33" i="1"/>
  <c r="G34" i="1"/>
  <c r="G35" i="1"/>
  <c r="G36" i="1"/>
  <c r="G26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9" i="1"/>
  <c r="G3" i="1"/>
  <c r="G4" i="1"/>
  <c r="G5" i="1"/>
  <c r="G6" i="1"/>
  <c r="G7" i="1"/>
  <c r="G8" i="1"/>
  <c r="G2" i="1"/>
</calcChain>
</file>

<file path=xl/sharedStrings.xml><?xml version="1.0" encoding="utf-8"?>
<sst xmlns="http://schemas.openxmlformats.org/spreadsheetml/2006/main" count="2125" uniqueCount="1055">
  <si>
    <t>COMM_NAME</t>
  </si>
  <si>
    <t>clave</t>
  </si>
  <si>
    <t>CIUDAD</t>
  </si>
  <si>
    <t>population</t>
  </si>
  <si>
    <t>c_type</t>
  </si>
  <si>
    <t>ctype</t>
  </si>
  <si>
    <t>p_male</t>
  </si>
  <si>
    <t>p_female</t>
  </si>
  <si>
    <t>c_male</t>
  </si>
  <si>
    <t>c_female</t>
  </si>
  <si>
    <t>p_15_24</t>
  </si>
  <si>
    <t>p_25_59</t>
  </si>
  <si>
    <t>p_60_plus</t>
  </si>
  <si>
    <t>c_15_24</t>
  </si>
  <si>
    <t>c_25_59</t>
  </si>
  <si>
    <t>c_60</t>
  </si>
  <si>
    <t>c_m_15_24</t>
  </si>
  <si>
    <t>c_f_15_24</t>
  </si>
  <si>
    <t>c_m_25_59</t>
  </si>
  <si>
    <t>c_f_25_59</t>
  </si>
  <si>
    <t>c_m_60</t>
  </si>
  <si>
    <t>c_f_60</t>
  </si>
  <si>
    <t>p_low</t>
  </si>
  <si>
    <t>p_mwd</t>
  </si>
  <si>
    <t>p_high</t>
  </si>
  <si>
    <t>weight_inc</t>
  </si>
  <si>
    <t>Community</t>
  </si>
  <si>
    <t>Point Lisas (PLIPDEC</t>
  </si>
  <si>
    <t>POINT LISAS (PLIPDEC</t>
  </si>
  <si>
    <t>Belmont</t>
  </si>
  <si>
    <t>BELMONT</t>
  </si>
  <si>
    <t>Port of spain</t>
  </si>
  <si>
    <t>medium</t>
  </si>
  <si>
    <t>Cocorite</t>
  </si>
  <si>
    <t>COCORITE</t>
  </si>
  <si>
    <t>Ellerslie Park</t>
  </si>
  <si>
    <t>ELLERSLIE PARK</t>
  </si>
  <si>
    <t>Federation Park</t>
  </si>
  <si>
    <t>FEDERATION PARK</t>
  </si>
  <si>
    <t>Gonzales</t>
  </si>
  <si>
    <t>GONZALES(SPAIN)</t>
  </si>
  <si>
    <t>Long Circular</t>
  </si>
  <si>
    <t>LONG CIRCULAR</t>
  </si>
  <si>
    <t>Newtown</t>
  </si>
  <si>
    <t>NEWTOWN</t>
  </si>
  <si>
    <t>Sealots</t>
  </si>
  <si>
    <t>SEALOTS</t>
  </si>
  <si>
    <t>St. Clair</t>
  </si>
  <si>
    <t>ST. CLAIR</t>
  </si>
  <si>
    <t>St. James</t>
  </si>
  <si>
    <t>ST. JAMES</t>
  </si>
  <si>
    <t>Woodbrook</t>
  </si>
  <si>
    <t>WOODBROOK</t>
  </si>
  <si>
    <t>East Port of Spain</t>
  </si>
  <si>
    <t>EAST PORT OF SPAIN</t>
  </si>
  <si>
    <t>Port of Spain Proper</t>
  </si>
  <si>
    <t>PORT OF SPAIN PROPER</t>
  </si>
  <si>
    <t>Port of Spain Port A</t>
  </si>
  <si>
    <t>PORT OF SPAIN PORT A</t>
  </si>
  <si>
    <t>Union Village</t>
  </si>
  <si>
    <t>UNION VILLAGE</t>
  </si>
  <si>
    <t>Couva/Tabaquite/Talparo</t>
  </si>
  <si>
    <t>Vistabella</t>
  </si>
  <si>
    <t>VISTABELLA</t>
  </si>
  <si>
    <t>San Fernando</t>
  </si>
  <si>
    <t>City Proper</t>
  </si>
  <si>
    <t>CITY PROPER</t>
  </si>
  <si>
    <t>St. Joseph Village</t>
  </si>
  <si>
    <t>ST. JOSEPH VILLAGE</t>
  </si>
  <si>
    <t>Mon Repos</t>
  </si>
  <si>
    <t>MON REPOS(SANFE</t>
  </si>
  <si>
    <t>Pleasantville</t>
  </si>
  <si>
    <t>PLEASANTVILLE</t>
  </si>
  <si>
    <t>Navet Village</t>
  </si>
  <si>
    <t>NAVET VILLAGE(SANFE</t>
  </si>
  <si>
    <t>Les Efforts West</t>
  </si>
  <si>
    <t>LES EFFORTS WEST</t>
  </si>
  <si>
    <t>Les Efforts East</t>
  </si>
  <si>
    <t>LES EFFORTS EAST</t>
  </si>
  <si>
    <t>Lower Hill Side</t>
  </si>
  <si>
    <t>LOWER HILL SIDE</t>
  </si>
  <si>
    <t>Paradise</t>
  </si>
  <si>
    <t>PARADISE</t>
  </si>
  <si>
    <t>Broadway</t>
  </si>
  <si>
    <t>BROADWAY</t>
  </si>
  <si>
    <t>Embacadere</t>
  </si>
  <si>
    <t>EMBACADERE</t>
  </si>
  <si>
    <t>Union Park</t>
  </si>
  <si>
    <t>UNION PARK</t>
  </si>
  <si>
    <t>Tarouba</t>
  </si>
  <si>
    <t>TAROUBA</t>
  </si>
  <si>
    <t>Marabella</t>
  </si>
  <si>
    <t>MARABELLA</t>
  </si>
  <si>
    <t>Cocoyea Village</t>
  </si>
  <si>
    <t>COCOYEA VILLAGE</t>
  </si>
  <si>
    <t>Victoria Village</t>
  </si>
  <si>
    <t>VICTORIA VILLAGE</t>
  </si>
  <si>
    <t>Green Acres</t>
  </si>
  <si>
    <t>GREEN ACRES</t>
  </si>
  <si>
    <t>Gulf View</t>
  </si>
  <si>
    <t>GULF VIEW</t>
  </si>
  <si>
    <t>Maraj Lands</t>
  </si>
  <si>
    <t>MARAJ LANDS</t>
  </si>
  <si>
    <t>Arima Proper</t>
  </si>
  <si>
    <t>ARIMA PROPER</t>
  </si>
  <si>
    <t>Borough of Arima</t>
  </si>
  <si>
    <t>O'meara Road</t>
  </si>
  <si>
    <t>O'MEARA ROAD</t>
  </si>
  <si>
    <t>Carib Homes</t>
  </si>
  <si>
    <t>CARIB HOMES</t>
  </si>
  <si>
    <t>Malabar</t>
  </si>
  <si>
    <t>MALABAR</t>
  </si>
  <si>
    <t>Tumpuna Road</t>
  </si>
  <si>
    <t>TUMPUNA ROAD(ARI</t>
  </si>
  <si>
    <t>Mount Pleasant</t>
  </si>
  <si>
    <t>MOUNT PLEASANT</t>
  </si>
  <si>
    <t>Calvary Hill</t>
  </si>
  <si>
    <t>CALVARY HILL</t>
  </si>
  <si>
    <t>Carenage</t>
  </si>
  <si>
    <t>CARENAGE</t>
  </si>
  <si>
    <t>Diego Martin</t>
  </si>
  <si>
    <t>Chaguaramas</t>
  </si>
  <si>
    <t>CHAGUARAMAS</t>
  </si>
  <si>
    <t>L'anse Mitan</t>
  </si>
  <si>
    <t>L'ANSE MITAN</t>
  </si>
  <si>
    <t>Big Yard</t>
  </si>
  <si>
    <t>BIG YARD</t>
  </si>
  <si>
    <t>La Horquette</t>
  </si>
  <si>
    <t>LA HORQUETTE</t>
  </si>
  <si>
    <t>Point Cumana</t>
  </si>
  <si>
    <t>POINT CUMANA</t>
  </si>
  <si>
    <t>La Puerta</t>
  </si>
  <si>
    <t>LA PUERTA</t>
  </si>
  <si>
    <t>West Moorings</t>
  </si>
  <si>
    <t>WEST MOORINGS</t>
  </si>
  <si>
    <t>Powder Magazine</t>
  </si>
  <si>
    <t>POWDER MAGAZINE</t>
  </si>
  <si>
    <t>Simeon Road</t>
  </si>
  <si>
    <t>SIMEON ROAD</t>
  </si>
  <si>
    <t>Diego Martin Proper</t>
  </si>
  <si>
    <t>DIEGO MARTIN PROPER</t>
  </si>
  <si>
    <t>Rich Plain</t>
  </si>
  <si>
    <t>RICH PLAIN</t>
  </si>
  <si>
    <t>Industrial Estate</t>
  </si>
  <si>
    <t>INDUSTRIAL ESTATE</t>
  </si>
  <si>
    <t>Diamond Vale</t>
  </si>
  <si>
    <t>DIAMOND VALE</t>
  </si>
  <si>
    <t>Covigne</t>
  </si>
  <si>
    <t>COVIGNE</t>
  </si>
  <si>
    <t>Glencoe</t>
  </si>
  <si>
    <t>GLENCOE</t>
  </si>
  <si>
    <t>Bayshore</t>
  </si>
  <si>
    <t>BAYSHORE</t>
  </si>
  <si>
    <t>Victoria Gardens</t>
  </si>
  <si>
    <t>VICTORIA GARDENS</t>
  </si>
  <si>
    <t>Alyce Glen</t>
  </si>
  <si>
    <t>ALYCE GLEN</t>
  </si>
  <si>
    <t>Water Hole</t>
  </si>
  <si>
    <t>WATER HOLE</t>
  </si>
  <si>
    <t>Fort George</t>
  </si>
  <si>
    <t>FORT GEORGE</t>
  </si>
  <si>
    <t>Champ Elysees</t>
  </si>
  <si>
    <t>CHAMP ELYSEES</t>
  </si>
  <si>
    <t>Fairways</t>
  </si>
  <si>
    <t>FAIRWAYS</t>
  </si>
  <si>
    <t>Boissiere</t>
  </si>
  <si>
    <t>BOISSIERE</t>
  </si>
  <si>
    <t>Four Roads</t>
  </si>
  <si>
    <t>FOUR ROADS(DIE</t>
  </si>
  <si>
    <t>Green Hill Village</t>
  </si>
  <si>
    <t>GREEN HILL VILLAGE</t>
  </si>
  <si>
    <t>Bagatelle</t>
  </si>
  <si>
    <t>BAGATELLE</t>
  </si>
  <si>
    <t>Patna Village</t>
  </si>
  <si>
    <t>PATNA VILLAGE</t>
  </si>
  <si>
    <t>River Estate</t>
  </si>
  <si>
    <t>RIVER ESTATE</t>
  </si>
  <si>
    <t>Blue Basin</t>
  </si>
  <si>
    <t>BLUE BASIN</t>
  </si>
  <si>
    <t>North Post</t>
  </si>
  <si>
    <t>NORTH POST</t>
  </si>
  <si>
    <t>St. Lucien Road</t>
  </si>
  <si>
    <t>ST. LUCIEN ROAD</t>
  </si>
  <si>
    <t>Petit Valley</t>
  </si>
  <si>
    <t>PETIT VALLEY</t>
  </si>
  <si>
    <t>Le Platte</t>
  </si>
  <si>
    <t>LE PLATTE</t>
  </si>
  <si>
    <t>Paramin</t>
  </si>
  <si>
    <t>PARAMIN</t>
  </si>
  <si>
    <t>Saut Deau</t>
  </si>
  <si>
    <t>SAUT DEAU</t>
  </si>
  <si>
    <t>Beau Pres</t>
  </si>
  <si>
    <t>BEAU PRES</t>
  </si>
  <si>
    <t>Maraval Proper</t>
  </si>
  <si>
    <t>MARAVAL PROPER</t>
  </si>
  <si>
    <t>La Seiva</t>
  </si>
  <si>
    <t>LA SEIVA</t>
  </si>
  <si>
    <t>Cameron Road</t>
  </si>
  <si>
    <t>CAMERON ROAD</t>
  </si>
  <si>
    <t>Blue Range</t>
  </si>
  <si>
    <t>BLUE RANGE</t>
  </si>
  <si>
    <t>Haleland Park/Moka</t>
  </si>
  <si>
    <t>HALELAND PARK/MOKA</t>
  </si>
  <si>
    <t>Goodwood Gardens</t>
  </si>
  <si>
    <t>GOODWOOD GARDENS</t>
  </si>
  <si>
    <t>Dibe/Belle Vue</t>
  </si>
  <si>
    <t>DIBE/BELLE VUE</t>
  </si>
  <si>
    <t>Upper St. James</t>
  </si>
  <si>
    <t>UPPER ST. JAMES</t>
  </si>
  <si>
    <t>Lady Chancellor</t>
  </si>
  <si>
    <t>LADY CHANCELLOR</t>
  </si>
  <si>
    <t>San Juan/Laventille</t>
  </si>
  <si>
    <t>St. Anns</t>
  </si>
  <si>
    <t>ST. ANNS</t>
  </si>
  <si>
    <t>Picton</t>
  </si>
  <si>
    <t>PICTON</t>
  </si>
  <si>
    <t>Upper Belmont</t>
  </si>
  <si>
    <t>UPPER BELMONT</t>
  </si>
  <si>
    <t>St. Barbs</t>
  </si>
  <si>
    <t>ST. BARBS</t>
  </si>
  <si>
    <t>Eastern Quarry</t>
  </si>
  <si>
    <t>EASTERN QUARRY</t>
  </si>
  <si>
    <t>El Socorro</t>
  </si>
  <si>
    <t>EL SOCORRO</t>
  </si>
  <si>
    <t>El Socorro Extension</t>
  </si>
  <si>
    <t>EL SOCORRO EXTENSION</t>
  </si>
  <si>
    <t>Barataria</t>
  </si>
  <si>
    <t>BARATARIA</t>
  </si>
  <si>
    <t>San Juan</t>
  </si>
  <si>
    <t>SAN JUAN</t>
  </si>
  <si>
    <t>Aranguez</t>
  </si>
  <si>
    <t>ARANGUEZ</t>
  </si>
  <si>
    <t>Laventille</t>
  </si>
  <si>
    <t>LAVENTILLE</t>
  </si>
  <si>
    <t>Morvant</t>
  </si>
  <si>
    <t>MORVANT</t>
  </si>
  <si>
    <t>Cascade</t>
  </si>
  <si>
    <t>CASCADE</t>
  </si>
  <si>
    <t>MON REPOS</t>
  </si>
  <si>
    <t>Malick</t>
  </si>
  <si>
    <t>MALICK</t>
  </si>
  <si>
    <t>Petit Bourg</t>
  </si>
  <si>
    <t>PETIT BOURG</t>
  </si>
  <si>
    <t>Beetham Estate</t>
  </si>
  <si>
    <t>BEETHAM ESTATE</t>
  </si>
  <si>
    <t>Gran Curucaye</t>
  </si>
  <si>
    <t>GRAN CURUCAYE</t>
  </si>
  <si>
    <t>Cantaro Village</t>
  </si>
  <si>
    <t>CANTARO VILLAGE</t>
  </si>
  <si>
    <t>Maracas</t>
  </si>
  <si>
    <t>MARACAS</t>
  </si>
  <si>
    <t>Mt. Lambert</t>
  </si>
  <si>
    <t>MT. LAMBERT</t>
  </si>
  <si>
    <t>Mt. Hope</t>
  </si>
  <si>
    <t>MT. HOPE</t>
  </si>
  <si>
    <t>Romain Lands</t>
  </si>
  <si>
    <t>ROMAIN LANDS</t>
  </si>
  <si>
    <t>Marie Road</t>
  </si>
  <si>
    <t>MARIE ROAD</t>
  </si>
  <si>
    <t>Never Dirty</t>
  </si>
  <si>
    <t>NEVER DIRTY</t>
  </si>
  <si>
    <t>Febeau Village</t>
  </si>
  <si>
    <t>FEBEAU VILLAGE</t>
  </si>
  <si>
    <t>Lower Santa Cruz</t>
  </si>
  <si>
    <t>LOWER SANTA CRUZ</t>
  </si>
  <si>
    <t>La Canoa</t>
  </si>
  <si>
    <t>LA CANOA</t>
  </si>
  <si>
    <t>Santa Cruz</t>
  </si>
  <si>
    <t>SANTA CRUZ</t>
  </si>
  <si>
    <t>Sam Boucaud</t>
  </si>
  <si>
    <t>SAM BOUCAUD</t>
  </si>
  <si>
    <t>Soconusco</t>
  </si>
  <si>
    <t>SOCONUSCO</t>
  </si>
  <si>
    <t>La Pastora</t>
  </si>
  <si>
    <t>LA PASTORA</t>
  </si>
  <si>
    <t>Petit Curucaye</t>
  </si>
  <si>
    <t>PETIT CURUCAYE</t>
  </si>
  <si>
    <t>Mount D'or</t>
  </si>
  <si>
    <t>MOUNT D'OR</t>
  </si>
  <si>
    <t>Maracas Bay</t>
  </si>
  <si>
    <t>MARACAS BAY</t>
  </si>
  <si>
    <t>St. Joseph</t>
  </si>
  <si>
    <t>ST. JOSEPH</t>
  </si>
  <si>
    <t>Tunapuna/Piarco</t>
  </si>
  <si>
    <t>Tunapuna</t>
  </si>
  <si>
    <t>TUNAPUNA</t>
  </si>
  <si>
    <t>St. Augustine</t>
  </si>
  <si>
    <t>ST. AUGUSTINE</t>
  </si>
  <si>
    <t>Pasea Extension</t>
  </si>
  <si>
    <t>PASEA EXTENSION</t>
  </si>
  <si>
    <t>Tacarigua</t>
  </si>
  <si>
    <t>TACARIGUA</t>
  </si>
  <si>
    <t>Macoya</t>
  </si>
  <si>
    <t>MACOYA</t>
  </si>
  <si>
    <t>El Dorado</t>
  </si>
  <si>
    <t>EL DORADO</t>
  </si>
  <si>
    <t>Paradise Gardens</t>
  </si>
  <si>
    <t>PARADISE GARDENS</t>
  </si>
  <si>
    <t>Cane Farm</t>
  </si>
  <si>
    <t>CANE FARM</t>
  </si>
  <si>
    <t>Arouca</t>
  </si>
  <si>
    <t>AROUCA</t>
  </si>
  <si>
    <t>Bon Air Development</t>
  </si>
  <si>
    <t>BON AIR DEVELOPMENT</t>
  </si>
  <si>
    <t>Maracas/St. Joseph</t>
  </si>
  <si>
    <t>MARACAS/ST. JOSEPH</t>
  </si>
  <si>
    <t>La Baja</t>
  </si>
  <si>
    <t>LA BAJA</t>
  </si>
  <si>
    <t>La Seiva Village</t>
  </si>
  <si>
    <t>LA SEIVA VILLAGE</t>
  </si>
  <si>
    <t>Valley View</t>
  </si>
  <si>
    <t>VALLEY VIEW</t>
  </si>
  <si>
    <t>Spring Village</t>
  </si>
  <si>
    <t>SPRING VILLAGE(TUNA</t>
  </si>
  <si>
    <t>Acono Village</t>
  </si>
  <si>
    <t>ACONO VILLAGE</t>
  </si>
  <si>
    <t>La Mango Village</t>
  </si>
  <si>
    <t>LA MANGO VILLAGE</t>
  </si>
  <si>
    <t>Santa Margarita</t>
  </si>
  <si>
    <t>SANTA MARGARITA</t>
  </si>
  <si>
    <t>Mount St. Benedict</t>
  </si>
  <si>
    <t>MOUNT ST. BENEDICT</t>
  </si>
  <si>
    <t>St. John's Village</t>
  </si>
  <si>
    <t>ST. JOHN'S VILLAGETU</t>
  </si>
  <si>
    <t>Real Springs</t>
  </si>
  <si>
    <t>REAL SPRINGS</t>
  </si>
  <si>
    <t>St. Augustine South</t>
  </si>
  <si>
    <t>ST. AUGUSTINE SOUTH</t>
  </si>
  <si>
    <t>La Paille Village</t>
  </si>
  <si>
    <t>LA PAILLE VILLAGE</t>
  </si>
  <si>
    <t>Caroni Village</t>
  </si>
  <si>
    <t>CARONI VILLAGE</t>
  </si>
  <si>
    <t>Oropuna Village/Piar</t>
  </si>
  <si>
    <t>OROPUNA VILLAGE/PIAR</t>
  </si>
  <si>
    <t>Caura</t>
  </si>
  <si>
    <t>CAURA</t>
  </si>
  <si>
    <t>Kandahar</t>
  </si>
  <si>
    <t>KANDAHAR</t>
  </si>
  <si>
    <t>Five Rivers</t>
  </si>
  <si>
    <t>FIVE RIVERS</t>
  </si>
  <si>
    <t>Bon Air West Develop</t>
  </si>
  <si>
    <t>BON AIR WEST DEVELOP</t>
  </si>
  <si>
    <t>Red Hill</t>
  </si>
  <si>
    <t>RED HILL</t>
  </si>
  <si>
    <t>Surrey Village</t>
  </si>
  <si>
    <t>SURREY VILLAGE</t>
  </si>
  <si>
    <t>Lopinot Village</t>
  </si>
  <si>
    <t>LOPINOT VILLAGE</t>
  </si>
  <si>
    <t>Curepe</t>
  </si>
  <si>
    <t>CUREPE</t>
  </si>
  <si>
    <t>Centeno</t>
  </si>
  <si>
    <t>CENTENO</t>
  </si>
  <si>
    <t>Maloney Gardens</t>
  </si>
  <si>
    <t>MALONEY GARDENS</t>
  </si>
  <si>
    <t>Dinsley</t>
  </si>
  <si>
    <t>DINSLEY</t>
  </si>
  <si>
    <t>Trincity</t>
  </si>
  <si>
    <t>TRINCITY</t>
  </si>
  <si>
    <t>Dinsley/Trincity</t>
  </si>
  <si>
    <t>DINSLEY/TRINCITY</t>
  </si>
  <si>
    <t>Eric Williams Medica</t>
  </si>
  <si>
    <t>ERIC WILLIAMS MEDICA</t>
  </si>
  <si>
    <t>Arima Heights/Temple</t>
  </si>
  <si>
    <t>ARIMA HEIGHTS/TEMPLE</t>
  </si>
  <si>
    <t>Sherwood Park</t>
  </si>
  <si>
    <t>SHERWOOD PARK</t>
  </si>
  <si>
    <t>Cleaver Road</t>
  </si>
  <si>
    <t>CLEAVER ROAD</t>
  </si>
  <si>
    <t>Carapo</t>
  </si>
  <si>
    <t>CARAPO</t>
  </si>
  <si>
    <t>La Laja</t>
  </si>
  <si>
    <t>LA LAJA</t>
  </si>
  <si>
    <t>La Resource</t>
  </si>
  <si>
    <t>LA RESOURCE</t>
  </si>
  <si>
    <t>Peytonville</t>
  </si>
  <si>
    <t>PEYTONVILLE</t>
  </si>
  <si>
    <t>Olton Road</t>
  </si>
  <si>
    <t>OLTON ROAD</t>
  </si>
  <si>
    <t>Samaroo Village</t>
  </si>
  <si>
    <t>SAMAROO VILLAGE</t>
  </si>
  <si>
    <t>Pinto Road</t>
  </si>
  <si>
    <t>PINTO ROAD</t>
  </si>
  <si>
    <t>Santa Rosa Heights</t>
  </si>
  <si>
    <t>SANTA ROSA HEIGHTS</t>
  </si>
  <si>
    <t>Heights of Guanapo</t>
  </si>
  <si>
    <t>HEIGHTS OF GUANAPO</t>
  </si>
  <si>
    <t>Wallerfield</t>
  </si>
  <si>
    <t>WALLERFIELD</t>
  </si>
  <si>
    <t>TUMPUNA ROAD</t>
  </si>
  <si>
    <t>La Horquetta</t>
  </si>
  <si>
    <t>LA HORQUETTA</t>
  </si>
  <si>
    <t>Brasso Seco Village</t>
  </si>
  <si>
    <t>BRASSO SECO VILLAGE</t>
  </si>
  <si>
    <t>Las Cuevas</t>
  </si>
  <si>
    <t>LAS CUEVAS</t>
  </si>
  <si>
    <t>San Raphael/Brazil</t>
  </si>
  <si>
    <t>SAN RAPHAEL/BRAZIL</t>
  </si>
  <si>
    <t>Mundo Nuevo</t>
  </si>
  <si>
    <t>MUNDO NUEVO</t>
  </si>
  <si>
    <t>Talparo</t>
  </si>
  <si>
    <t>TALPARO</t>
  </si>
  <si>
    <t>Tamana Road</t>
  </si>
  <si>
    <t>TAMANA ROAD</t>
  </si>
  <si>
    <t>Enterprise</t>
  </si>
  <si>
    <t>ENTERPRISE</t>
  </si>
  <si>
    <t>Borough of Chaguanas</t>
  </si>
  <si>
    <t>Munroe Settlement</t>
  </si>
  <si>
    <t>MUNROE SETTLEMENT</t>
  </si>
  <si>
    <t>Jerningham Junction</t>
  </si>
  <si>
    <t>JERNINGHAM JUNCTION</t>
  </si>
  <si>
    <t>Esmeralda</t>
  </si>
  <si>
    <t>ESMERALDA</t>
  </si>
  <si>
    <t>Homeland Gardens</t>
  </si>
  <si>
    <t>HOMELAND GARDENS</t>
  </si>
  <si>
    <t>Lendore Village</t>
  </si>
  <si>
    <t>LENDORE VILLAGE</t>
  </si>
  <si>
    <t>Felicity</t>
  </si>
  <si>
    <t>FELICITY</t>
  </si>
  <si>
    <t>St. Charles Village</t>
  </si>
  <si>
    <t>ST. CHARLES VILLAGE</t>
  </si>
  <si>
    <t>Endeavour Village</t>
  </si>
  <si>
    <t>ENDEAVOUR VILLAGE</t>
  </si>
  <si>
    <t>Edinburgh 500</t>
  </si>
  <si>
    <t>EDINBURGH 500</t>
  </si>
  <si>
    <t>Edinburgh Gardens</t>
  </si>
  <si>
    <t>EDINBURGH GARDENS</t>
  </si>
  <si>
    <t>Lange Park</t>
  </si>
  <si>
    <t>LANGE PARK</t>
  </si>
  <si>
    <t>Petersfield</t>
  </si>
  <si>
    <t>PETERSFIELD</t>
  </si>
  <si>
    <t>Chaguanas Proper</t>
  </si>
  <si>
    <t>CHAGUANAS PROPER</t>
  </si>
  <si>
    <t>St. Thomas Village</t>
  </si>
  <si>
    <t>ST. THOMAS VILLAGE</t>
  </si>
  <si>
    <t>Montrose Village</t>
  </si>
  <si>
    <t>MONTROSE VILLAGE</t>
  </si>
  <si>
    <t>Charlieville</t>
  </si>
  <si>
    <t>CHARLIEVILLE</t>
  </si>
  <si>
    <t>Brasso Caparo Villag</t>
  </si>
  <si>
    <t>BRASSO CAPARO VILLAG</t>
  </si>
  <si>
    <t>Brasso Manuel Juncti</t>
  </si>
  <si>
    <t>BRASSO MANUEL JUNCTI</t>
  </si>
  <si>
    <t>Brasso Tamana</t>
  </si>
  <si>
    <t>BRASSO TAMANA</t>
  </si>
  <si>
    <t>Brasso Venado</t>
  </si>
  <si>
    <t>BRASSO VENADO</t>
  </si>
  <si>
    <t>Calcutta Road No. 2</t>
  </si>
  <si>
    <t>CALCUTTA ROAD</t>
  </si>
  <si>
    <t>Chickland</t>
  </si>
  <si>
    <t>CHICKLAND</t>
  </si>
  <si>
    <t>Coalmine</t>
  </si>
  <si>
    <t>COALMINE</t>
  </si>
  <si>
    <t>Fairview</t>
  </si>
  <si>
    <t>FAIRVIEW</t>
  </si>
  <si>
    <t>Flanagin Town</t>
  </si>
  <si>
    <t>FLANAGIN TOWN</t>
  </si>
  <si>
    <t>Gran Couva</t>
  </si>
  <si>
    <t>GRAN COUVA</t>
  </si>
  <si>
    <t>Pepper Village</t>
  </si>
  <si>
    <t>PEPPER VILLAGE(CO</t>
  </si>
  <si>
    <t>Preysal</t>
  </si>
  <si>
    <t>PREYSAL</t>
  </si>
  <si>
    <t>SPRING VILLAGE</t>
  </si>
  <si>
    <t>Tabaquite</t>
  </si>
  <si>
    <t>TABAQUITE</t>
  </si>
  <si>
    <t>Agostini Village</t>
  </si>
  <si>
    <t>AGOSTINI VILLAGE (CO</t>
  </si>
  <si>
    <t>Arena</t>
  </si>
  <si>
    <t>ARENA</t>
  </si>
  <si>
    <t>Brickfield</t>
  </si>
  <si>
    <t>BRICKFIELD</t>
  </si>
  <si>
    <t>Butler Village</t>
  </si>
  <si>
    <t>BUTLER VILLAGE</t>
  </si>
  <si>
    <t>Carlsen Field</t>
  </si>
  <si>
    <t>CARLSEN FIELD</t>
  </si>
  <si>
    <t>Chandernagore</t>
  </si>
  <si>
    <t>CHANDERNAGORE</t>
  </si>
  <si>
    <t>Chase Village</t>
  </si>
  <si>
    <t>CHASE VILLAGE</t>
  </si>
  <si>
    <t>Edinburgh Village</t>
  </si>
  <si>
    <t>EDINBURGH VILLAGE</t>
  </si>
  <si>
    <t>Palmiste</t>
  </si>
  <si>
    <t>PALMISTE</t>
  </si>
  <si>
    <t>Ravine Sable</t>
  </si>
  <si>
    <t>RAVINE SABLE</t>
  </si>
  <si>
    <t>Todd's Road</t>
  </si>
  <si>
    <t>TODD'S ROAD</t>
  </si>
  <si>
    <t>Waterloo</t>
  </si>
  <si>
    <t>WATERLOO</t>
  </si>
  <si>
    <t>Welcome</t>
  </si>
  <si>
    <t>WELCOME</t>
  </si>
  <si>
    <t>Chin Chin</t>
  </si>
  <si>
    <t>CHIN CHIN</t>
  </si>
  <si>
    <t>Frederick Settlement</t>
  </si>
  <si>
    <t>FREDERICK SETTLEMENT</t>
  </si>
  <si>
    <t>Las Lomas (Nos. 1 &amp;</t>
  </si>
  <si>
    <t>LAS LOMAS (NOS. 1 &amp;</t>
  </si>
  <si>
    <t>Madras Settlement</t>
  </si>
  <si>
    <t>MADRAS SETTLEMENT</t>
  </si>
  <si>
    <t>Nancoo Village</t>
  </si>
  <si>
    <t>NANCOO VILLAGE</t>
  </si>
  <si>
    <t>Warren Village</t>
  </si>
  <si>
    <t>WARREN VILLAGE(TUNA</t>
  </si>
  <si>
    <t>Balmain</t>
  </si>
  <si>
    <t>BALMAIN</t>
  </si>
  <si>
    <t>Basta Hall</t>
  </si>
  <si>
    <t>BASTA HALL</t>
  </si>
  <si>
    <t>Brechin Castle</t>
  </si>
  <si>
    <t>BRECHIN CASTLE</t>
  </si>
  <si>
    <t>Bucarro</t>
  </si>
  <si>
    <t>BUCARRO</t>
  </si>
  <si>
    <t>California</t>
  </si>
  <si>
    <t>CALIFORNIA</t>
  </si>
  <si>
    <t>Calcutta Settlement</t>
  </si>
  <si>
    <t>CALCUTTA SETTLEMENT</t>
  </si>
  <si>
    <t>Couva Central</t>
  </si>
  <si>
    <t>COUVA CENTRAL</t>
  </si>
  <si>
    <t>Diamond</t>
  </si>
  <si>
    <t>DIAMOND</t>
  </si>
  <si>
    <t>Dow Village</t>
  </si>
  <si>
    <t>DOW VILLAGE(CO</t>
  </si>
  <si>
    <t>Esperanza</t>
  </si>
  <si>
    <t>ESPERANZA</t>
  </si>
  <si>
    <t>Felicity Hall</t>
  </si>
  <si>
    <t>FELICITY HALL</t>
  </si>
  <si>
    <t>Friendship</t>
  </si>
  <si>
    <t>FRIENDSHIP</t>
  </si>
  <si>
    <t>Mc Bean</t>
  </si>
  <si>
    <t>MC BEAN</t>
  </si>
  <si>
    <t>MOUNT PLEASANT(CO</t>
  </si>
  <si>
    <t>Orange Valley</t>
  </si>
  <si>
    <t>ORANGE VALLEY</t>
  </si>
  <si>
    <t>Ouplay Village</t>
  </si>
  <si>
    <t>OUPLAY VILLAGE</t>
  </si>
  <si>
    <t>Phoenix Park</t>
  </si>
  <si>
    <t>PHOENIX PARK</t>
  </si>
  <si>
    <t>Point Lisas  Ind. Es</t>
  </si>
  <si>
    <t>POINT LISAS  IND. ES</t>
  </si>
  <si>
    <t>Point Lisas (NHA)</t>
  </si>
  <si>
    <t>POINT LISAS (NHA)</t>
  </si>
  <si>
    <t>St. Andrew's Village</t>
  </si>
  <si>
    <t>ST. ANDREW'S VILLAGE</t>
  </si>
  <si>
    <t>WARREN VILLAGE</t>
  </si>
  <si>
    <t>AGOSTINI VILLAGE</t>
  </si>
  <si>
    <t>Mayaro/Rio Claro</t>
  </si>
  <si>
    <t>Charuma Village</t>
  </si>
  <si>
    <t>CHARUMA VILLAGE</t>
  </si>
  <si>
    <t>Cocal Estate/Mayaro</t>
  </si>
  <si>
    <t>COCAL ESTATE/MAYARO</t>
  </si>
  <si>
    <t>Deep Ravine/Clear Wa</t>
  </si>
  <si>
    <t>DEEP RAVINE/CLEAR WA</t>
  </si>
  <si>
    <t>Ecclesville</t>
  </si>
  <si>
    <t>ECCLESVILLE</t>
  </si>
  <si>
    <t>Mafeking</t>
  </si>
  <si>
    <t>MAFEKING</t>
  </si>
  <si>
    <t>Mora Settlement</t>
  </si>
  <si>
    <t>MORA SETTLEMENT</t>
  </si>
  <si>
    <t>UNION VILLAGE(MA</t>
  </si>
  <si>
    <t>Brickfield/Navet</t>
  </si>
  <si>
    <t>BRICKFIELD/NAVET</t>
  </si>
  <si>
    <t>Brothers Road</t>
  </si>
  <si>
    <t>BROTHERS ROAD</t>
  </si>
  <si>
    <t>Canque</t>
  </si>
  <si>
    <t>CANQUE</t>
  </si>
  <si>
    <t>Fonrose Village</t>
  </si>
  <si>
    <t>FONROSE VILLAGE</t>
  </si>
  <si>
    <t>Libertville</t>
  </si>
  <si>
    <t>LIBERTVILLE</t>
  </si>
  <si>
    <t>Poole</t>
  </si>
  <si>
    <t>POOLE</t>
  </si>
  <si>
    <t>Abysinia Village (Oi</t>
  </si>
  <si>
    <t>ABYSINIA VILLAGE (OI</t>
  </si>
  <si>
    <t>Grand Lagoon</t>
  </si>
  <si>
    <t>GRAND LAGOON</t>
  </si>
  <si>
    <t>La Savanne</t>
  </si>
  <si>
    <t>LA SAVANNE</t>
  </si>
  <si>
    <t>Mayaro</t>
  </si>
  <si>
    <t>MAYARO</t>
  </si>
  <si>
    <t>Ortoire</t>
  </si>
  <si>
    <t>ORTOIRE</t>
  </si>
  <si>
    <t>Plaisance</t>
  </si>
  <si>
    <t>PLAISANCE</t>
  </si>
  <si>
    <t>Radix</t>
  </si>
  <si>
    <t>RADIX</t>
  </si>
  <si>
    <t>ST. JOSEPH VILLAGEMA</t>
  </si>
  <si>
    <t>Mainfield</t>
  </si>
  <si>
    <t>MAINFIELD</t>
  </si>
  <si>
    <t>Anglais Settlement</t>
  </si>
  <si>
    <t>ANGLAIS SETTLEMENT</t>
  </si>
  <si>
    <t>Sangre Grande</t>
  </si>
  <si>
    <t>Cumana</t>
  </si>
  <si>
    <t>CUMANA</t>
  </si>
  <si>
    <t>Grand Riviere</t>
  </si>
  <si>
    <t>GRAND RIVIERE</t>
  </si>
  <si>
    <t>L'anse Noir</t>
  </si>
  <si>
    <t>L'ANSE NOIR</t>
  </si>
  <si>
    <t>Mahoe</t>
  </si>
  <si>
    <t>MAHOE</t>
  </si>
  <si>
    <t>Matelot</t>
  </si>
  <si>
    <t>MATELOT</t>
  </si>
  <si>
    <t>Mission</t>
  </si>
  <si>
    <t>MISSION</t>
  </si>
  <si>
    <t>Monte Video</t>
  </si>
  <si>
    <t>MONTE VIDEO</t>
  </si>
  <si>
    <t>San Souci</t>
  </si>
  <si>
    <t>SAN SOUCI</t>
  </si>
  <si>
    <t>Toco</t>
  </si>
  <si>
    <t>TOCO</t>
  </si>
  <si>
    <t>Tompire</t>
  </si>
  <si>
    <t>TOMPIRE</t>
  </si>
  <si>
    <t>Cumaca</t>
  </si>
  <si>
    <t>CUMACA</t>
  </si>
  <si>
    <t>Melajo</t>
  </si>
  <si>
    <t>MELAJO</t>
  </si>
  <si>
    <t>Balandra</t>
  </si>
  <si>
    <t>BALANDRA</t>
  </si>
  <si>
    <t>Matura</t>
  </si>
  <si>
    <t>MATURA</t>
  </si>
  <si>
    <t>Rampanalgas</t>
  </si>
  <si>
    <t>RAMPANALGAS</t>
  </si>
  <si>
    <t>Salybia Village</t>
  </si>
  <si>
    <t>SALYBIA VILLAGE</t>
  </si>
  <si>
    <t>Brooklyn Settlement</t>
  </si>
  <si>
    <t>BROOKLYN SETTLEMENT</t>
  </si>
  <si>
    <t>Caigual</t>
  </si>
  <si>
    <t>CAIGUAL</t>
  </si>
  <si>
    <t>Fishing Pond</t>
  </si>
  <si>
    <t>FISHING POND</t>
  </si>
  <si>
    <t>Morin Bay</t>
  </si>
  <si>
    <t>MORIN BAY</t>
  </si>
  <si>
    <t>North Manzanilla</t>
  </si>
  <si>
    <t>NORTH MANZANILLA</t>
  </si>
  <si>
    <t>Oropouche</t>
  </si>
  <si>
    <t>OROPOUCHE(SANGRE</t>
  </si>
  <si>
    <t>Turure</t>
  </si>
  <si>
    <t>TURURE</t>
  </si>
  <si>
    <t>Carmichael</t>
  </si>
  <si>
    <t>CARMICHAEL</t>
  </si>
  <si>
    <t>Coryal</t>
  </si>
  <si>
    <t>CORYAL</t>
  </si>
  <si>
    <t>Cumuto</t>
  </si>
  <si>
    <t>CUMUTO</t>
  </si>
  <si>
    <t>Guatopajaro</t>
  </si>
  <si>
    <t>GUATOPAJARO</t>
  </si>
  <si>
    <t>Howsen Village</t>
  </si>
  <si>
    <t>HOWSEN VILLAGE</t>
  </si>
  <si>
    <t>Coal Mine</t>
  </si>
  <si>
    <t>COAL MINE</t>
  </si>
  <si>
    <t>Four Roads - Tamana</t>
  </si>
  <si>
    <t>FOUR ROADS - TAMANA</t>
  </si>
  <si>
    <t>Maraj Hill</t>
  </si>
  <si>
    <t>MARAJ HILL</t>
  </si>
  <si>
    <t>Plum Mitan</t>
  </si>
  <si>
    <t>PLUM MITAN</t>
  </si>
  <si>
    <t>George Village</t>
  </si>
  <si>
    <t>GEORGE VILLAGE</t>
  </si>
  <si>
    <t>Princes Town</t>
  </si>
  <si>
    <t>Hindustan</t>
  </si>
  <si>
    <t>HINDUSTAN</t>
  </si>
  <si>
    <t>Robert Village</t>
  </si>
  <si>
    <t>ROBERT VILLAGE</t>
  </si>
  <si>
    <t>Sixth Company</t>
  </si>
  <si>
    <t>SIXTH COMPANY</t>
  </si>
  <si>
    <t>Tableland</t>
  </si>
  <si>
    <t>TABLELAND</t>
  </si>
  <si>
    <t>Canaan Village Palmi</t>
  </si>
  <si>
    <t>CANAAN VILLAGE PALMI</t>
  </si>
  <si>
    <t>Penal/Debe</t>
  </si>
  <si>
    <t>Cedar Hill</t>
  </si>
  <si>
    <t>CEDAR HILL</t>
  </si>
  <si>
    <t>Cleghorn and Mt. Ple</t>
  </si>
  <si>
    <t>CLEGHORN AND MT. PLE</t>
  </si>
  <si>
    <t>Corinth</t>
  </si>
  <si>
    <t>CORINTH</t>
  </si>
  <si>
    <t>Debe Proper</t>
  </si>
  <si>
    <t>DEBE PROPER</t>
  </si>
  <si>
    <t>DIAMOND(PENAL</t>
  </si>
  <si>
    <t>Duncan Village</t>
  </si>
  <si>
    <t>DUNCAN VILLAGE</t>
  </si>
  <si>
    <t>Esperance Village</t>
  </si>
  <si>
    <t>ESPERANCE VILLAGE</t>
  </si>
  <si>
    <t>Hermitage Village</t>
  </si>
  <si>
    <t>HERMITAGE VILLAGE</t>
  </si>
  <si>
    <t>Jordan Village</t>
  </si>
  <si>
    <t>JORDAN VILLAGE</t>
  </si>
  <si>
    <t>La Fortune</t>
  </si>
  <si>
    <t>LA FORTUNE</t>
  </si>
  <si>
    <t>La Romain</t>
  </si>
  <si>
    <t>LA ROMAIN</t>
  </si>
  <si>
    <t>Lengua Village</t>
  </si>
  <si>
    <t>LENGUA VILLAGE</t>
  </si>
  <si>
    <t>Monkey Town</t>
  </si>
  <si>
    <t>MONKEY TOWN</t>
  </si>
  <si>
    <t>PALMISTE(PENAL</t>
  </si>
  <si>
    <t>Palmyra</t>
  </si>
  <si>
    <t>PALMYRA</t>
  </si>
  <si>
    <t>Palmyra Village/Mt.</t>
  </si>
  <si>
    <t>PALMYRA VILLAGE/MT.</t>
  </si>
  <si>
    <t>Petit Morne</t>
  </si>
  <si>
    <t>PETIT MORNE</t>
  </si>
  <si>
    <t>Phillipine</t>
  </si>
  <si>
    <t>PHILLIPINE</t>
  </si>
  <si>
    <t>PICTON(PENAL</t>
  </si>
  <si>
    <t>Rambert Village</t>
  </si>
  <si>
    <t>RAMBERT VILLAGE</t>
  </si>
  <si>
    <t>ST. CHARLES VILLAGEP</t>
  </si>
  <si>
    <t>St. Clements</t>
  </si>
  <si>
    <t>ST. CLEMENTS</t>
  </si>
  <si>
    <t>Ste. Madeleine</t>
  </si>
  <si>
    <t>STE. MADELEINE</t>
  </si>
  <si>
    <t>Usine Ste. Madeleine</t>
  </si>
  <si>
    <t>USINE STE. MADELEINE</t>
  </si>
  <si>
    <t>Wellington</t>
  </si>
  <si>
    <t>WELLINGTON</t>
  </si>
  <si>
    <t>Bonne Aventure</t>
  </si>
  <si>
    <t>BONNE AVENTURE</t>
  </si>
  <si>
    <t>Caratal</t>
  </si>
  <si>
    <t>CARATAL</t>
  </si>
  <si>
    <t>CEDAR HILL(CO</t>
  </si>
  <si>
    <t>Corosal</t>
  </si>
  <si>
    <t>COROSAL</t>
  </si>
  <si>
    <t>Farnum Village</t>
  </si>
  <si>
    <t>FARNUM VILLAGE</t>
  </si>
  <si>
    <t>Forres Park</t>
  </si>
  <si>
    <t>FORRES PARK</t>
  </si>
  <si>
    <t>Gasparillo</t>
  </si>
  <si>
    <t>GASPARILLO</t>
  </si>
  <si>
    <t>Guaracara</t>
  </si>
  <si>
    <t>GUARACARA</t>
  </si>
  <si>
    <t>Hermitage</t>
  </si>
  <si>
    <t>HERMITAGE</t>
  </si>
  <si>
    <t>Macaulay</t>
  </si>
  <si>
    <t>MACAULAY</t>
  </si>
  <si>
    <t>Mayo</t>
  </si>
  <si>
    <t>MAYO</t>
  </si>
  <si>
    <t>Parforce</t>
  </si>
  <si>
    <t>PARFORCE</t>
  </si>
  <si>
    <t>Plaisance Park</t>
  </si>
  <si>
    <t>PLAISANCE PARK</t>
  </si>
  <si>
    <t>Poonah</t>
  </si>
  <si>
    <t>POONAH</t>
  </si>
  <si>
    <t>Riversdale</t>
  </si>
  <si>
    <t>RIVERSDALE</t>
  </si>
  <si>
    <t>Springland/San Fabia</t>
  </si>
  <si>
    <t>SPRINGLAND/SAN FABIA</t>
  </si>
  <si>
    <t>St. Margaret</t>
  </si>
  <si>
    <t>ST. MARGARET</t>
  </si>
  <si>
    <t>Sum Sum Hill</t>
  </si>
  <si>
    <t>SUM SUM HILL</t>
  </si>
  <si>
    <t>Trintoc (Pointe-a-Pi</t>
  </si>
  <si>
    <t>TRINTOC (POINTE-A-PI</t>
  </si>
  <si>
    <t>UNION VILLAGE(FER</t>
  </si>
  <si>
    <t>White Land</t>
  </si>
  <si>
    <t>WHITE LAND</t>
  </si>
  <si>
    <t>Basse Terre</t>
  </si>
  <si>
    <t>BASSE TERRE</t>
  </si>
  <si>
    <t>Bon Jean</t>
  </si>
  <si>
    <t>BON JEAN</t>
  </si>
  <si>
    <t>Canaree</t>
  </si>
  <si>
    <t>CANAREE</t>
  </si>
  <si>
    <t>La  Lune</t>
  </si>
  <si>
    <t>LA  LUNE</t>
  </si>
  <si>
    <t>La Ruffin</t>
  </si>
  <si>
    <t>LA RUFFIN</t>
  </si>
  <si>
    <t>LA SAVANNE(PRINCE</t>
  </si>
  <si>
    <t>Marac</t>
  </si>
  <si>
    <t>MARAC</t>
  </si>
  <si>
    <t>Moruga Village</t>
  </si>
  <si>
    <t>MORUGA VILLAGE</t>
  </si>
  <si>
    <t>Ben Lomond</t>
  </si>
  <si>
    <t>BEN LOMOND</t>
  </si>
  <si>
    <t>Broomage</t>
  </si>
  <si>
    <t>BROOMAGE</t>
  </si>
  <si>
    <t>Brothers Settlement</t>
  </si>
  <si>
    <t>BROTHERS SETTLEMENT</t>
  </si>
  <si>
    <t>Buen Intento</t>
  </si>
  <si>
    <t>BUEN INTENTO</t>
  </si>
  <si>
    <t>Coryal Village</t>
  </si>
  <si>
    <t>CORYAL VILLAGE</t>
  </si>
  <si>
    <t>Dyers Village</t>
  </si>
  <si>
    <t>DYERS VILLAGE</t>
  </si>
  <si>
    <t>Fifth Company</t>
  </si>
  <si>
    <t>FIFTH COMPANY</t>
  </si>
  <si>
    <t>Hard Bargain</t>
  </si>
  <si>
    <t>HARD BARGAIN</t>
  </si>
  <si>
    <t>Kumar Village</t>
  </si>
  <si>
    <t>KUMAR VILLAGE</t>
  </si>
  <si>
    <t>Lengua Village/Barra</t>
  </si>
  <si>
    <t>LENGUA VILLAGE/BARRA</t>
  </si>
  <si>
    <t>Lothian</t>
  </si>
  <si>
    <t>LOTHIAN</t>
  </si>
  <si>
    <t>Matilda</t>
  </si>
  <si>
    <t>MATILDA</t>
  </si>
  <si>
    <t>Petit Caf‚</t>
  </si>
  <si>
    <t>PETIT CAF</t>
  </si>
  <si>
    <t>Princes Town Proper</t>
  </si>
  <si>
    <t>PRINCES TOWN PROPER</t>
  </si>
  <si>
    <t>Reform Village</t>
  </si>
  <si>
    <t>REFORM VILLAGE</t>
  </si>
  <si>
    <t>Sisters Village</t>
  </si>
  <si>
    <t>SISTERS VILLAGE</t>
  </si>
  <si>
    <t>St. Julien</t>
  </si>
  <si>
    <t>ST. JULIEN</t>
  </si>
  <si>
    <t>New Village</t>
  </si>
  <si>
    <t>NEW VILLAGE</t>
  </si>
  <si>
    <t>Borough of Point of Fortin</t>
  </si>
  <si>
    <t>Fanny Village</t>
  </si>
  <si>
    <t>FANNY VILLAGE</t>
  </si>
  <si>
    <t>Hollywood</t>
  </si>
  <si>
    <t>HOLLYWOOD</t>
  </si>
  <si>
    <t>Point Ligoure</t>
  </si>
  <si>
    <t>POINT LIGOURE</t>
  </si>
  <si>
    <t>Egypt Village</t>
  </si>
  <si>
    <t>EGYPT VILLAGE</t>
  </si>
  <si>
    <t>Newlands</t>
  </si>
  <si>
    <t>NEWLANDS</t>
  </si>
  <si>
    <t>Point Fortin Proper</t>
  </si>
  <si>
    <t>POINT FORTIN PROPER</t>
  </si>
  <si>
    <t>Techier Village</t>
  </si>
  <si>
    <t>TECHIER VILLAGE</t>
  </si>
  <si>
    <t>Clifton Hill</t>
  </si>
  <si>
    <t>CLIFTON HILL</t>
  </si>
  <si>
    <t>Apex Oil Field</t>
  </si>
  <si>
    <t>APEX OIL FIELD</t>
  </si>
  <si>
    <t>Siparia</t>
  </si>
  <si>
    <t>Avocat Village</t>
  </si>
  <si>
    <t>AVOCAT VILLAGE</t>
  </si>
  <si>
    <t>Batchyia Village</t>
  </si>
  <si>
    <t>BATCHYIA VILLAGE</t>
  </si>
  <si>
    <t>Charlo Village</t>
  </si>
  <si>
    <t>CHARLO VILLAGE</t>
  </si>
  <si>
    <t>De Gannes Village</t>
  </si>
  <si>
    <t>DE GANNES VILLAGE</t>
  </si>
  <si>
    <t>Delhi Settlement</t>
  </si>
  <si>
    <t>DELHI SETTLEMENT</t>
  </si>
  <si>
    <t>DOW VILLAGE</t>
  </si>
  <si>
    <t>Fyzabad</t>
  </si>
  <si>
    <t>FYZABAD</t>
  </si>
  <si>
    <t>Gheerahoo</t>
  </si>
  <si>
    <t>GHEERAHOO</t>
  </si>
  <si>
    <t>Harris Village</t>
  </si>
  <si>
    <t>HARRIS VILLAGE</t>
  </si>
  <si>
    <t>La Fortune/Pluck</t>
  </si>
  <si>
    <t>LA FORTUNE/PLUCK</t>
  </si>
  <si>
    <t>Mendez Village</t>
  </si>
  <si>
    <t>MENDEZ VILLAGE</t>
  </si>
  <si>
    <t>Mon Desir</t>
  </si>
  <si>
    <t>MON DESIR</t>
  </si>
  <si>
    <t>Morne Diablo</t>
  </si>
  <si>
    <t>MORNE DIABLO</t>
  </si>
  <si>
    <t>OROPOUCHE</t>
  </si>
  <si>
    <t>Penal</t>
  </si>
  <si>
    <t>PENAL</t>
  </si>
  <si>
    <t>Penal Rock Road</t>
  </si>
  <si>
    <t>PENAL ROCK ROAD</t>
  </si>
  <si>
    <t>Penal Quinam Beach R</t>
  </si>
  <si>
    <t>PENAL QUINAM BEACH R</t>
  </si>
  <si>
    <t>PEPPER VILLAGE</t>
  </si>
  <si>
    <t>Quarry Village</t>
  </si>
  <si>
    <t>QUARRY VILLAGE</t>
  </si>
  <si>
    <t>Robert Hill/Siparia</t>
  </si>
  <si>
    <t>ROBERT HILL/SIPARIA</t>
  </si>
  <si>
    <t>Rochard Road</t>
  </si>
  <si>
    <t>ROCHARD ROAD</t>
  </si>
  <si>
    <t>Scott Road Village</t>
  </si>
  <si>
    <t>SCOTT ROAD VILLAGE</t>
  </si>
  <si>
    <t>SIPARIA</t>
  </si>
  <si>
    <t>St. John</t>
  </si>
  <si>
    <t>ST. JOHN</t>
  </si>
  <si>
    <t>St. Mary's Village</t>
  </si>
  <si>
    <t>ST. MARY'S VILLAGESI</t>
  </si>
  <si>
    <t>Sudama Village</t>
  </si>
  <si>
    <t>SUDAMA VILLAGE</t>
  </si>
  <si>
    <t>Thick Village</t>
  </si>
  <si>
    <t>THICK VILLAGE</t>
  </si>
  <si>
    <t>Beach Camp</t>
  </si>
  <si>
    <t>BEACH CAMP</t>
  </si>
  <si>
    <t>Bennet Village</t>
  </si>
  <si>
    <t>BENNET VILLAGE</t>
  </si>
  <si>
    <t>Carapal</t>
  </si>
  <si>
    <t>CARAPAL</t>
  </si>
  <si>
    <t>Danny Village</t>
  </si>
  <si>
    <t>DANNY VILLAGE</t>
  </si>
  <si>
    <t>Erin/Buenos Ayres</t>
  </si>
  <si>
    <t>ERIN/BUENOS AYRES</t>
  </si>
  <si>
    <t>Erin Proper</t>
  </si>
  <si>
    <t>ERIN PROPER</t>
  </si>
  <si>
    <t>Jacob Village</t>
  </si>
  <si>
    <t>JACOB VILLAGE</t>
  </si>
  <si>
    <t>Lorensotte</t>
  </si>
  <si>
    <t>LORENSOTTE</t>
  </si>
  <si>
    <t>Los Bajos</t>
  </si>
  <si>
    <t>LOS BAJOS</t>
  </si>
  <si>
    <t>Los Charos</t>
  </si>
  <si>
    <t>LOS CHAROS</t>
  </si>
  <si>
    <t>Los Iros/Erin</t>
  </si>
  <si>
    <t>LOS IROS/ERIN</t>
  </si>
  <si>
    <t>Palo Seco</t>
  </si>
  <si>
    <t>PALO SECO</t>
  </si>
  <si>
    <t>Rancho Quemado</t>
  </si>
  <si>
    <t>RANCHO QUEMADO</t>
  </si>
  <si>
    <t>Santa Flora</t>
  </si>
  <si>
    <t>SANTA FLORA</t>
  </si>
  <si>
    <t>Waddle Village</t>
  </si>
  <si>
    <t>WADDLE VILLAGE</t>
  </si>
  <si>
    <t>Aripero Village</t>
  </si>
  <si>
    <t>ARIPERO VILLAGE</t>
  </si>
  <si>
    <t>Brighton</t>
  </si>
  <si>
    <t>BRIGHTON</t>
  </si>
  <si>
    <t>Chinese Village</t>
  </si>
  <si>
    <t>CHINESE VILLAGE</t>
  </si>
  <si>
    <t>Forest Reserve</t>
  </si>
  <si>
    <t>FOREST RESERVE</t>
  </si>
  <si>
    <t>Mon Desir/Silver Str</t>
  </si>
  <si>
    <t>MON DESIR/SILVER STR</t>
  </si>
  <si>
    <t>Guapo Lot 10</t>
  </si>
  <si>
    <t>GUAPO LOT 10</t>
  </si>
  <si>
    <t>La Brea</t>
  </si>
  <si>
    <t>LA BREA</t>
  </si>
  <si>
    <t>Parry Lands South</t>
  </si>
  <si>
    <t>PARRY LANDS SOUTH</t>
  </si>
  <si>
    <t>Point D'or</t>
  </si>
  <si>
    <t>POINT D'OR</t>
  </si>
  <si>
    <t>Rousillac</t>
  </si>
  <si>
    <t>ROUSILLAC</t>
  </si>
  <si>
    <t>Sobo Village</t>
  </si>
  <si>
    <t>SOBO VILLAGE</t>
  </si>
  <si>
    <t>Salazar Village</t>
  </si>
  <si>
    <t>SALAZAR VILLAGE</t>
  </si>
  <si>
    <t>Vance River</t>
  </si>
  <si>
    <t>VANCE RIVER</t>
  </si>
  <si>
    <t>Vessigny</t>
  </si>
  <si>
    <t>VESSIGNY</t>
  </si>
  <si>
    <t>Bamboo Village</t>
  </si>
  <si>
    <t>BAMBOO VILLAGE</t>
  </si>
  <si>
    <t>Bois Bough</t>
  </si>
  <si>
    <t>BOIS BOUGH</t>
  </si>
  <si>
    <t>Bonasse Village</t>
  </si>
  <si>
    <t>BONASSE VILLAGE</t>
  </si>
  <si>
    <t>Cedros</t>
  </si>
  <si>
    <t>CEDROS</t>
  </si>
  <si>
    <t>Chatham</t>
  </si>
  <si>
    <t>CHATHAM</t>
  </si>
  <si>
    <t>Coromandel</t>
  </si>
  <si>
    <t>COROMANDEL</t>
  </si>
  <si>
    <t>Fullerton</t>
  </si>
  <si>
    <t>FULLERTON</t>
  </si>
  <si>
    <t>Granville</t>
  </si>
  <si>
    <t>GRANVILLE</t>
  </si>
  <si>
    <t>Icacos</t>
  </si>
  <si>
    <t>ICACOS</t>
  </si>
  <si>
    <t>Bamboo Grove</t>
  </si>
  <si>
    <t>BAMBOO GROVE</t>
  </si>
  <si>
    <t>Barrackpore</t>
  </si>
  <si>
    <t>BARRACKPORE</t>
  </si>
  <si>
    <t>Blanchisseuse</t>
  </si>
  <si>
    <t>BLANCHISSEUSE</t>
  </si>
  <si>
    <t>Borde Narve</t>
  </si>
  <si>
    <t>BORDE NARVE</t>
  </si>
  <si>
    <t>Bejucal</t>
  </si>
  <si>
    <t>BEJUCAL</t>
  </si>
  <si>
    <t>Cap-de-Ville</t>
  </si>
  <si>
    <t>CAP-DE-VILLE(POI</t>
  </si>
  <si>
    <t>Champ Fleurs</t>
  </si>
  <si>
    <t>CHAMP FLEURS</t>
  </si>
  <si>
    <t>Cochrane</t>
  </si>
  <si>
    <t>COCHRANE</t>
  </si>
  <si>
    <t>Cunupia</t>
  </si>
  <si>
    <t>CUNUPIA</t>
  </si>
  <si>
    <t>Eccles Village</t>
  </si>
  <si>
    <t>ECCLES VILLAGE</t>
  </si>
  <si>
    <t>Golconda</t>
  </si>
  <si>
    <t>GOLCONDA</t>
  </si>
  <si>
    <t>GONZALES</t>
  </si>
  <si>
    <t>Longdenville</t>
  </si>
  <si>
    <t>LONGDENVILLE</t>
  </si>
  <si>
    <t>Maturita</t>
  </si>
  <si>
    <t>MATURITA</t>
  </si>
  <si>
    <t>Piparo</t>
  </si>
  <si>
    <t>PIPARO</t>
  </si>
  <si>
    <t>Biche</t>
  </si>
  <si>
    <t>BICHE</t>
  </si>
  <si>
    <t>San Francique</t>
  </si>
  <si>
    <t>SAN FRANCIQUE</t>
  </si>
  <si>
    <t>San Pedro</t>
  </si>
  <si>
    <t>SAN PEDRO</t>
  </si>
  <si>
    <t>St. Croix Village</t>
  </si>
  <si>
    <t>ST. CROIX VILLAGE</t>
  </si>
  <si>
    <t>ST. JOHN'S VILLAGEPR</t>
  </si>
  <si>
    <t>Tulsa Village</t>
  </si>
  <si>
    <t>TULSA VILLAGE</t>
  </si>
  <si>
    <t>Syne Village</t>
  </si>
  <si>
    <t>SYNE VILLAGE</t>
  </si>
  <si>
    <t>Carapichaima</t>
  </si>
  <si>
    <t>CARAPICHAIMA</t>
  </si>
  <si>
    <t>Claxton Bay</t>
  </si>
  <si>
    <t>CLAXTON BAY</t>
  </si>
  <si>
    <t>Cunaripo</t>
  </si>
  <si>
    <t>CUNARIPO</t>
  </si>
  <si>
    <t>Cushe/Navet</t>
  </si>
  <si>
    <t>CUSHE/NAVET</t>
  </si>
  <si>
    <t>Freeport</t>
  </si>
  <si>
    <t>FREEPORT</t>
  </si>
  <si>
    <t>Guaico</t>
  </si>
  <si>
    <t>GUAICO</t>
  </si>
  <si>
    <t>Guayaguayare</t>
  </si>
  <si>
    <t>GUAYAGUAYARE</t>
  </si>
  <si>
    <t>Harmony Hall</t>
  </si>
  <si>
    <t>HARMONY HALL</t>
  </si>
  <si>
    <t>Iere Village</t>
  </si>
  <si>
    <t>IERE VILLAGE</t>
  </si>
  <si>
    <t>Indian Walk</t>
  </si>
  <si>
    <t>INDIAN WALK</t>
  </si>
  <si>
    <t>Indian Trail</t>
  </si>
  <si>
    <t>INDIAN TRAIL</t>
  </si>
  <si>
    <t>Kelly Village</t>
  </si>
  <si>
    <t>KELLY VILLAGE</t>
  </si>
  <si>
    <t>Malgretoute</t>
  </si>
  <si>
    <t>MALGRETOUTE</t>
  </si>
  <si>
    <t>Mamoral No. 2</t>
  </si>
  <si>
    <t>MAMORAL NO. 2</t>
  </si>
  <si>
    <t>Manzanilla</t>
  </si>
  <si>
    <t>MANZANILLA</t>
  </si>
  <si>
    <t>Mausica</t>
  </si>
  <si>
    <t>MAUSICA</t>
  </si>
  <si>
    <t>NAVET VILLAGE</t>
  </si>
  <si>
    <t>New Grant</t>
  </si>
  <si>
    <t>NEW GRANT</t>
  </si>
  <si>
    <t>Rio Claro</t>
  </si>
  <si>
    <t>RIO CLARO</t>
  </si>
  <si>
    <t>Sangre Chiquito</t>
  </si>
  <si>
    <t>SANGRE CHIQUITO</t>
  </si>
  <si>
    <t>SANGRE GRANDE</t>
  </si>
  <si>
    <t>St. Helena Village</t>
  </si>
  <si>
    <t>ST. HELENA VILLAGE</t>
  </si>
  <si>
    <t>ST. MARY'S VILLAGE</t>
  </si>
  <si>
    <t>Tamana</t>
  </si>
  <si>
    <t>TAMANA</t>
  </si>
  <si>
    <t>Todd's Station</t>
  </si>
  <si>
    <t>TODD'S STATION</t>
  </si>
  <si>
    <t>Tortuga</t>
  </si>
  <si>
    <t>TORTUGA</t>
  </si>
  <si>
    <t>Valencia</t>
  </si>
  <si>
    <t>VALENCIA</t>
  </si>
  <si>
    <t>Valsayn</t>
  </si>
  <si>
    <t>VALSAYN</t>
  </si>
  <si>
    <t>D'Abadie</t>
  </si>
  <si>
    <t>D'ABADIE</t>
  </si>
  <si>
    <t>La Florisante</t>
  </si>
  <si>
    <t>LA FLORISANTE</t>
  </si>
  <si>
    <t>ST. MARY'S VILLAGECO</t>
  </si>
  <si>
    <t>Caparo</t>
  </si>
  <si>
    <t>CAPARO</t>
  </si>
  <si>
    <t>pop_municipal</t>
  </si>
  <si>
    <t>num_municipio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</si>
</sst>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27"/>
  <sheetViews>
    <sheetView tabSelected="1" zoomScale="80" workbookViewId="0">
      <pane ySplit="1" topLeftCell="A191" activePane="bottomLeft" state="frozen"/>
      <selection pane="bottomLeft" activeCell="G527" sqref="G527"/>
    </sheetView>
  </sheetViews>
  <sheetFormatPr baseColWidth="10" defaultRowHeight="12.5" x14ac:dyDescent="0.25"/>
  <cols>
    <col min="1" max="1" width="24.54296875" customWidth="1"/>
    <col min="2" max="2" width="39.81640625" customWidth="1"/>
    <col min="3" max="3" width="25" customWidth="1"/>
    <col min="4" max="4" width="15"/>
    <col min="5" max="5" width="14.453125" customWidth="1"/>
    <col min="6" max="6" width="13.36328125" customWidth="1"/>
    <col min="7" max="7" width="12.26953125" bestFit="1" customWidth="1"/>
    <col min="8" max="11" width="15"/>
    <col min="12" max="13" width="15" style="1"/>
    <col min="14" max="1017" width="15"/>
  </cols>
  <sheetData>
    <row r="1" spans="1:2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1053</v>
      </c>
      <c r="F1" s="1" t="s">
        <v>1054</v>
      </c>
      <c r="G1" s="1" t="s">
        <v>25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26</v>
      </c>
      <c r="AA1" s="1" t="s">
        <v>22</v>
      </c>
      <c r="AB1" s="1" t="s">
        <v>23</v>
      </c>
      <c r="AC1" s="1" t="s">
        <v>24</v>
      </c>
    </row>
    <row r="2" spans="1:29" s="1" customFormat="1" x14ac:dyDescent="0.25">
      <c r="A2" s="1" t="s">
        <v>103</v>
      </c>
      <c r="B2" s="1" t="s">
        <v>104</v>
      </c>
      <c r="C2" s="1" t="s">
        <v>105</v>
      </c>
      <c r="D2" s="1">
        <v>18067</v>
      </c>
      <c r="E2" s="1">
        <v>25613</v>
      </c>
      <c r="F2" s="1">
        <v>1</v>
      </c>
      <c r="G2" s="1">
        <f>(D2/E2)*0.06854737</f>
        <v>4.8352216990981141E-2</v>
      </c>
      <c r="H2" s="1" t="s">
        <v>32</v>
      </c>
      <c r="I2" s="1">
        <v>2</v>
      </c>
      <c r="J2" s="1">
        <v>0.48699999999999999</v>
      </c>
      <c r="K2" s="1">
        <v>0.51300000000000001</v>
      </c>
      <c r="L2" s="1">
        <v>8806</v>
      </c>
      <c r="M2" s="1">
        <v>9261</v>
      </c>
      <c r="N2" s="1">
        <v>7.1999999999999995E-2</v>
      </c>
      <c r="O2" s="1">
        <v>0.246</v>
      </c>
      <c r="P2" s="1">
        <v>0.09</v>
      </c>
      <c r="Q2" s="1">
        <v>1304</v>
      </c>
      <c r="R2" s="1">
        <v>4450</v>
      </c>
      <c r="S2" s="1">
        <v>1623</v>
      </c>
      <c r="T2" s="1">
        <v>667</v>
      </c>
      <c r="U2" s="1">
        <v>637</v>
      </c>
      <c r="V2" s="1">
        <v>2225</v>
      </c>
      <c r="W2" s="1">
        <v>2225</v>
      </c>
      <c r="X2" s="1">
        <v>709</v>
      </c>
      <c r="Y2" s="1">
        <v>914</v>
      </c>
      <c r="Z2" s="1">
        <v>37</v>
      </c>
      <c r="AA2" s="1">
        <v>0.188</v>
      </c>
      <c r="AB2" s="1">
        <v>0.63</v>
      </c>
      <c r="AC2" s="1">
        <v>0.182</v>
      </c>
    </row>
    <row r="3" spans="1:29" s="1" customFormat="1" x14ac:dyDescent="0.25">
      <c r="A3" s="1" t="s">
        <v>116</v>
      </c>
      <c r="B3" s="1" t="s">
        <v>117</v>
      </c>
      <c r="C3" s="1" t="s">
        <v>105</v>
      </c>
      <c r="D3" s="1">
        <v>2659</v>
      </c>
      <c r="E3" s="1">
        <v>25613</v>
      </c>
      <c r="F3" s="1">
        <v>1</v>
      </c>
      <c r="G3" s="1">
        <f t="shared" ref="G3:G8" si="0">(D3/E3)*0.06854737</f>
        <v>7.116208832624058E-3</v>
      </c>
      <c r="H3" s="1" t="s">
        <v>32</v>
      </c>
      <c r="I3" s="1">
        <v>2</v>
      </c>
      <c r="J3" s="1">
        <v>0.52100000000000002</v>
      </c>
      <c r="K3" s="1">
        <v>0.47899999999999998</v>
      </c>
      <c r="L3" s="1">
        <v>1384</v>
      </c>
      <c r="M3" s="1">
        <v>1274</v>
      </c>
      <c r="N3" s="1">
        <v>8.3000000000000004E-2</v>
      </c>
      <c r="O3" s="1">
        <v>0.23</v>
      </c>
      <c r="P3" s="1">
        <v>5.5E-2</v>
      </c>
      <c r="Q3" s="1">
        <v>219</v>
      </c>
      <c r="R3" s="1">
        <v>611</v>
      </c>
      <c r="S3" s="1">
        <v>145</v>
      </c>
      <c r="T3" s="1">
        <v>117</v>
      </c>
      <c r="U3" s="1">
        <v>102</v>
      </c>
      <c r="V3" s="1">
        <v>324</v>
      </c>
      <c r="W3" s="1">
        <v>286</v>
      </c>
      <c r="X3" s="1">
        <v>63</v>
      </c>
      <c r="Y3" s="1">
        <v>81</v>
      </c>
      <c r="Z3" s="1">
        <v>43</v>
      </c>
      <c r="AA3" s="1">
        <v>0.188</v>
      </c>
      <c r="AB3" s="1">
        <v>0.63</v>
      </c>
      <c r="AC3" s="1">
        <v>0.182</v>
      </c>
    </row>
    <row r="4" spans="1:29" s="1" customFormat="1" x14ac:dyDescent="0.25">
      <c r="A4" s="1" t="s">
        <v>108</v>
      </c>
      <c r="B4" s="1" t="s">
        <v>109</v>
      </c>
      <c r="C4" s="1" t="s">
        <v>105</v>
      </c>
      <c r="D4" s="1">
        <v>1170</v>
      </c>
      <c r="E4" s="1">
        <v>25613</v>
      </c>
      <c r="F4" s="1">
        <v>1</v>
      </c>
      <c r="G4" s="1">
        <f t="shared" si="0"/>
        <v>3.1312389372584234E-3</v>
      </c>
      <c r="H4" s="1" t="s">
        <v>32</v>
      </c>
      <c r="I4" s="1">
        <v>2</v>
      </c>
      <c r="J4" s="1">
        <v>0.46700000000000003</v>
      </c>
      <c r="K4" s="1">
        <v>0.53300000000000003</v>
      </c>
      <c r="L4" s="1">
        <v>546</v>
      </c>
      <c r="M4" s="1">
        <v>623</v>
      </c>
      <c r="N4" s="1">
        <v>6.6000000000000003E-2</v>
      </c>
      <c r="O4" s="1">
        <v>0.28599999999999998</v>
      </c>
      <c r="P4" s="1">
        <v>4.5999999999999999E-2</v>
      </c>
      <c r="Q4" s="1">
        <v>77</v>
      </c>
      <c r="R4" s="1">
        <v>334</v>
      </c>
      <c r="S4" s="1">
        <v>53</v>
      </c>
      <c r="T4" s="1">
        <v>43</v>
      </c>
      <c r="U4" s="1">
        <v>34</v>
      </c>
      <c r="V4" s="1">
        <v>146</v>
      </c>
      <c r="W4" s="1">
        <v>187</v>
      </c>
      <c r="X4" s="1">
        <v>22</v>
      </c>
      <c r="Y4" s="1">
        <v>30</v>
      </c>
      <c r="Z4" s="1">
        <v>39</v>
      </c>
      <c r="AA4" s="1">
        <v>0.188</v>
      </c>
      <c r="AB4" s="1">
        <v>0.63</v>
      </c>
      <c r="AC4" s="1">
        <v>0.182</v>
      </c>
    </row>
    <row r="5" spans="1:29" s="1" customFormat="1" x14ac:dyDescent="0.25">
      <c r="A5" s="1" t="s">
        <v>110</v>
      </c>
      <c r="B5" s="1" t="s">
        <v>111</v>
      </c>
      <c r="C5" s="1" t="s">
        <v>105</v>
      </c>
      <c r="D5" s="1">
        <v>22181</v>
      </c>
      <c r="E5" s="1">
        <v>25613</v>
      </c>
      <c r="F5" s="1">
        <v>1</v>
      </c>
      <c r="G5" s="1">
        <f t="shared" si="0"/>
        <v>5.9362402450708625E-2</v>
      </c>
      <c r="H5" s="1" t="s">
        <v>32</v>
      </c>
      <c r="I5" s="1">
        <v>2</v>
      </c>
      <c r="J5" s="1">
        <v>0.48899999999999999</v>
      </c>
      <c r="K5" s="1">
        <v>0.51100000000000001</v>
      </c>
      <c r="L5" s="1">
        <v>10855</v>
      </c>
      <c r="M5" s="1">
        <v>11326</v>
      </c>
      <c r="N5" s="1">
        <v>7.8E-2</v>
      </c>
      <c r="O5" s="1">
        <v>0.255</v>
      </c>
      <c r="P5" s="1">
        <v>6.3E-2</v>
      </c>
      <c r="Q5" s="1">
        <v>1724</v>
      </c>
      <c r="R5" s="1">
        <v>5664</v>
      </c>
      <c r="S5" s="1">
        <v>1389</v>
      </c>
      <c r="T5" s="1">
        <v>874</v>
      </c>
      <c r="U5" s="1">
        <v>850</v>
      </c>
      <c r="V5" s="1">
        <v>2719</v>
      </c>
      <c r="W5" s="1">
        <v>2944</v>
      </c>
      <c r="X5" s="1">
        <v>669</v>
      </c>
      <c r="Y5" s="1">
        <v>720</v>
      </c>
      <c r="Z5" s="1">
        <v>40</v>
      </c>
      <c r="AA5" s="1">
        <v>0.188</v>
      </c>
      <c r="AB5" s="1">
        <v>0.63</v>
      </c>
      <c r="AC5" s="1">
        <v>0.182</v>
      </c>
    </row>
    <row r="6" spans="1:29" s="1" customFormat="1" x14ac:dyDescent="0.25">
      <c r="A6" s="1" t="s">
        <v>114</v>
      </c>
      <c r="B6" s="1" t="s">
        <v>115</v>
      </c>
      <c r="C6" s="1" t="s">
        <v>105</v>
      </c>
      <c r="D6" s="1">
        <v>2479</v>
      </c>
      <c r="E6" s="1">
        <v>25613</v>
      </c>
      <c r="F6" s="1">
        <v>1</v>
      </c>
      <c r="G6" s="1">
        <f t="shared" si="0"/>
        <v>6.634479765353531E-3</v>
      </c>
      <c r="H6" s="1" t="s">
        <v>32</v>
      </c>
      <c r="I6" s="1">
        <v>2</v>
      </c>
      <c r="J6" s="1">
        <v>0.50800000000000001</v>
      </c>
      <c r="K6" s="1">
        <v>0.49199999999999999</v>
      </c>
      <c r="L6" s="1">
        <v>1258</v>
      </c>
      <c r="M6" s="1">
        <v>1220</v>
      </c>
      <c r="N6" s="1">
        <v>8.1000000000000003E-2</v>
      </c>
      <c r="O6" s="1">
        <v>0.25</v>
      </c>
      <c r="P6" s="1">
        <v>6.6000000000000003E-2</v>
      </c>
      <c r="Q6" s="1">
        <v>200</v>
      </c>
      <c r="R6" s="1">
        <v>619</v>
      </c>
      <c r="S6" s="1">
        <v>162</v>
      </c>
      <c r="T6" s="1">
        <v>102</v>
      </c>
      <c r="U6" s="1">
        <v>97</v>
      </c>
      <c r="V6" s="1">
        <v>323</v>
      </c>
      <c r="W6" s="1">
        <v>295</v>
      </c>
      <c r="X6" s="1">
        <v>67</v>
      </c>
      <c r="Y6" s="1">
        <v>95</v>
      </c>
      <c r="Z6" s="1">
        <v>42</v>
      </c>
      <c r="AA6" s="1">
        <v>0.188</v>
      </c>
      <c r="AB6" s="1">
        <v>0.63</v>
      </c>
      <c r="AC6" s="1">
        <v>0.182</v>
      </c>
    </row>
    <row r="7" spans="1:29" s="1" customFormat="1" x14ac:dyDescent="0.25">
      <c r="A7" s="1" t="s">
        <v>106</v>
      </c>
      <c r="B7" s="1" t="s">
        <v>107</v>
      </c>
      <c r="C7" s="1" t="s">
        <v>105</v>
      </c>
      <c r="D7" s="1">
        <v>5113</v>
      </c>
      <c r="E7" s="1">
        <v>25613</v>
      </c>
      <c r="F7" s="1">
        <v>1</v>
      </c>
      <c r="G7" s="1">
        <f t="shared" si="0"/>
        <v>1.3683781783078905E-2</v>
      </c>
      <c r="H7" s="1" t="s">
        <v>32</v>
      </c>
      <c r="I7" s="1">
        <v>2</v>
      </c>
      <c r="J7" s="1">
        <v>0.50700000000000001</v>
      </c>
      <c r="K7" s="1">
        <v>0.49299999999999999</v>
      </c>
      <c r="L7" s="1">
        <v>2593</v>
      </c>
      <c r="M7" s="1">
        <v>2520</v>
      </c>
      <c r="N7" s="1">
        <v>8.3000000000000004E-2</v>
      </c>
      <c r="O7" s="1">
        <v>0.248</v>
      </c>
      <c r="P7" s="1">
        <v>7.6999999999999999E-2</v>
      </c>
      <c r="Q7" s="1">
        <v>425</v>
      </c>
      <c r="R7" s="1">
        <v>1270</v>
      </c>
      <c r="S7" s="1">
        <v>393</v>
      </c>
      <c r="T7" s="1">
        <v>242</v>
      </c>
      <c r="U7" s="1">
        <v>183</v>
      </c>
      <c r="V7" s="1">
        <v>629</v>
      </c>
      <c r="W7" s="1">
        <v>640</v>
      </c>
      <c r="X7" s="1">
        <v>176</v>
      </c>
      <c r="Y7" s="1">
        <v>217</v>
      </c>
      <c r="Z7" s="1">
        <v>38</v>
      </c>
      <c r="AA7" s="1">
        <v>0.188</v>
      </c>
      <c r="AB7" s="1">
        <v>0.63</v>
      </c>
      <c r="AC7" s="1">
        <v>0.182</v>
      </c>
    </row>
    <row r="8" spans="1:29" s="1" customFormat="1" x14ac:dyDescent="0.25">
      <c r="A8" s="1" t="s">
        <v>112</v>
      </c>
      <c r="B8" s="1" t="s">
        <v>113</v>
      </c>
      <c r="C8" s="1" t="s">
        <v>105</v>
      </c>
      <c r="D8" s="1">
        <v>12635</v>
      </c>
      <c r="E8" s="1">
        <v>25613</v>
      </c>
      <c r="F8" s="1">
        <v>1</v>
      </c>
      <c r="G8" s="1">
        <f t="shared" si="0"/>
        <v>3.3814704249795026E-2</v>
      </c>
      <c r="H8" s="1" t="s">
        <v>32</v>
      </c>
      <c r="I8" s="1">
        <v>2</v>
      </c>
      <c r="J8" s="1">
        <v>0.498</v>
      </c>
      <c r="K8" s="1">
        <v>0.502</v>
      </c>
      <c r="L8" s="1">
        <v>6294</v>
      </c>
      <c r="M8" s="1">
        <v>6340</v>
      </c>
      <c r="N8" s="1">
        <v>7.2999999999999995E-2</v>
      </c>
      <c r="O8" s="1">
        <v>0.248</v>
      </c>
      <c r="P8" s="1">
        <v>7.0999999999999994E-2</v>
      </c>
      <c r="Q8" s="1">
        <v>925</v>
      </c>
      <c r="R8" s="1">
        <v>3132</v>
      </c>
      <c r="S8" s="1">
        <v>894</v>
      </c>
      <c r="T8" s="1">
        <v>470</v>
      </c>
      <c r="U8" s="1">
        <v>455</v>
      </c>
      <c r="V8" s="1">
        <v>1562</v>
      </c>
      <c r="W8" s="1">
        <v>1569</v>
      </c>
      <c r="X8" s="1">
        <v>423</v>
      </c>
      <c r="Y8" s="1">
        <v>471</v>
      </c>
      <c r="Z8" s="1">
        <v>41</v>
      </c>
      <c r="AA8" s="1">
        <v>0.188</v>
      </c>
      <c r="AB8" s="1">
        <v>0.63</v>
      </c>
      <c r="AC8" s="1">
        <v>0.182</v>
      </c>
    </row>
    <row r="9" spans="1:29" s="1" customFormat="1" x14ac:dyDescent="0.25">
      <c r="A9" s="1" t="s">
        <v>430</v>
      </c>
      <c r="B9" s="1" t="s">
        <v>431</v>
      </c>
      <c r="C9" s="1" t="s">
        <v>405</v>
      </c>
      <c r="D9" s="1">
        <v>5220</v>
      </c>
      <c r="E9" s="1">
        <v>58459</v>
      </c>
      <c r="F9" s="1">
        <v>2</v>
      </c>
      <c r="G9" s="1">
        <f>(D9/E9)*0.108805081</f>
        <v>9.7155702769462348E-3</v>
      </c>
      <c r="H9" s="1" t="s">
        <v>32</v>
      </c>
      <c r="I9" s="1">
        <v>2</v>
      </c>
      <c r="J9" s="1">
        <v>0.50800000000000001</v>
      </c>
      <c r="K9" s="1">
        <v>0.49199999999999999</v>
      </c>
      <c r="L9" s="1">
        <v>2650</v>
      </c>
      <c r="M9" s="1">
        <v>2570</v>
      </c>
      <c r="N9" s="1">
        <v>7.4999999999999997E-2</v>
      </c>
      <c r="O9" s="1">
        <v>0.26400000000000001</v>
      </c>
      <c r="P9" s="1">
        <v>7.0000000000000007E-2</v>
      </c>
      <c r="Q9" s="1">
        <v>393</v>
      </c>
      <c r="R9" s="1">
        <v>1377</v>
      </c>
      <c r="S9" s="1">
        <v>367</v>
      </c>
      <c r="T9" s="1">
        <v>206</v>
      </c>
      <c r="U9" s="1">
        <v>187</v>
      </c>
      <c r="V9" s="1">
        <v>696</v>
      </c>
      <c r="W9" s="1">
        <v>680</v>
      </c>
      <c r="X9" s="1">
        <v>169</v>
      </c>
      <c r="Y9" s="1">
        <v>198</v>
      </c>
      <c r="Z9" s="1">
        <v>200</v>
      </c>
      <c r="AA9" s="1">
        <v>0.214</v>
      </c>
      <c r="AB9" s="1">
        <v>0.61599999999999999</v>
      </c>
      <c r="AC9" s="1">
        <v>0.17</v>
      </c>
    </row>
    <row r="10" spans="1:29" s="1" customFormat="1" x14ac:dyDescent="0.25">
      <c r="A10" s="1" t="s">
        <v>436</v>
      </c>
      <c r="B10" s="1" t="s">
        <v>437</v>
      </c>
      <c r="C10" s="1" t="s">
        <v>405</v>
      </c>
      <c r="D10" s="1">
        <v>14923</v>
      </c>
      <c r="E10" s="1">
        <v>58459</v>
      </c>
      <c r="F10" s="1">
        <v>2</v>
      </c>
      <c r="G10" s="1">
        <f t="shared" ref="G10:G25" si="1">(D10/E10)*0.108805081</f>
        <v>2.777499142583691E-2</v>
      </c>
      <c r="H10" s="1" t="s">
        <v>32</v>
      </c>
      <c r="I10" s="1">
        <v>2</v>
      </c>
      <c r="J10" s="1">
        <v>0.50900000000000001</v>
      </c>
      <c r="K10" s="1">
        <v>0.49099999999999999</v>
      </c>
      <c r="L10" s="1">
        <v>7597</v>
      </c>
      <c r="M10" s="1">
        <v>7326</v>
      </c>
      <c r="N10" s="1">
        <v>7.3999999999999996E-2</v>
      </c>
      <c r="O10" s="1">
        <v>0.27700000000000002</v>
      </c>
      <c r="P10" s="1">
        <v>5.3999999999999999E-2</v>
      </c>
      <c r="Q10" s="1">
        <v>1109</v>
      </c>
      <c r="R10" s="1">
        <v>4135</v>
      </c>
      <c r="S10" s="1">
        <v>809</v>
      </c>
      <c r="T10" s="1">
        <v>558</v>
      </c>
      <c r="U10" s="1">
        <v>550</v>
      </c>
      <c r="V10" s="1">
        <v>2135</v>
      </c>
      <c r="W10" s="1">
        <v>2000</v>
      </c>
      <c r="X10" s="1">
        <v>376</v>
      </c>
      <c r="Y10" s="1">
        <v>432</v>
      </c>
      <c r="Z10" s="1">
        <v>203</v>
      </c>
      <c r="AA10" s="1">
        <v>0.214</v>
      </c>
      <c r="AB10" s="1">
        <v>0.61599999999999999</v>
      </c>
      <c r="AC10" s="1">
        <v>0.17</v>
      </c>
    </row>
    <row r="11" spans="1:29" s="1" customFormat="1" x14ac:dyDescent="0.25">
      <c r="A11" s="1" t="s">
        <v>422</v>
      </c>
      <c r="B11" s="1" t="s">
        <v>423</v>
      </c>
      <c r="C11" s="1" t="s">
        <v>405</v>
      </c>
      <c r="D11" s="1">
        <v>16924</v>
      </c>
      <c r="E11" s="1">
        <v>58459</v>
      </c>
      <c r="F11" s="1">
        <v>2</v>
      </c>
      <c r="G11" s="1">
        <f t="shared" si="1"/>
        <v>3.149929336533297E-2</v>
      </c>
      <c r="H11" s="1" t="s">
        <v>32</v>
      </c>
      <c r="I11" s="1">
        <v>2</v>
      </c>
      <c r="J11" s="1">
        <v>0.47</v>
      </c>
      <c r="K11" s="1">
        <v>0.53</v>
      </c>
      <c r="L11" s="1">
        <v>7947</v>
      </c>
      <c r="M11" s="1">
        <v>8976</v>
      </c>
      <c r="N11" s="1">
        <v>7.8E-2</v>
      </c>
      <c r="O11" s="1">
        <v>0.27200000000000002</v>
      </c>
      <c r="P11" s="1">
        <v>3.6999999999999998E-2</v>
      </c>
      <c r="Q11" s="1">
        <v>1313</v>
      </c>
      <c r="R11" s="1">
        <v>4598</v>
      </c>
      <c r="S11" s="1">
        <v>620</v>
      </c>
      <c r="T11" s="1">
        <v>647</v>
      </c>
      <c r="U11" s="1">
        <v>665</v>
      </c>
      <c r="V11" s="1">
        <v>2074</v>
      </c>
      <c r="W11" s="1">
        <v>2524</v>
      </c>
      <c r="X11" s="1">
        <v>282</v>
      </c>
      <c r="Y11" s="1">
        <v>338</v>
      </c>
      <c r="Z11" s="1">
        <v>196</v>
      </c>
      <c r="AA11" s="1">
        <v>0.214</v>
      </c>
      <c r="AB11" s="1">
        <v>0.61599999999999999</v>
      </c>
      <c r="AC11" s="1">
        <v>0.17</v>
      </c>
    </row>
    <row r="12" spans="1:29" s="1" customFormat="1" x14ac:dyDescent="0.25">
      <c r="A12" s="1" t="s">
        <v>424</v>
      </c>
      <c r="B12" s="1" t="s">
        <v>425</v>
      </c>
      <c r="C12" s="1" t="s">
        <v>405</v>
      </c>
      <c r="D12" s="1">
        <v>1873</v>
      </c>
      <c r="E12" s="1">
        <v>58459</v>
      </c>
      <c r="F12" s="1">
        <v>2</v>
      </c>
      <c r="G12" s="1">
        <f t="shared" si="1"/>
        <v>3.4860657334713214E-3</v>
      </c>
      <c r="H12" s="1" t="s">
        <v>32</v>
      </c>
      <c r="I12" s="1">
        <v>2</v>
      </c>
      <c r="J12" s="1">
        <v>0.46800000000000003</v>
      </c>
      <c r="K12" s="1">
        <v>0.53200000000000003</v>
      </c>
      <c r="L12" s="1">
        <v>876</v>
      </c>
      <c r="M12" s="1">
        <v>997</v>
      </c>
      <c r="N12" s="1">
        <v>6.6000000000000003E-2</v>
      </c>
      <c r="O12" s="1">
        <v>0.245</v>
      </c>
      <c r="P12" s="1">
        <v>0.109</v>
      </c>
      <c r="Q12" s="1">
        <v>124</v>
      </c>
      <c r="R12" s="1">
        <v>459</v>
      </c>
      <c r="S12" s="1">
        <v>204</v>
      </c>
      <c r="T12" s="1">
        <v>53</v>
      </c>
      <c r="U12" s="1">
        <v>70</v>
      </c>
      <c r="V12" s="1">
        <v>221</v>
      </c>
      <c r="W12" s="1">
        <v>237</v>
      </c>
      <c r="X12" s="1">
        <v>87</v>
      </c>
      <c r="Y12" s="1">
        <v>117</v>
      </c>
      <c r="Z12" s="1">
        <v>197</v>
      </c>
      <c r="AA12" s="1">
        <v>0.214</v>
      </c>
      <c r="AB12" s="1">
        <v>0.61599999999999999</v>
      </c>
      <c r="AC12" s="1">
        <v>0.17</v>
      </c>
    </row>
    <row r="13" spans="1:29" s="1" customFormat="1" x14ac:dyDescent="0.25">
      <c r="A13" s="1" t="s">
        <v>420</v>
      </c>
      <c r="B13" s="1" t="s">
        <v>421</v>
      </c>
      <c r="C13" s="1" t="s">
        <v>405</v>
      </c>
      <c r="D13" s="1">
        <v>8897</v>
      </c>
      <c r="E13" s="1">
        <v>58459</v>
      </c>
      <c r="F13" s="1">
        <v>2</v>
      </c>
      <c r="G13" s="1">
        <f t="shared" si="1"/>
        <v>1.6559277539078668E-2</v>
      </c>
      <c r="H13" s="1" t="s">
        <v>32</v>
      </c>
      <c r="I13" s="1">
        <v>2</v>
      </c>
      <c r="J13" s="1">
        <v>0.50800000000000001</v>
      </c>
      <c r="K13" s="1">
        <v>0.49199999999999999</v>
      </c>
      <c r="L13" s="1">
        <v>4519</v>
      </c>
      <c r="M13" s="2">
        <v>4378</v>
      </c>
      <c r="N13" s="1">
        <v>7.8E-2</v>
      </c>
      <c r="O13" s="1">
        <v>0.27400000000000002</v>
      </c>
      <c r="P13" s="1">
        <v>4.8000000000000001E-2</v>
      </c>
      <c r="Q13" s="1">
        <v>689</v>
      </c>
      <c r="R13" s="1">
        <v>2436</v>
      </c>
      <c r="S13" s="1">
        <v>426</v>
      </c>
      <c r="T13" s="1">
        <v>313</v>
      </c>
      <c r="U13" s="1">
        <v>376</v>
      </c>
      <c r="V13" s="1">
        <v>1274</v>
      </c>
      <c r="W13" s="1">
        <v>1161</v>
      </c>
      <c r="X13" s="1">
        <v>204</v>
      </c>
      <c r="Y13" s="1">
        <v>221</v>
      </c>
      <c r="Z13" s="1">
        <v>195</v>
      </c>
      <c r="AA13" s="1">
        <v>0.214</v>
      </c>
      <c r="AB13" s="1">
        <v>0.61599999999999999</v>
      </c>
      <c r="AC13" s="1">
        <v>0.17</v>
      </c>
    </row>
    <row r="14" spans="1:29" s="1" customFormat="1" x14ac:dyDescent="0.25">
      <c r="A14" s="1" t="s">
        <v>403</v>
      </c>
      <c r="B14" s="1" t="s">
        <v>404</v>
      </c>
      <c r="C14" s="1" t="s">
        <v>405</v>
      </c>
      <c r="D14" s="1">
        <v>28854</v>
      </c>
      <c r="E14" s="1">
        <v>58459</v>
      </c>
      <c r="F14" s="1">
        <v>2</v>
      </c>
      <c r="G14" s="1">
        <f t="shared" si="1"/>
        <v>5.3703652254982123E-2</v>
      </c>
      <c r="H14" s="1" t="s">
        <v>32</v>
      </c>
      <c r="I14" s="1">
        <v>2</v>
      </c>
      <c r="J14" s="1">
        <v>0.5</v>
      </c>
      <c r="K14" s="1">
        <v>0.5</v>
      </c>
      <c r="L14" s="1">
        <v>14431</v>
      </c>
      <c r="M14" s="1">
        <v>14422</v>
      </c>
      <c r="N14" s="1">
        <v>8.5999999999999993E-2</v>
      </c>
      <c r="O14" s="1">
        <v>0.24399999999999999</v>
      </c>
      <c r="P14" s="1">
        <v>5.1999999999999998E-2</v>
      </c>
      <c r="Q14" s="1">
        <v>2480</v>
      </c>
      <c r="R14" s="1">
        <v>7046</v>
      </c>
      <c r="S14" s="1">
        <v>1506</v>
      </c>
      <c r="T14" s="1">
        <v>1255</v>
      </c>
      <c r="U14" s="1">
        <v>1224</v>
      </c>
      <c r="V14" s="1">
        <v>3534</v>
      </c>
      <c r="W14" s="1">
        <v>3511</v>
      </c>
      <c r="X14" s="1">
        <v>698</v>
      </c>
      <c r="Y14" s="1">
        <v>807</v>
      </c>
      <c r="Z14" s="1">
        <v>187</v>
      </c>
      <c r="AA14" s="1">
        <v>0.214</v>
      </c>
      <c r="AB14" s="1">
        <v>0.61599999999999999</v>
      </c>
      <c r="AC14" s="1">
        <v>0.17</v>
      </c>
    </row>
    <row r="15" spans="1:29" s="1" customFormat="1" x14ac:dyDescent="0.25">
      <c r="A15" s="1" t="s">
        <v>410</v>
      </c>
      <c r="B15" s="1" t="s">
        <v>411</v>
      </c>
      <c r="C15" s="1" t="s">
        <v>405</v>
      </c>
      <c r="D15" s="1">
        <v>3943</v>
      </c>
      <c r="E15" s="1">
        <v>58459</v>
      </c>
      <c r="F15" s="1">
        <v>2</v>
      </c>
      <c r="G15" s="1">
        <f t="shared" si="1"/>
        <v>7.3387918777775875E-3</v>
      </c>
      <c r="H15" s="1" t="s">
        <v>32</v>
      </c>
      <c r="I15" s="1">
        <v>2</v>
      </c>
      <c r="J15" s="1">
        <v>0.497</v>
      </c>
      <c r="K15" s="1">
        <v>0.503</v>
      </c>
      <c r="L15" s="1">
        <v>1960</v>
      </c>
      <c r="M15" s="1">
        <v>1982</v>
      </c>
      <c r="N15" s="1">
        <v>0.08</v>
      </c>
      <c r="O15" s="1">
        <v>0.26500000000000001</v>
      </c>
      <c r="P15" s="1">
        <v>4.7E-2</v>
      </c>
      <c r="Q15" s="1">
        <v>315</v>
      </c>
      <c r="R15" s="1">
        <v>1046</v>
      </c>
      <c r="S15" s="1">
        <v>185</v>
      </c>
      <c r="T15" s="1">
        <v>161</v>
      </c>
      <c r="U15" s="1">
        <v>153</v>
      </c>
      <c r="V15" s="1">
        <v>540</v>
      </c>
      <c r="W15" s="1">
        <v>505</v>
      </c>
      <c r="X15" s="1">
        <v>84</v>
      </c>
      <c r="Y15" s="1">
        <v>101</v>
      </c>
      <c r="Z15" s="1">
        <v>190</v>
      </c>
      <c r="AA15" s="1">
        <v>0.214</v>
      </c>
      <c r="AB15" s="1">
        <v>0.61599999999999999</v>
      </c>
      <c r="AC15" s="1">
        <v>0.17</v>
      </c>
    </row>
    <row r="16" spans="1:29" s="1" customFormat="1" x14ac:dyDescent="0.25">
      <c r="A16" s="1" t="s">
        <v>416</v>
      </c>
      <c r="B16" s="1" t="s">
        <v>417</v>
      </c>
      <c r="C16" s="1" t="s">
        <v>405</v>
      </c>
      <c r="D16" s="1">
        <v>15281</v>
      </c>
      <c r="E16" s="1">
        <v>58459</v>
      </c>
      <c r="F16" s="1">
        <v>2</v>
      </c>
      <c r="G16" s="1">
        <f t="shared" si="1"/>
        <v>2.8441308314562343E-2</v>
      </c>
      <c r="H16" s="1" t="s">
        <v>32</v>
      </c>
      <c r="I16" s="1">
        <v>2</v>
      </c>
      <c r="J16" s="1">
        <v>0.50600000000000001</v>
      </c>
      <c r="K16" s="1">
        <v>0.49399999999999999</v>
      </c>
      <c r="L16" s="1">
        <v>7724</v>
      </c>
      <c r="M16" s="1">
        <v>7556</v>
      </c>
      <c r="N16" s="1">
        <v>0.08</v>
      </c>
      <c r="O16" s="1">
        <v>0.27600000000000002</v>
      </c>
      <c r="P16" s="1">
        <v>5.3999999999999999E-2</v>
      </c>
      <c r="Q16" s="1">
        <v>1219</v>
      </c>
      <c r="R16" s="1">
        <v>4222</v>
      </c>
      <c r="S16" s="1">
        <v>827</v>
      </c>
      <c r="T16" s="1">
        <v>610</v>
      </c>
      <c r="U16" s="1">
        <v>609</v>
      </c>
      <c r="V16" s="1">
        <v>2232</v>
      </c>
      <c r="W16" s="1">
        <v>1989</v>
      </c>
      <c r="X16" s="1">
        <v>364</v>
      </c>
      <c r="Y16" s="1">
        <v>463</v>
      </c>
      <c r="Z16" s="1">
        <v>193</v>
      </c>
      <c r="AA16" s="1">
        <v>0.214</v>
      </c>
      <c r="AB16" s="1">
        <v>0.61599999999999999</v>
      </c>
      <c r="AC16" s="1">
        <v>0.17</v>
      </c>
    </row>
    <row r="17" spans="1:29" s="1" customFormat="1" x14ac:dyDescent="0.25">
      <c r="A17" s="1" t="s">
        <v>412</v>
      </c>
      <c r="B17" s="1" t="s">
        <v>413</v>
      </c>
      <c r="C17" s="1" t="s">
        <v>405</v>
      </c>
      <c r="D17" s="1">
        <v>3528</v>
      </c>
      <c r="E17" s="1">
        <v>58459</v>
      </c>
      <c r="F17" s="1">
        <v>2</v>
      </c>
      <c r="G17" s="1">
        <f t="shared" si="1"/>
        <v>6.5663854285567666E-3</v>
      </c>
      <c r="H17" s="1" t="s">
        <v>32</v>
      </c>
      <c r="I17" s="1">
        <v>2</v>
      </c>
      <c r="J17" s="1">
        <v>0.46899999999999997</v>
      </c>
      <c r="K17" s="1">
        <v>0.53100000000000003</v>
      </c>
      <c r="L17" s="1">
        <v>1655</v>
      </c>
      <c r="M17" s="1">
        <v>1873</v>
      </c>
      <c r="N17" s="1">
        <v>9.4E-2</v>
      </c>
      <c r="O17" s="1">
        <v>0.28199999999999997</v>
      </c>
      <c r="P17" s="1">
        <v>5.0999999999999997E-2</v>
      </c>
      <c r="Q17" s="1">
        <v>332</v>
      </c>
      <c r="R17" s="1">
        <v>996</v>
      </c>
      <c r="S17" s="1">
        <v>180</v>
      </c>
      <c r="T17" s="1">
        <v>160</v>
      </c>
      <c r="U17" s="1">
        <v>171</v>
      </c>
      <c r="V17" s="1">
        <v>466</v>
      </c>
      <c r="W17" s="1">
        <v>529</v>
      </c>
      <c r="X17" s="1">
        <v>88</v>
      </c>
      <c r="Y17" s="1">
        <v>92</v>
      </c>
      <c r="Z17" s="1">
        <v>191</v>
      </c>
      <c r="AA17" s="1">
        <v>0.214</v>
      </c>
      <c r="AB17" s="1">
        <v>0.61599999999999999</v>
      </c>
      <c r="AC17" s="1">
        <v>0.17</v>
      </c>
    </row>
    <row r="18" spans="1:29" s="1" customFormat="1" x14ac:dyDescent="0.25">
      <c r="A18" s="1" t="s">
        <v>408</v>
      </c>
      <c r="B18" s="1" t="s">
        <v>409</v>
      </c>
      <c r="C18" s="1" t="s">
        <v>405</v>
      </c>
      <c r="D18" s="1">
        <v>9632</v>
      </c>
      <c r="E18" s="1">
        <v>58459</v>
      </c>
      <c r="F18" s="1">
        <v>2</v>
      </c>
      <c r="G18" s="1">
        <f t="shared" si="1"/>
        <v>1.7927274503361328E-2</v>
      </c>
      <c r="H18" s="1" t="s">
        <v>32</v>
      </c>
      <c r="I18" s="1">
        <v>2</v>
      </c>
      <c r="J18" s="1">
        <v>0.51500000000000001</v>
      </c>
      <c r="K18" s="1">
        <v>0.48499999999999999</v>
      </c>
      <c r="L18" s="1">
        <v>4960</v>
      </c>
      <c r="M18" s="1">
        <v>4671</v>
      </c>
      <c r="N18" s="1">
        <v>7.4999999999999997E-2</v>
      </c>
      <c r="O18" s="1">
        <v>0.28000000000000003</v>
      </c>
      <c r="P18" s="1">
        <v>5.3999999999999999E-2</v>
      </c>
      <c r="Q18" s="1">
        <v>720</v>
      </c>
      <c r="R18" s="1">
        <v>2698</v>
      </c>
      <c r="S18" s="1">
        <v>524</v>
      </c>
      <c r="T18" s="1">
        <v>371</v>
      </c>
      <c r="U18" s="1">
        <v>349</v>
      </c>
      <c r="V18" s="1">
        <v>1389</v>
      </c>
      <c r="W18" s="1">
        <v>1309</v>
      </c>
      <c r="X18" s="1">
        <v>267</v>
      </c>
      <c r="Y18" s="1">
        <v>257</v>
      </c>
      <c r="Z18" s="1">
        <v>189</v>
      </c>
      <c r="AA18" s="1">
        <v>0.214</v>
      </c>
      <c r="AB18" s="1">
        <v>0.61599999999999999</v>
      </c>
      <c r="AC18" s="1">
        <v>0.17</v>
      </c>
    </row>
    <row r="19" spans="1:29" s="1" customFormat="1" x14ac:dyDescent="0.25">
      <c r="A19" s="1" t="s">
        <v>426</v>
      </c>
      <c r="B19" s="1" t="s">
        <v>427</v>
      </c>
      <c r="C19" s="1" t="s">
        <v>405</v>
      </c>
      <c r="D19" s="1">
        <v>8084</v>
      </c>
      <c r="E19" s="1">
        <v>58459</v>
      </c>
      <c r="F19" s="1">
        <v>2</v>
      </c>
      <c r="G19" s="1">
        <f t="shared" si="1"/>
        <v>1.5046105386749688E-2</v>
      </c>
      <c r="H19" s="1" t="s">
        <v>32</v>
      </c>
      <c r="I19" s="1">
        <v>2</v>
      </c>
      <c r="J19" s="1">
        <v>0.48299999999999998</v>
      </c>
      <c r="K19" s="1">
        <v>0.51700000000000002</v>
      </c>
      <c r="L19" s="1">
        <v>3902</v>
      </c>
      <c r="M19" s="1">
        <v>4182</v>
      </c>
      <c r="N19" s="1">
        <v>6.6000000000000003E-2</v>
      </c>
      <c r="O19" s="1">
        <v>0.26500000000000001</v>
      </c>
      <c r="P19" s="1">
        <v>9.6000000000000002E-2</v>
      </c>
      <c r="Q19" s="1">
        <v>535</v>
      </c>
      <c r="R19" s="1">
        <v>2144</v>
      </c>
      <c r="S19" s="1">
        <v>777</v>
      </c>
      <c r="T19" s="1">
        <v>275</v>
      </c>
      <c r="U19" s="1">
        <v>259</v>
      </c>
      <c r="V19" s="1">
        <v>1004</v>
      </c>
      <c r="W19" s="1">
        <v>1140</v>
      </c>
      <c r="X19" s="1">
        <v>371</v>
      </c>
      <c r="Y19" s="1">
        <v>406</v>
      </c>
      <c r="Z19" s="1">
        <v>198</v>
      </c>
      <c r="AA19" s="1">
        <v>0.214</v>
      </c>
      <c r="AB19" s="1">
        <v>0.61599999999999999</v>
      </c>
      <c r="AC19" s="1">
        <v>0.17</v>
      </c>
    </row>
    <row r="20" spans="1:29" s="1" customFormat="1" x14ac:dyDescent="0.25">
      <c r="A20" s="1" t="s">
        <v>414</v>
      </c>
      <c r="B20" s="1" t="s">
        <v>415</v>
      </c>
      <c r="C20" s="1" t="s">
        <v>405</v>
      </c>
      <c r="D20" s="1">
        <v>3617</v>
      </c>
      <c r="E20" s="1">
        <v>58459</v>
      </c>
      <c r="F20" s="1">
        <v>2</v>
      </c>
      <c r="G20" s="1">
        <f t="shared" si="1"/>
        <v>6.7320340405583401E-3</v>
      </c>
      <c r="H20" s="1" t="s">
        <v>32</v>
      </c>
      <c r="I20" s="1">
        <v>2</v>
      </c>
      <c r="J20" s="1">
        <v>0.496</v>
      </c>
      <c r="K20" s="1">
        <v>0.504</v>
      </c>
      <c r="L20" s="1">
        <v>1794</v>
      </c>
      <c r="M20" s="1">
        <v>1823</v>
      </c>
      <c r="N20" s="1">
        <v>8.2000000000000003E-2</v>
      </c>
      <c r="O20" s="1">
        <v>0.253</v>
      </c>
      <c r="P20" s="1">
        <v>6.2E-2</v>
      </c>
      <c r="Q20" s="1">
        <v>295</v>
      </c>
      <c r="R20" s="1">
        <v>916</v>
      </c>
      <c r="S20" s="1">
        <v>223</v>
      </c>
      <c r="T20" s="1">
        <v>159</v>
      </c>
      <c r="U20" s="1">
        <v>136</v>
      </c>
      <c r="V20" s="1">
        <v>448</v>
      </c>
      <c r="W20" s="1">
        <v>467</v>
      </c>
      <c r="X20" s="1">
        <v>89</v>
      </c>
      <c r="Y20" s="1">
        <v>133</v>
      </c>
      <c r="Z20" s="1">
        <v>192</v>
      </c>
      <c r="AA20" s="1">
        <v>0.214</v>
      </c>
      <c r="AB20" s="1">
        <v>0.61599999999999999</v>
      </c>
      <c r="AC20" s="1">
        <v>0.17</v>
      </c>
    </row>
    <row r="21" spans="1:29" s="1" customFormat="1" x14ac:dyDescent="0.25">
      <c r="A21" s="1" t="s">
        <v>434</v>
      </c>
      <c r="B21" s="1" t="s">
        <v>435</v>
      </c>
      <c r="C21" s="1" t="s">
        <v>405</v>
      </c>
      <c r="D21" s="1">
        <v>8596</v>
      </c>
      <c r="E21" s="1">
        <v>58459</v>
      </c>
      <c r="F21" s="1">
        <v>2</v>
      </c>
      <c r="G21" s="1">
        <f t="shared" si="1"/>
        <v>1.5999050210848631E-2</v>
      </c>
      <c r="H21" s="1" t="s">
        <v>32</v>
      </c>
      <c r="I21" s="1">
        <v>2</v>
      </c>
      <c r="J21" s="1">
        <v>0.503</v>
      </c>
      <c r="K21" s="1">
        <v>0.497</v>
      </c>
      <c r="L21" s="1">
        <v>4323</v>
      </c>
      <c r="M21" s="1">
        <v>4273</v>
      </c>
      <c r="N21" s="1">
        <v>7.8E-2</v>
      </c>
      <c r="O21" s="1">
        <v>0.26500000000000001</v>
      </c>
      <c r="P21" s="1">
        <v>5.8000000000000003E-2</v>
      </c>
      <c r="Q21" s="1">
        <v>668</v>
      </c>
      <c r="R21" s="1">
        <v>2277</v>
      </c>
      <c r="S21" s="1">
        <v>498</v>
      </c>
      <c r="T21" s="1">
        <v>327</v>
      </c>
      <c r="U21" s="1">
        <v>340</v>
      </c>
      <c r="V21" s="1">
        <v>1162</v>
      </c>
      <c r="W21" s="1">
        <v>1115</v>
      </c>
      <c r="X21" s="1">
        <v>239</v>
      </c>
      <c r="Y21" s="1">
        <v>259</v>
      </c>
      <c r="Z21" s="1">
        <v>202</v>
      </c>
      <c r="AA21" s="1">
        <v>0.214</v>
      </c>
      <c r="AB21" s="1">
        <v>0.61599999999999999</v>
      </c>
      <c r="AC21" s="1">
        <v>0.17</v>
      </c>
    </row>
    <row r="22" spans="1:29" s="1" customFormat="1" x14ac:dyDescent="0.25">
      <c r="A22" s="1" t="s">
        <v>406</v>
      </c>
      <c r="B22" s="1" t="s">
        <v>407</v>
      </c>
      <c r="C22" s="1" t="s">
        <v>405</v>
      </c>
      <c r="D22" s="1">
        <v>3292</v>
      </c>
      <c r="E22" s="1">
        <v>58459</v>
      </c>
      <c r="F22" s="1">
        <v>2</v>
      </c>
      <c r="G22" s="1">
        <f t="shared" si="1"/>
        <v>6.1271374236986607E-3</v>
      </c>
      <c r="H22" s="1" t="s">
        <v>32</v>
      </c>
      <c r="I22" s="1">
        <v>2</v>
      </c>
      <c r="J22" s="1">
        <v>0.51100000000000001</v>
      </c>
      <c r="K22" s="1">
        <v>0.48899999999999999</v>
      </c>
      <c r="L22" s="1">
        <v>1682</v>
      </c>
      <c r="M22" s="1">
        <v>1609</v>
      </c>
      <c r="N22" s="1">
        <v>7.1999999999999995E-2</v>
      </c>
      <c r="O22" s="1">
        <v>0.28599999999999998</v>
      </c>
      <c r="P22" s="1">
        <v>4.9000000000000002E-2</v>
      </c>
      <c r="Q22" s="1">
        <v>235</v>
      </c>
      <c r="R22" s="1">
        <v>941</v>
      </c>
      <c r="S22" s="1">
        <v>161</v>
      </c>
      <c r="T22" s="1">
        <v>136</v>
      </c>
      <c r="U22" s="1">
        <v>99</v>
      </c>
      <c r="V22" s="1">
        <v>478</v>
      </c>
      <c r="W22" s="1">
        <v>463</v>
      </c>
      <c r="X22" s="1">
        <v>72</v>
      </c>
      <c r="Y22" s="1">
        <v>88</v>
      </c>
      <c r="Z22" s="1">
        <v>188</v>
      </c>
      <c r="AA22" s="1">
        <v>0.214</v>
      </c>
      <c r="AB22" s="1">
        <v>0.61599999999999999</v>
      </c>
      <c r="AC22" s="1">
        <v>0.17</v>
      </c>
    </row>
    <row r="23" spans="1:29" s="1" customFormat="1" x14ac:dyDescent="0.25">
      <c r="A23" s="1" t="s">
        <v>428</v>
      </c>
      <c r="B23" s="1" t="s">
        <v>429</v>
      </c>
      <c r="C23" s="1" t="s">
        <v>405</v>
      </c>
      <c r="D23" s="1">
        <v>2360</v>
      </c>
      <c r="E23" s="1">
        <v>58459</v>
      </c>
      <c r="F23" s="1">
        <v>2</v>
      </c>
      <c r="G23" s="1">
        <f t="shared" si="1"/>
        <v>4.3924800485810565E-3</v>
      </c>
      <c r="H23" s="1" t="s">
        <v>32</v>
      </c>
      <c r="I23" s="1">
        <v>2</v>
      </c>
      <c r="J23" s="1">
        <v>0.503</v>
      </c>
      <c r="K23" s="1">
        <v>0.497</v>
      </c>
      <c r="L23" s="1">
        <v>1188</v>
      </c>
      <c r="M23" s="1">
        <v>1172</v>
      </c>
      <c r="N23" s="1">
        <v>8.4000000000000005E-2</v>
      </c>
      <c r="O23" s="1">
        <v>0.26</v>
      </c>
      <c r="P23" s="1">
        <v>4.1000000000000002E-2</v>
      </c>
      <c r="Q23" s="1">
        <v>199</v>
      </c>
      <c r="R23" s="1">
        <v>614</v>
      </c>
      <c r="S23" s="1">
        <v>97</v>
      </c>
      <c r="T23" s="1">
        <v>97</v>
      </c>
      <c r="U23" s="1">
        <v>101</v>
      </c>
      <c r="V23" s="1">
        <v>316</v>
      </c>
      <c r="W23" s="1">
        <v>298</v>
      </c>
      <c r="X23" s="1">
        <v>48</v>
      </c>
      <c r="Y23" s="1">
        <v>48</v>
      </c>
      <c r="Z23" s="1">
        <v>199</v>
      </c>
      <c r="AA23" s="1">
        <v>0.214</v>
      </c>
      <c r="AB23" s="1">
        <v>0.61599999999999999</v>
      </c>
      <c r="AC23" s="1">
        <v>0.17</v>
      </c>
    </row>
    <row r="24" spans="1:29" s="1" customFormat="1" x14ac:dyDescent="0.25">
      <c r="A24" s="1" t="s">
        <v>418</v>
      </c>
      <c r="B24" s="1" t="s">
        <v>419</v>
      </c>
      <c r="C24" s="1" t="s">
        <v>405</v>
      </c>
      <c r="D24" s="1">
        <v>10627</v>
      </c>
      <c r="E24" s="1">
        <v>58459</v>
      </c>
      <c r="F24" s="1">
        <v>2</v>
      </c>
      <c r="G24" s="1">
        <f t="shared" si="1"/>
        <v>1.9779188761131734E-2</v>
      </c>
      <c r="H24" s="1" t="s">
        <v>32</v>
      </c>
      <c r="I24" s="1">
        <v>2</v>
      </c>
      <c r="J24" s="1">
        <v>0.501</v>
      </c>
      <c r="K24" s="1">
        <v>0.499</v>
      </c>
      <c r="L24" s="1">
        <v>5320</v>
      </c>
      <c r="M24" s="1">
        <v>5306</v>
      </c>
      <c r="N24" s="1">
        <v>7.5999999999999998E-2</v>
      </c>
      <c r="O24" s="1">
        <v>0.27100000000000002</v>
      </c>
      <c r="P24" s="1">
        <v>5.1999999999999998E-2</v>
      </c>
      <c r="Q24" s="1">
        <v>812</v>
      </c>
      <c r="R24" s="1">
        <v>2884</v>
      </c>
      <c r="S24" s="1">
        <v>553</v>
      </c>
      <c r="T24" s="1">
        <v>433</v>
      </c>
      <c r="U24" s="1">
        <v>379</v>
      </c>
      <c r="V24" s="1">
        <v>1411</v>
      </c>
      <c r="W24" s="1">
        <v>1473</v>
      </c>
      <c r="X24" s="1">
        <v>262</v>
      </c>
      <c r="Y24" s="1">
        <v>290</v>
      </c>
      <c r="Z24" s="1">
        <v>194</v>
      </c>
      <c r="AA24" s="1">
        <v>0.214</v>
      </c>
      <c r="AB24" s="1">
        <v>0.61599999999999999</v>
      </c>
      <c r="AC24" s="1">
        <v>0.17</v>
      </c>
    </row>
    <row r="25" spans="1:29" s="1" customFormat="1" x14ac:dyDescent="0.25">
      <c r="A25" s="1" t="s">
        <v>432</v>
      </c>
      <c r="B25" s="1" t="s">
        <v>433</v>
      </c>
      <c r="C25" s="1" t="s">
        <v>405</v>
      </c>
      <c r="D25" s="1">
        <v>669</v>
      </c>
      <c r="E25" s="1">
        <v>58459</v>
      </c>
      <c r="F25" s="1">
        <v>2</v>
      </c>
      <c r="G25" s="1">
        <f t="shared" si="1"/>
        <v>1.2451564205511556E-3</v>
      </c>
      <c r="H25" s="1" t="s">
        <v>32</v>
      </c>
      <c r="I25" s="1">
        <v>2</v>
      </c>
      <c r="J25" s="1">
        <v>0.51</v>
      </c>
      <c r="K25" s="1">
        <v>0.49</v>
      </c>
      <c r="L25" s="1">
        <v>341</v>
      </c>
      <c r="M25" s="1">
        <v>327</v>
      </c>
      <c r="N25" s="1">
        <v>9.1999999999999998E-2</v>
      </c>
      <c r="O25" s="1">
        <v>0.22800000000000001</v>
      </c>
      <c r="P25" s="1">
        <v>9.4E-2</v>
      </c>
      <c r="Q25" s="1">
        <v>61</v>
      </c>
      <c r="R25" s="1">
        <v>152</v>
      </c>
      <c r="S25" s="1">
        <v>62</v>
      </c>
      <c r="T25" s="1">
        <v>30</v>
      </c>
      <c r="U25" s="1">
        <v>30</v>
      </c>
      <c r="V25" s="1">
        <v>77</v>
      </c>
      <c r="W25" s="1">
        <v>75</v>
      </c>
      <c r="X25" s="1">
        <v>26</v>
      </c>
      <c r="Y25" s="1">
        <v>36</v>
      </c>
      <c r="Z25" s="1">
        <v>201</v>
      </c>
      <c r="AA25" s="1">
        <v>0.214</v>
      </c>
      <c r="AB25" s="1">
        <v>0.61599999999999999</v>
      </c>
      <c r="AC25" s="1">
        <v>0.17</v>
      </c>
    </row>
    <row r="26" spans="1:29" s="1" customFormat="1" x14ac:dyDescent="0.25">
      <c r="A26" s="1" t="s">
        <v>961</v>
      </c>
      <c r="B26" s="1" t="s">
        <v>962</v>
      </c>
      <c r="C26" s="1" t="s">
        <v>805</v>
      </c>
      <c r="D26" s="1">
        <v>4938</v>
      </c>
      <c r="E26" s="1">
        <v>15781</v>
      </c>
      <c r="F26" s="1">
        <v>3</v>
      </c>
      <c r="G26" s="1">
        <f>(D26/E26)*0.01986803</f>
        <v>6.2168640859261125E-3</v>
      </c>
      <c r="H26" s="1" t="s">
        <v>32</v>
      </c>
      <c r="I26" s="1">
        <v>2</v>
      </c>
      <c r="J26" s="1">
        <v>0.5</v>
      </c>
      <c r="K26" s="1">
        <v>0.5</v>
      </c>
      <c r="L26" s="1">
        <v>2470</v>
      </c>
      <c r="M26" s="1">
        <v>2467</v>
      </c>
      <c r="N26" s="1">
        <v>8.7999999999999995E-2</v>
      </c>
      <c r="O26" s="1">
        <v>0.252</v>
      </c>
      <c r="P26" s="1">
        <v>5.3999999999999999E-2</v>
      </c>
      <c r="Q26" s="1">
        <v>433</v>
      </c>
      <c r="R26" s="1">
        <v>1246</v>
      </c>
      <c r="S26" s="1">
        <v>267</v>
      </c>
      <c r="T26" s="1">
        <v>223</v>
      </c>
      <c r="U26" s="1">
        <v>210</v>
      </c>
      <c r="V26" s="1">
        <v>616</v>
      </c>
      <c r="W26" s="1">
        <v>629</v>
      </c>
      <c r="X26" s="1">
        <v>125</v>
      </c>
      <c r="Y26" s="1">
        <v>142</v>
      </c>
      <c r="Z26" s="1">
        <v>473</v>
      </c>
      <c r="AA26" s="1">
        <v>0.19700000000000001</v>
      </c>
      <c r="AB26" s="1">
        <v>0.52500000000000002</v>
      </c>
      <c r="AC26" s="1">
        <v>0.27900000000000003</v>
      </c>
    </row>
    <row r="27" spans="1:29" s="1" customFormat="1" x14ac:dyDescent="0.25">
      <c r="A27" s="1" t="s">
        <v>820</v>
      </c>
      <c r="B27" s="1" t="s">
        <v>821</v>
      </c>
      <c r="C27" s="1" t="s">
        <v>805</v>
      </c>
      <c r="D27" s="1">
        <v>432</v>
      </c>
      <c r="E27" s="1">
        <v>15781</v>
      </c>
      <c r="F27" s="1">
        <v>3</v>
      </c>
      <c r="G27" s="1">
        <f t="shared" ref="G27:G36" si="2">(D27/E27)*0.01986803</f>
        <v>5.4388118370191996E-4</v>
      </c>
      <c r="H27" s="1" t="s">
        <v>32</v>
      </c>
      <c r="I27" s="1">
        <v>2</v>
      </c>
      <c r="J27" s="1">
        <v>0.47899999999999998</v>
      </c>
      <c r="K27" s="1">
        <v>0.52100000000000002</v>
      </c>
      <c r="L27" s="1">
        <v>207</v>
      </c>
      <c r="M27" s="1">
        <v>225</v>
      </c>
      <c r="N27" s="1">
        <v>6.0999999999999999E-2</v>
      </c>
      <c r="O27" s="1">
        <v>0.221</v>
      </c>
      <c r="P27" s="1">
        <v>0.16600000000000001</v>
      </c>
      <c r="Q27" s="1">
        <v>26</v>
      </c>
      <c r="R27" s="1">
        <v>95</v>
      </c>
      <c r="S27" s="1">
        <v>71</v>
      </c>
      <c r="T27" s="1">
        <v>11</v>
      </c>
      <c r="U27" s="1">
        <v>14</v>
      </c>
      <c r="V27" s="1">
        <v>44</v>
      </c>
      <c r="W27" s="1">
        <v>51</v>
      </c>
      <c r="X27" s="1">
        <v>37</v>
      </c>
      <c r="Y27" s="1">
        <v>34</v>
      </c>
      <c r="Z27" s="1">
        <v>401</v>
      </c>
      <c r="AA27" s="1">
        <v>0.19700000000000001</v>
      </c>
      <c r="AB27" s="1">
        <v>0.52500000000000002</v>
      </c>
      <c r="AC27" s="1">
        <v>0.27900000000000003</v>
      </c>
    </row>
    <row r="28" spans="1:29" s="1" customFormat="1" x14ac:dyDescent="0.25">
      <c r="A28" s="1" t="s">
        <v>812</v>
      </c>
      <c r="B28" s="1" t="s">
        <v>813</v>
      </c>
      <c r="C28" s="1" t="s">
        <v>805</v>
      </c>
      <c r="D28" s="1">
        <v>4535</v>
      </c>
      <c r="E28" s="1">
        <v>15781</v>
      </c>
      <c r="F28" s="1">
        <v>3</v>
      </c>
      <c r="G28" s="1">
        <f t="shared" si="2"/>
        <v>5.7094934446486273E-3</v>
      </c>
      <c r="H28" s="1" t="s">
        <v>32</v>
      </c>
      <c r="I28" s="1">
        <v>2</v>
      </c>
      <c r="J28" s="1">
        <v>0.49</v>
      </c>
      <c r="K28" s="1">
        <v>0.51</v>
      </c>
      <c r="L28" s="1">
        <v>2222</v>
      </c>
      <c r="M28" s="1">
        <v>2313</v>
      </c>
      <c r="N28" s="1">
        <v>8.1000000000000003E-2</v>
      </c>
      <c r="O28" s="1">
        <v>0.23599999999999999</v>
      </c>
      <c r="P28" s="1">
        <v>6.4000000000000001E-2</v>
      </c>
      <c r="Q28" s="1">
        <v>365</v>
      </c>
      <c r="R28" s="1">
        <v>1068</v>
      </c>
      <c r="S28" s="1">
        <v>291</v>
      </c>
      <c r="T28" s="1">
        <v>188</v>
      </c>
      <c r="U28" s="1">
        <v>176</v>
      </c>
      <c r="V28" s="1">
        <v>535</v>
      </c>
      <c r="W28" s="1">
        <v>533</v>
      </c>
      <c r="X28" s="1">
        <v>128</v>
      </c>
      <c r="Y28" s="1">
        <v>162</v>
      </c>
      <c r="Z28" s="1">
        <v>397</v>
      </c>
      <c r="AA28" s="1">
        <v>0.19700000000000001</v>
      </c>
      <c r="AB28" s="1">
        <v>0.52500000000000002</v>
      </c>
      <c r="AC28" s="1">
        <v>0.27900000000000003</v>
      </c>
    </row>
    <row r="29" spans="1:29" s="1" customFormat="1" x14ac:dyDescent="0.25">
      <c r="A29" s="1" t="s">
        <v>806</v>
      </c>
      <c r="B29" s="1" t="s">
        <v>807</v>
      </c>
      <c r="C29" s="1" t="s">
        <v>805</v>
      </c>
      <c r="D29" s="1">
        <v>8510</v>
      </c>
      <c r="E29" s="1">
        <v>15781</v>
      </c>
      <c r="F29" s="1">
        <v>3</v>
      </c>
      <c r="G29" s="1">
        <f t="shared" si="2"/>
        <v>1.0713955725239211E-2</v>
      </c>
      <c r="H29" s="1" t="s">
        <v>32</v>
      </c>
      <c r="I29" s="1">
        <v>2</v>
      </c>
      <c r="J29" s="1">
        <v>0.5</v>
      </c>
      <c r="K29" s="1">
        <v>0.5</v>
      </c>
      <c r="L29" s="1">
        <v>4255</v>
      </c>
      <c r="M29" s="1">
        <v>4255</v>
      </c>
      <c r="N29" s="1">
        <v>0.09</v>
      </c>
      <c r="O29" s="1">
        <v>0.251</v>
      </c>
      <c r="P29" s="1">
        <v>5.0999999999999997E-2</v>
      </c>
      <c r="Q29" s="1">
        <v>763</v>
      </c>
      <c r="R29" s="1">
        <v>2136</v>
      </c>
      <c r="S29" s="1">
        <v>438</v>
      </c>
      <c r="T29" s="1">
        <v>366</v>
      </c>
      <c r="U29" s="1">
        <v>397</v>
      </c>
      <c r="V29" s="1">
        <v>1103</v>
      </c>
      <c r="W29" s="1">
        <v>1033</v>
      </c>
      <c r="X29" s="1">
        <v>191</v>
      </c>
      <c r="Y29" s="1">
        <v>247</v>
      </c>
      <c r="Z29" s="1">
        <v>394</v>
      </c>
      <c r="AA29" s="1">
        <v>0.19700000000000001</v>
      </c>
      <c r="AB29" s="1">
        <v>0.52500000000000002</v>
      </c>
      <c r="AC29" s="1">
        <v>0.27900000000000003</v>
      </c>
    </row>
    <row r="30" spans="1:29" s="1" customFormat="1" x14ac:dyDescent="0.25">
      <c r="A30" s="1" t="s">
        <v>39</v>
      </c>
      <c r="B30" s="1" t="s">
        <v>973</v>
      </c>
      <c r="C30" s="1" t="s">
        <v>805</v>
      </c>
      <c r="D30" s="1">
        <v>4067</v>
      </c>
      <c r="E30" s="1">
        <v>15781</v>
      </c>
      <c r="F30" s="1">
        <v>3</v>
      </c>
      <c r="G30" s="1">
        <f t="shared" si="2"/>
        <v>5.1202888289715474E-3</v>
      </c>
      <c r="H30" s="1" t="s">
        <v>32</v>
      </c>
      <c r="I30" s="1">
        <v>2</v>
      </c>
      <c r="J30" s="1">
        <v>0.497</v>
      </c>
      <c r="K30" s="1">
        <v>0.503</v>
      </c>
      <c r="L30" s="1">
        <v>2021</v>
      </c>
      <c r="M30" s="1">
        <v>2045</v>
      </c>
      <c r="N30" s="1">
        <v>8.1000000000000003E-2</v>
      </c>
      <c r="O30" s="1">
        <v>0.23400000000000001</v>
      </c>
      <c r="P30" s="1">
        <v>5.0999999999999997E-2</v>
      </c>
      <c r="Q30" s="1">
        <v>329</v>
      </c>
      <c r="R30" s="1">
        <v>951</v>
      </c>
      <c r="S30" s="1">
        <v>207</v>
      </c>
      <c r="T30" s="1">
        <v>163</v>
      </c>
      <c r="U30" s="1">
        <v>165</v>
      </c>
      <c r="V30" s="1">
        <v>472</v>
      </c>
      <c r="W30" s="1">
        <v>478</v>
      </c>
      <c r="X30" s="1">
        <v>102</v>
      </c>
      <c r="Y30" s="1">
        <v>104</v>
      </c>
      <c r="Z30" s="1">
        <v>480</v>
      </c>
      <c r="AA30" s="1">
        <v>0.19700000000000001</v>
      </c>
      <c r="AB30" s="1">
        <v>0.52500000000000002</v>
      </c>
      <c r="AC30" s="1">
        <v>0.27900000000000003</v>
      </c>
    </row>
    <row r="31" spans="1:29" s="1" customFormat="1" x14ac:dyDescent="0.25">
      <c r="A31" s="1" t="s">
        <v>808</v>
      </c>
      <c r="B31" s="1" t="s">
        <v>809</v>
      </c>
      <c r="C31" s="1" t="s">
        <v>805</v>
      </c>
      <c r="D31" s="1">
        <v>2918</v>
      </c>
      <c r="E31" s="1">
        <v>15781</v>
      </c>
      <c r="F31" s="1">
        <v>3</v>
      </c>
      <c r="G31" s="1">
        <f t="shared" si="2"/>
        <v>3.6737159584310244E-3</v>
      </c>
      <c r="H31" s="1" t="s">
        <v>32</v>
      </c>
      <c r="I31" s="1">
        <v>2</v>
      </c>
      <c r="J31" s="1">
        <v>0.49099999999999999</v>
      </c>
      <c r="K31" s="1">
        <v>0.50900000000000001</v>
      </c>
      <c r="L31" s="1">
        <v>1434</v>
      </c>
      <c r="M31" s="1">
        <v>1484</v>
      </c>
      <c r="N31" s="1">
        <v>9.5000000000000001E-2</v>
      </c>
      <c r="O31" s="1">
        <v>0.23499999999999999</v>
      </c>
      <c r="P31" s="1">
        <v>4.1000000000000002E-2</v>
      </c>
      <c r="Q31" s="1">
        <v>276</v>
      </c>
      <c r="R31" s="1">
        <v>686</v>
      </c>
      <c r="S31" s="1">
        <v>120</v>
      </c>
      <c r="T31" s="1">
        <v>129</v>
      </c>
      <c r="U31" s="1">
        <v>146</v>
      </c>
      <c r="V31" s="1">
        <v>349</v>
      </c>
      <c r="W31" s="1">
        <v>336</v>
      </c>
      <c r="X31" s="1">
        <v>56</v>
      </c>
      <c r="Y31" s="1">
        <v>63</v>
      </c>
      <c r="Z31" s="1">
        <v>395</v>
      </c>
      <c r="AA31" s="1">
        <v>0.19700000000000001</v>
      </c>
      <c r="AB31" s="1">
        <v>0.52500000000000002</v>
      </c>
      <c r="AC31" s="1">
        <v>0.27900000000000003</v>
      </c>
    </row>
    <row r="32" spans="1:29" s="1" customFormat="1" x14ac:dyDescent="0.25">
      <c r="A32" s="1" t="s">
        <v>803</v>
      </c>
      <c r="B32" s="1" t="s">
        <v>804</v>
      </c>
      <c r="C32" s="1" t="s">
        <v>805</v>
      </c>
      <c r="D32" s="1">
        <v>3786</v>
      </c>
      <c r="E32" s="1">
        <v>15781</v>
      </c>
      <c r="F32" s="1">
        <v>3</v>
      </c>
      <c r="G32" s="1">
        <f t="shared" si="2"/>
        <v>4.7665142627209929E-3</v>
      </c>
      <c r="H32" s="1" t="s">
        <v>32</v>
      </c>
      <c r="I32" s="1">
        <v>2</v>
      </c>
      <c r="J32" s="1">
        <v>0.502</v>
      </c>
      <c r="K32" s="1">
        <v>0.498</v>
      </c>
      <c r="L32" s="1">
        <v>1901</v>
      </c>
      <c r="M32" s="1">
        <v>1885</v>
      </c>
      <c r="N32" s="1">
        <v>9.6000000000000002E-2</v>
      </c>
      <c r="O32" s="1">
        <v>0.246</v>
      </c>
      <c r="P32" s="1">
        <v>0.05</v>
      </c>
      <c r="Q32" s="1">
        <v>363</v>
      </c>
      <c r="R32" s="1">
        <v>931</v>
      </c>
      <c r="S32" s="1">
        <v>187</v>
      </c>
      <c r="T32" s="1">
        <v>183</v>
      </c>
      <c r="U32" s="1">
        <v>179</v>
      </c>
      <c r="V32" s="1">
        <v>483</v>
      </c>
      <c r="W32" s="1">
        <v>447</v>
      </c>
      <c r="X32" s="1">
        <v>84</v>
      </c>
      <c r="Y32" s="1">
        <v>103</v>
      </c>
      <c r="Z32" s="1">
        <v>393</v>
      </c>
      <c r="AA32" s="1">
        <v>0.19700000000000001</v>
      </c>
      <c r="AB32" s="1">
        <v>0.52500000000000002</v>
      </c>
      <c r="AC32" s="1">
        <v>0.27900000000000003</v>
      </c>
    </row>
    <row r="33" spans="1:29" s="1" customFormat="1" x14ac:dyDescent="0.25">
      <c r="A33" s="1" t="s">
        <v>814</v>
      </c>
      <c r="B33" s="1" t="s">
        <v>815</v>
      </c>
      <c r="C33" s="1" t="s">
        <v>805</v>
      </c>
      <c r="D33" s="1">
        <v>607</v>
      </c>
      <c r="E33" s="1">
        <v>15781</v>
      </c>
      <c r="F33" s="1">
        <v>3</v>
      </c>
      <c r="G33" s="1">
        <f t="shared" si="2"/>
        <v>7.642034224700588E-4</v>
      </c>
      <c r="H33" s="1" t="s">
        <v>32</v>
      </c>
      <c r="I33" s="1">
        <v>2</v>
      </c>
      <c r="J33" s="1">
        <v>0.51700000000000002</v>
      </c>
      <c r="K33" s="1">
        <v>0.48299999999999998</v>
      </c>
      <c r="L33" s="1">
        <v>314</v>
      </c>
      <c r="M33" s="1">
        <v>293</v>
      </c>
      <c r="N33" s="1">
        <v>8.7999999999999995E-2</v>
      </c>
      <c r="O33" s="1">
        <v>0.24</v>
      </c>
      <c r="P33" s="1">
        <v>9.7000000000000003E-2</v>
      </c>
      <c r="Q33" s="1">
        <v>53</v>
      </c>
      <c r="R33" s="1">
        <v>145</v>
      </c>
      <c r="S33" s="1">
        <v>59</v>
      </c>
      <c r="T33" s="1">
        <v>35</v>
      </c>
      <c r="U33" s="1">
        <v>18</v>
      </c>
      <c r="V33" s="1">
        <v>66</v>
      </c>
      <c r="W33" s="1">
        <v>79</v>
      </c>
      <c r="X33" s="1">
        <v>29</v>
      </c>
      <c r="Y33" s="1">
        <v>29</v>
      </c>
      <c r="Z33" s="1">
        <v>398</v>
      </c>
      <c r="AA33" s="1">
        <v>0.19700000000000001</v>
      </c>
      <c r="AB33" s="1">
        <v>0.52500000000000002</v>
      </c>
      <c r="AC33" s="1">
        <v>0.27900000000000003</v>
      </c>
    </row>
    <row r="34" spans="1:29" s="1" customFormat="1" x14ac:dyDescent="0.25">
      <c r="A34" s="1" t="s">
        <v>816</v>
      </c>
      <c r="B34" s="1" t="s">
        <v>817</v>
      </c>
      <c r="C34" s="1" t="s">
        <v>805</v>
      </c>
      <c r="D34" s="1">
        <v>4637</v>
      </c>
      <c r="E34" s="1">
        <v>15781</v>
      </c>
      <c r="F34" s="1">
        <v>3</v>
      </c>
      <c r="G34" s="1">
        <f t="shared" si="2"/>
        <v>5.8379098352449137E-3</v>
      </c>
      <c r="H34" s="1" t="s">
        <v>32</v>
      </c>
      <c r="I34" s="1">
        <v>2</v>
      </c>
      <c r="J34" s="1">
        <v>0.48799999999999999</v>
      </c>
      <c r="K34" s="1">
        <v>0.51200000000000001</v>
      </c>
      <c r="L34" s="1">
        <v>2265</v>
      </c>
      <c r="M34" s="1">
        <v>2372</v>
      </c>
      <c r="N34" s="1">
        <v>6.5000000000000002E-2</v>
      </c>
      <c r="O34" s="1">
        <v>0.24</v>
      </c>
      <c r="P34" s="1">
        <v>0.115</v>
      </c>
      <c r="Q34" s="1">
        <v>301</v>
      </c>
      <c r="R34" s="1">
        <v>1112</v>
      </c>
      <c r="S34" s="1">
        <v>533</v>
      </c>
      <c r="T34" s="1">
        <v>146</v>
      </c>
      <c r="U34" s="1">
        <v>154</v>
      </c>
      <c r="V34" s="1">
        <v>573</v>
      </c>
      <c r="W34" s="1">
        <v>538</v>
      </c>
      <c r="X34" s="1">
        <v>231</v>
      </c>
      <c r="Y34" s="1">
        <v>302</v>
      </c>
      <c r="Z34" s="1">
        <v>399</v>
      </c>
      <c r="AA34" s="1">
        <v>0.19700000000000001</v>
      </c>
      <c r="AB34" s="1">
        <v>0.52500000000000002</v>
      </c>
      <c r="AC34" s="1">
        <v>0.27900000000000003</v>
      </c>
    </row>
    <row r="35" spans="1:29" s="1" customFormat="1" x14ac:dyDescent="0.25">
      <c r="A35" s="1" t="s">
        <v>810</v>
      </c>
      <c r="B35" s="1" t="s">
        <v>811</v>
      </c>
      <c r="C35" s="1" t="s">
        <v>805</v>
      </c>
      <c r="D35" s="1">
        <v>2770</v>
      </c>
      <c r="E35" s="1">
        <v>15781</v>
      </c>
      <c r="F35" s="1">
        <v>3</v>
      </c>
      <c r="G35" s="1">
        <f t="shared" si="2"/>
        <v>3.4873862936442555E-3</v>
      </c>
      <c r="H35" s="1" t="s">
        <v>32</v>
      </c>
      <c r="I35" s="1">
        <v>2</v>
      </c>
      <c r="J35" s="1">
        <v>0.52800000000000002</v>
      </c>
      <c r="K35" s="1">
        <v>0.47199999999999998</v>
      </c>
      <c r="L35" s="1">
        <v>1461</v>
      </c>
      <c r="M35" s="1">
        <v>1309</v>
      </c>
      <c r="N35" s="1">
        <v>9.6000000000000002E-2</v>
      </c>
      <c r="O35" s="1">
        <v>0.24399999999999999</v>
      </c>
      <c r="P35" s="1">
        <v>4.9000000000000002E-2</v>
      </c>
      <c r="Q35" s="1">
        <v>265</v>
      </c>
      <c r="R35" s="1">
        <v>675</v>
      </c>
      <c r="S35" s="1">
        <v>135</v>
      </c>
      <c r="T35" s="1">
        <v>134</v>
      </c>
      <c r="U35" s="1">
        <v>130</v>
      </c>
      <c r="V35" s="1">
        <v>342</v>
      </c>
      <c r="W35" s="1">
        <v>332</v>
      </c>
      <c r="X35" s="1">
        <v>77</v>
      </c>
      <c r="Y35" s="1">
        <v>58</v>
      </c>
      <c r="Z35" s="1">
        <v>396</v>
      </c>
      <c r="AA35" s="1">
        <v>0.19700000000000001</v>
      </c>
      <c r="AB35" s="1">
        <v>0.52500000000000002</v>
      </c>
      <c r="AC35" s="1">
        <v>0.27900000000000003</v>
      </c>
    </row>
    <row r="36" spans="1:29" s="1" customFormat="1" x14ac:dyDescent="0.25">
      <c r="A36" s="1" t="s">
        <v>818</v>
      </c>
      <c r="B36" s="1" t="s">
        <v>819</v>
      </c>
      <c r="C36" s="1" t="s">
        <v>805</v>
      </c>
      <c r="D36" s="1">
        <v>3264</v>
      </c>
      <c r="E36" s="1">
        <v>15781</v>
      </c>
      <c r="F36" s="1">
        <v>3</v>
      </c>
      <c r="G36" s="1">
        <f t="shared" si="2"/>
        <v>4.1093244990811732E-3</v>
      </c>
      <c r="H36" s="1" t="s">
        <v>32</v>
      </c>
      <c r="I36" s="1">
        <v>2</v>
      </c>
      <c r="J36" s="1">
        <v>0.498</v>
      </c>
      <c r="K36" s="1">
        <v>0.502</v>
      </c>
      <c r="L36" s="1">
        <v>1625</v>
      </c>
      <c r="M36" s="1">
        <v>1639</v>
      </c>
      <c r="N36" s="1">
        <v>6.8000000000000005E-2</v>
      </c>
      <c r="O36" s="1">
        <v>0.22600000000000001</v>
      </c>
      <c r="P36" s="1">
        <v>9.0999999999999998E-2</v>
      </c>
      <c r="Q36" s="1">
        <v>221</v>
      </c>
      <c r="R36" s="1">
        <v>738</v>
      </c>
      <c r="S36" s="1">
        <v>295</v>
      </c>
      <c r="T36" s="1">
        <v>110</v>
      </c>
      <c r="U36" s="1">
        <v>111</v>
      </c>
      <c r="V36" s="1">
        <v>366</v>
      </c>
      <c r="W36" s="1">
        <v>372</v>
      </c>
      <c r="X36" s="1">
        <v>142</v>
      </c>
      <c r="Y36" s="1">
        <v>153</v>
      </c>
      <c r="Z36" s="1">
        <v>400</v>
      </c>
      <c r="AA36" s="1">
        <v>0.19700000000000001</v>
      </c>
      <c r="AB36" s="1">
        <v>0.52500000000000002</v>
      </c>
      <c r="AC36" s="1">
        <v>0.27900000000000003</v>
      </c>
    </row>
    <row r="37" spans="1:29" s="1" customFormat="1" x14ac:dyDescent="0.25">
      <c r="A37" s="1" t="s">
        <v>465</v>
      </c>
      <c r="B37" s="1" t="s">
        <v>466</v>
      </c>
      <c r="C37" s="1" t="s">
        <v>61</v>
      </c>
      <c r="D37" s="1">
        <v>4423</v>
      </c>
      <c r="E37" s="1">
        <v>140234</v>
      </c>
      <c r="F37" s="1">
        <v>4</v>
      </c>
      <c r="G37" s="1">
        <f>(D37/E37)*0.05912339</f>
        <v>1.8647600009270219E-3</v>
      </c>
      <c r="H37" s="1" t="s">
        <v>32</v>
      </c>
      <c r="I37" s="1">
        <v>2</v>
      </c>
      <c r="J37" s="1">
        <v>0.47699999999999998</v>
      </c>
      <c r="K37" s="1">
        <v>0.52300000000000002</v>
      </c>
      <c r="L37" s="1">
        <v>2110</v>
      </c>
      <c r="M37" s="1">
        <v>2313</v>
      </c>
      <c r="N37" s="1">
        <v>7.1999999999999995E-2</v>
      </c>
      <c r="O37" s="1">
        <v>0.26800000000000002</v>
      </c>
      <c r="P37" s="1">
        <v>5.6000000000000001E-2</v>
      </c>
      <c r="Q37" s="1">
        <v>319</v>
      </c>
      <c r="R37" s="1">
        <v>1183</v>
      </c>
      <c r="S37" s="1">
        <v>247</v>
      </c>
      <c r="T37" s="1">
        <v>145</v>
      </c>
      <c r="U37" s="1">
        <v>174</v>
      </c>
      <c r="V37" s="1">
        <v>585</v>
      </c>
      <c r="W37" s="1">
        <v>598</v>
      </c>
      <c r="X37" s="1">
        <v>116</v>
      </c>
      <c r="Y37" s="1">
        <v>130</v>
      </c>
      <c r="Z37" s="1">
        <v>218</v>
      </c>
      <c r="AA37" s="1">
        <v>0.17</v>
      </c>
      <c r="AB37" s="1">
        <v>0.54600000000000004</v>
      </c>
      <c r="AC37" s="1">
        <v>0.28399999999999997</v>
      </c>
    </row>
    <row r="38" spans="1:29" s="1" customFormat="1" x14ac:dyDescent="0.25">
      <c r="A38" s="1" t="s">
        <v>467</v>
      </c>
      <c r="B38" s="1" t="s">
        <v>468</v>
      </c>
      <c r="C38" s="1" t="s">
        <v>61</v>
      </c>
      <c r="D38" s="1">
        <v>1320</v>
      </c>
      <c r="E38" s="1">
        <v>140234</v>
      </c>
      <c r="F38" s="1">
        <v>4</v>
      </c>
      <c r="G38" s="1">
        <f t="shared" ref="G38:G101" si="3">(D38/E38)*0.05912339</f>
        <v>5.5651892408403096E-4</v>
      </c>
      <c r="H38" s="1" t="s">
        <v>32</v>
      </c>
      <c r="I38" s="1">
        <v>2</v>
      </c>
      <c r="J38" s="1">
        <v>0.503</v>
      </c>
      <c r="K38" s="1">
        <v>0.497</v>
      </c>
      <c r="L38" s="1">
        <v>664</v>
      </c>
      <c r="M38" s="1">
        <v>655</v>
      </c>
      <c r="N38" s="1">
        <v>7.6999999999999999E-2</v>
      </c>
      <c r="O38" s="1">
        <v>0.28999999999999998</v>
      </c>
      <c r="P38" s="1">
        <v>4.3999999999999997E-2</v>
      </c>
      <c r="Q38" s="1">
        <v>101</v>
      </c>
      <c r="R38" s="1">
        <v>382</v>
      </c>
      <c r="S38" s="1">
        <v>58</v>
      </c>
      <c r="T38" s="1">
        <v>45</v>
      </c>
      <c r="U38" s="1">
        <v>55</v>
      </c>
      <c r="V38" s="1">
        <v>200</v>
      </c>
      <c r="W38" s="1">
        <v>182</v>
      </c>
      <c r="X38" s="1">
        <v>26</v>
      </c>
      <c r="Y38" s="1">
        <v>31</v>
      </c>
      <c r="Z38" s="1">
        <v>219</v>
      </c>
      <c r="AA38" s="1">
        <v>0.17</v>
      </c>
      <c r="AB38" s="1">
        <v>0.54600000000000004</v>
      </c>
      <c r="AC38" s="1">
        <v>0.28399999999999997</v>
      </c>
    </row>
    <row r="39" spans="1:29" s="1" customFormat="1" x14ac:dyDescent="0.25">
      <c r="A39" s="1" t="s">
        <v>503</v>
      </c>
      <c r="B39" s="1" t="s">
        <v>504</v>
      </c>
      <c r="C39" s="1" t="s">
        <v>61</v>
      </c>
      <c r="D39" s="1">
        <v>4733</v>
      </c>
      <c r="E39" s="1">
        <v>140234</v>
      </c>
      <c r="F39" s="1">
        <v>4</v>
      </c>
      <c r="G39" s="1">
        <f t="shared" si="3"/>
        <v>1.9954576270376657E-3</v>
      </c>
      <c r="H39" s="1" t="s">
        <v>32</v>
      </c>
      <c r="I39" s="1">
        <v>2</v>
      </c>
      <c r="J39" s="1">
        <v>0.5</v>
      </c>
      <c r="K39" s="1">
        <v>0.5</v>
      </c>
      <c r="L39" s="1">
        <v>2365</v>
      </c>
      <c r="M39" s="1">
        <v>2367</v>
      </c>
      <c r="N39" s="1">
        <v>8.6999999999999994E-2</v>
      </c>
      <c r="O39" s="1">
        <v>0.26700000000000002</v>
      </c>
      <c r="P39" s="1">
        <v>5.7000000000000002E-2</v>
      </c>
      <c r="Q39" s="1">
        <v>410</v>
      </c>
      <c r="R39" s="1">
        <v>1265</v>
      </c>
      <c r="S39" s="1">
        <v>269</v>
      </c>
      <c r="T39" s="1">
        <v>211</v>
      </c>
      <c r="U39" s="1">
        <v>199</v>
      </c>
      <c r="V39" s="1">
        <v>642</v>
      </c>
      <c r="W39" s="1">
        <v>623</v>
      </c>
      <c r="X39" s="1">
        <v>122</v>
      </c>
      <c r="Y39" s="1">
        <v>146</v>
      </c>
      <c r="Z39" s="1">
        <v>237</v>
      </c>
      <c r="AA39" s="1">
        <v>0.17</v>
      </c>
      <c r="AB39" s="1">
        <v>0.54600000000000004</v>
      </c>
      <c r="AC39" s="1">
        <v>0.28399999999999997</v>
      </c>
    </row>
    <row r="40" spans="1:29" s="1" customFormat="1" x14ac:dyDescent="0.25">
      <c r="A40" s="1" t="s">
        <v>505</v>
      </c>
      <c r="B40" s="1" t="s">
        <v>506</v>
      </c>
      <c r="C40" s="1" t="s">
        <v>61</v>
      </c>
      <c r="D40" s="1">
        <v>3155</v>
      </c>
      <c r="E40" s="1">
        <v>140234</v>
      </c>
      <c r="F40" s="1">
        <v>4</v>
      </c>
      <c r="G40" s="1">
        <f t="shared" si="3"/>
        <v>1.3301645496099376E-3</v>
      </c>
      <c r="H40" s="1" t="s">
        <v>32</v>
      </c>
      <c r="I40" s="1">
        <v>2</v>
      </c>
      <c r="J40" s="1">
        <v>0.51700000000000002</v>
      </c>
      <c r="K40" s="1">
        <v>0.48299999999999998</v>
      </c>
      <c r="L40" s="1">
        <v>1632</v>
      </c>
      <c r="M40" s="1">
        <v>1523</v>
      </c>
      <c r="N40" s="1">
        <v>7.8E-2</v>
      </c>
      <c r="O40" s="1">
        <v>0.27200000000000002</v>
      </c>
      <c r="P40" s="1">
        <v>5.1999999999999998E-2</v>
      </c>
      <c r="Q40" s="1">
        <v>244</v>
      </c>
      <c r="R40" s="1">
        <v>857</v>
      </c>
      <c r="S40" s="1">
        <v>162</v>
      </c>
      <c r="T40" s="1">
        <v>134</v>
      </c>
      <c r="U40" s="1">
        <v>110</v>
      </c>
      <c r="V40" s="1">
        <v>437</v>
      </c>
      <c r="W40" s="1">
        <v>420</v>
      </c>
      <c r="X40" s="1">
        <v>85</v>
      </c>
      <c r="Y40" s="1">
        <v>77</v>
      </c>
      <c r="Z40" s="1">
        <v>238</v>
      </c>
      <c r="AA40" s="1">
        <v>0.17</v>
      </c>
      <c r="AB40" s="1">
        <v>0.54600000000000004</v>
      </c>
      <c r="AC40" s="1">
        <v>0.28399999999999997</v>
      </c>
    </row>
    <row r="41" spans="1:29" s="1" customFormat="1" x14ac:dyDescent="0.25">
      <c r="A41" s="1" t="s">
        <v>714</v>
      </c>
      <c r="B41" s="1" t="s">
        <v>715</v>
      </c>
      <c r="C41" s="1" t="s">
        <v>61</v>
      </c>
      <c r="D41" s="1">
        <v>9559</v>
      </c>
      <c r="E41" s="1">
        <v>140234</v>
      </c>
      <c r="F41" s="1">
        <v>4</v>
      </c>
      <c r="G41" s="1">
        <f t="shared" si="3"/>
        <v>4.0301245419085245E-3</v>
      </c>
      <c r="H41" s="1" t="s">
        <v>32</v>
      </c>
      <c r="I41" s="1">
        <v>2</v>
      </c>
      <c r="J41" s="1">
        <v>0.50600000000000001</v>
      </c>
      <c r="K41" s="1">
        <v>0.49399999999999999</v>
      </c>
      <c r="L41" s="1">
        <v>4840</v>
      </c>
      <c r="M41" s="1">
        <v>4719</v>
      </c>
      <c r="N41" s="1">
        <v>7.6999999999999999E-2</v>
      </c>
      <c r="O41" s="1">
        <v>0.27100000000000002</v>
      </c>
      <c r="P41" s="1">
        <v>0.06</v>
      </c>
      <c r="Q41" s="1">
        <v>731</v>
      </c>
      <c r="R41" s="1">
        <v>2587</v>
      </c>
      <c r="S41" s="1">
        <v>576</v>
      </c>
      <c r="T41" s="1">
        <v>366</v>
      </c>
      <c r="U41" s="1">
        <v>365</v>
      </c>
      <c r="V41" s="1">
        <v>1330</v>
      </c>
      <c r="W41" s="1">
        <v>1256</v>
      </c>
      <c r="X41" s="1">
        <v>291</v>
      </c>
      <c r="Y41" s="1">
        <v>284</v>
      </c>
      <c r="Z41" s="1">
        <v>347</v>
      </c>
      <c r="AA41" s="1">
        <v>0.17</v>
      </c>
      <c r="AB41" s="1">
        <v>0.54600000000000004</v>
      </c>
      <c r="AC41" s="1">
        <v>0.28399999999999997</v>
      </c>
    </row>
    <row r="42" spans="1:29" s="1" customFormat="1" x14ac:dyDescent="0.25">
      <c r="A42" s="1" t="s">
        <v>438</v>
      </c>
      <c r="B42" s="1" t="s">
        <v>439</v>
      </c>
      <c r="C42" s="1" t="s">
        <v>61</v>
      </c>
      <c r="D42" s="1">
        <v>619</v>
      </c>
      <c r="E42" s="1">
        <v>140234</v>
      </c>
      <c r="F42" s="1">
        <v>4</v>
      </c>
      <c r="G42" s="1">
        <f t="shared" si="3"/>
        <v>2.6097364697576908E-4</v>
      </c>
      <c r="H42" s="1" t="s">
        <v>32</v>
      </c>
      <c r="I42" s="1">
        <v>2</v>
      </c>
      <c r="J42" s="1">
        <v>0.54</v>
      </c>
      <c r="K42" s="1">
        <v>0.46</v>
      </c>
      <c r="L42" s="1">
        <v>334</v>
      </c>
      <c r="M42" s="1">
        <v>284</v>
      </c>
      <c r="N42" s="1">
        <v>8.1000000000000003E-2</v>
      </c>
      <c r="O42" s="1">
        <v>0.25900000000000001</v>
      </c>
      <c r="P42" s="1">
        <v>7.1999999999999995E-2</v>
      </c>
      <c r="Q42" s="1">
        <v>50</v>
      </c>
      <c r="R42" s="1">
        <v>160</v>
      </c>
      <c r="S42" s="1">
        <v>44</v>
      </c>
      <c r="T42" s="1">
        <v>30</v>
      </c>
      <c r="U42" s="1">
        <v>19</v>
      </c>
      <c r="V42" s="1">
        <v>83</v>
      </c>
      <c r="W42" s="1">
        <v>77</v>
      </c>
      <c r="X42" s="1">
        <v>26</v>
      </c>
      <c r="Y42" s="1">
        <v>18</v>
      </c>
      <c r="Z42" s="1">
        <v>204</v>
      </c>
      <c r="AA42" s="1">
        <v>0.17</v>
      </c>
      <c r="AB42" s="1">
        <v>0.54600000000000004</v>
      </c>
      <c r="AC42" s="1">
        <v>0.28399999999999997</v>
      </c>
    </row>
    <row r="43" spans="1:29" s="1" customFormat="1" x14ac:dyDescent="0.25">
      <c r="A43" s="1" t="s">
        <v>440</v>
      </c>
      <c r="B43" s="1" t="s">
        <v>441</v>
      </c>
      <c r="C43" s="1" t="s">
        <v>61</v>
      </c>
      <c r="D43" s="1">
        <v>730</v>
      </c>
      <c r="E43" s="1">
        <v>140234</v>
      </c>
      <c r="F43" s="1">
        <v>4</v>
      </c>
      <c r="G43" s="1">
        <f t="shared" si="3"/>
        <v>3.0777182922828985E-4</v>
      </c>
      <c r="H43" s="1" t="s">
        <v>32</v>
      </c>
      <c r="I43" s="1">
        <v>2</v>
      </c>
      <c r="J43" s="1">
        <v>0.47</v>
      </c>
      <c r="K43" s="1">
        <v>0.53</v>
      </c>
      <c r="L43" s="1">
        <v>343</v>
      </c>
      <c r="M43" s="1">
        <v>387</v>
      </c>
      <c r="N43" s="1">
        <v>8.4000000000000005E-2</v>
      </c>
      <c r="O43" s="1">
        <v>0.23200000000000001</v>
      </c>
      <c r="P43" s="1">
        <v>5.8000000000000003E-2</v>
      </c>
      <c r="Q43" s="1">
        <v>61</v>
      </c>
      <c r="R43" s="1">
        <v>169</v>
      </c>
      <c r="S43" s="1">
        <v>42</v>
      </c>
      <c r="T43" s="1">
        <v>28</v>
      </c>
      <c r="U43" s="1">
        <v>33</v>
      </c>
      <c r="V43" s="1">
        <v>85</v>
      </c>
      <c r="W43" s="1">
        <v>84</v>
      </c>
      <c r="X43" s="1">
        <v>18</v>
      </c>
      <c r="Y43" s="1">
        <v>23</v>
      </c>
      <c r="Z43" s="1">
        <v>205</v>
      </c>
      <c r="AA43" s="1">
        <v>0.17</v>
      </c>
      <c r="AB43" s="1">
        <v>0.54600000000000004</v>
      </c>
      <c r="AC43" s="1">
        <v>0.28399999999999997</v>
      </c>
    </row>
    <row r="44" spans="1:29" s="1" customFormat="1" x14ac:dyDescent="0.25">
      <c r="A44" s="1" t="s">
        <v>442</v>
      </c>
      <c r="B44" s="1" t="s">
        <v>443</v>
      </c>
      <c r="C44" s="1" t="s">
        <v>61</v>
      </c>
      <c r="D44" s="1">
        <v>503</v>
      </c>
      <c r="E44" s="1">
        <v>140234</v>
      </c>
      <c r="F44" s="1">
        <v>4</v>
      </c>
      <c r="G44" s="1">
        <f t="shared" si="3"/>
        <v>2.1206743849565724E-4</v>
      </c>
      <c r="H44" s="1" t="s">
        <v>32</v>
      </c>
      <c r="I44" s="1">
        <v>2</v>
      </c>
      <c r="J44" s="1">
        <v>0.57499999999999996</v>
      </c>
      <c r="K44" s="1">
        <v>0.42499999999999999</v>
      </c>
      <c r="L44" s="1">
        <v>289</v>
      </c>
      <c r="M44" s="1">
        <v>214</v>
      </c>
      <c r="N44" s="1">
        <v>0.111</v>
      </c>
      <c r="O44" s="1">
        <v>0.24</v>
      </c>
      <c r="P44" s="1">
        <v>4.2999999999999997E-2</v>
      </c>
      <c r="Q44" s="1">
        <v>55</v>
      </c>
      <c r="R44" s="1">
        <v>120</v>
      </c>
      <c r="S44" s="1">
        <v>21</v>
      </c>
      <c r="T44" s="1">
        <v>31</v>
      </c>
      <c r="U44" s="1">
        <v>23</v>
      </c>
      <c r="V44" s="1">
        <v>70</v>
      </c>
      <c r="W44" s="1">
        <v>50</v>
      </c>
      <c r="X44" s="1">
        <v>11</v>
      </c>
      <c r="Y44" s="1">
        <v>10</v>
      </c>
      <c r="Z44" s="1">
        <v>206</v>
      </c>
      <c r="AA44" s="1">
        <v>0.17</v>
      </c>
      <c r="AB44" s="1">
        <v>0.54600000000000004</v>
      </c>
      <c r="AC44" s="1">
        <v>0.28399999999999997</v>
      </c>
    </row>
    <row r="45" spans="1:29" s="1" customFormat="1" x14ac:dyDescent="0.25">
      <c r="A45" s="1" t="s">
        <v>444</v>
      </c>
      <c r="B45" s="1" t="s">
        <v>445</v>
      </c>
      <c r="C45" s="1" t="s">
        <v>61</v>
      </c>
      <c r="D45" s="1">
        <v>1013</v>
      </c>
      <c r="E45" s="1">
        <v>140234</v>
      </c>
      <c r="F45" s="1">
        <v>4</v>
      </c>
      <c r="G45" s="1">
        <f t="shared" si="3"/>
        <v>4.2708611370994193E-4</v>
      </c>
      <c r="H45" s="1" t="s">
        <v>32</v>
      </c>
      <c r="I45" s="1">
        <v>2</v>
      </c>
      <c r="J45" s="1">
        <v>0.56200000000000006</v>
      </c>
      <c r="K45" s="1">
        <v>0.438</v>
      </c>
      <c r="L45" s="1">
        <v>569</v>
      </c>
      <c r="M45" s="1">
        <v>443</v>
      </c>
      <c r="N45" s="1">
        <v>7.2999999999999995E-2</v>
      </c>
      <c r="O45" s="1">
        <v>0.25600000000000001</v>
      </c>
      <c r="P45" s="1">
        <v>4.3999999999999997E-2</v>
      </c>
      <c r="Q45" s="1">
        <v>73</v>
      </c>
      <c r="R45" s="1">
        <v>259</v>
      </c>
      <c r="S45" s="1">
        <v>44</v>
      </c>
      <c r="T45" s="1">
        <v>31</v>
      </c>
      <c r="U45" s="1">
        <v>42</v>
      </c>
      <c r="V45" s="1">
        <v>152</v>
      </c>
      <c r="W45" s="1">
        <v>107</v>
      </c>
      <c r="X45" s="1">
        <v>23</v>
      </c>
      <c r="Y45" s="1">
        <v>20</v>
      </c>
      <c r="Z45" s="1">
        <v>207</v>
      </c>
      <c r="AA45" s="1">
        <v>0.17</v>
      </c>
      <c r="AB45" s="1">
        <v>0.54600000000000004</v>
      </c>
      <c r="AC45" s="1">
        <v>0.28399999999999997</v>
      </c>
    </row>
    <row r="46" spans="1:29" s="1" customFormat="1" x14ac:dyDescent="0.25">
      <c r="A46" s="1" t="s">
        <v>507</v>
      </c>
      <c r="B46" s="1" t="s">
        <v>508</v>
      </c>
      <c r="C46" s="1" t="s">
        <v>61</v>
      </c>
      <c r="D46" s="1">
        <v>758</v>
      </c>
      <c r="E46" s="1">
        <v>140234</v>
      </c>
      <c r="F46" s="1">
        <v>4</v>
      </c>
      <c r="G46" s="1">
        <f t="shared" si="3"/>
        <v>3.1957677610279961E-4</v>
      </c>
      <c r="H46" s="1" t="s">
        <v>32</v>
      </c>
      <c r="I46" s="1">
        <v>2</v>
      </c>
      <c r="J46" s="1">
        <v>0.52</v>
      </c>
      <c r="K46" s="1">
        <v>0.48</v>
      </c>
      <c r="L46" s="1">
        <v>393</v>
      </c>
      <c r="M46" s="1">
        <v>364</v>
      </c>
      <c r="N46" s="1">
        <v>8.5999999999999993E-2</v>
      </c>
      <c r="O46" s="1">
        <v>0.245</v>
      </c>
      <c r="P46" s="1">
        <v>6.6000000000000003E-2</v>
      </c>
      <c r="Q46" s="1">
        <v>64</v>
      </c>
      <c r="R46" s="1">
        <v>185</v>
      </c>
      <c r="S46" s="1">
        <v>50</v>
      </c>
      <c r="T46" s="1">
        <v>34</v>
      </c>
      <c r="U46" s="1">
        <v>30</v>
      </c>
      <c r="V46" s="1">
        <v>92</v>
      </c>
      <c r="W46" s="1">
        <v>93</v>
      </c>
      <c r="X46" s="1">
        <v>23</v>
      </c>
      <c r="Y46" s="1">
        <v>26</v>
      </c>
      <c r="Z46" s="1">
        <v>239</v>
      </c>
      <c r="AA46" s="1">
        <v>0.17</v>
      </c>
      <c r="AB46" s="1">
        <v>0.54600000000000004</v>
      </c>
      <c r="AC46" s="1">
        <v>0.28399999999999997</v>
      </c>
    </row>
    <row r="47" spans="1:29" s="1" customFormat="1" x14ac:dyDescent="0.25">
      <c r="A47" s="1" t="s">
        <v>469</v>
      </c>
      <c r="B47" s="1" t="s">
        <v>470</v>
      </c>
      <c r="C47" s="1" t="s">
        <v>61</v>
      </c>
      <c r="D47" s="1">
        <v>1887</v>
      </c>
      <c r="E47" s="1">
        <v>140234</v>
      </c>
      <c r="F47" s="1">
        <v>4</v>
      </c>
      <c r="G47" s="1">
        <f t="shared" si="3"/>
        <v>7.9556909829285333E-4</v>
      </c>
      <c r="H47" s="1" t="s">
        <v>32</v>
      </c>
      <c r="I47" s="1">
        <v>2</v>
      </c>
      <c r="J47" s="1">
        <v>0.51900000000000002</v>
      </c>
      <c r="K47" s="1">
        <v>0.48099999999999998</v>
      </c>
      <c r="L47" s="1">
        <v>978</v>
      </c>
      <c r="M47" s="1">
        <v>908</v>
      </c>
      <c r="N47" s="1">
        <v>8.3000000000000004E-2</v>
      </c>
      <c r="O47" s="1">
        <v>0.26200000000000001</v>
      </c>
      <c r="P47" s="1">
        <v>4.2000000000000003E-2</v>
      </c>
      <c r="Q47" s="1">
        <v>157</v>
      </c>
      <c r="R47" s="1">
        <v>494</v>
      </c>
      <c r="S47" s="1">
        <v>79</v>
      </c>
      <c r="T47" s="1">
        <v>81</v>
      </c>
      <c r="U47" s="1">
        <v>75</v>
      </c>
      <c r="V47" s="1">
        <v>252</v>
      </c>
      <c r="W47" s="1">
        <v>241</v>
      </c>
      <c r="X47" s="1">
        <v>45</v>
      </c>
      <c r="Y47" s="1">
        <v>34</v>
      </c>
      <c r="Z47" s="1">
        <v>220</v>
      </c>
      <c r="AA47" s="1">
        <v>0.17</v>
      </c>
      <c r="AB47" s="1">
        <v>0.54600000000000004</v>
      </c>
      <c r="AC47" s="1">
        <v>0.28399999999999997</v>
      </c>
    </row>
    <row r="48" spans="1:29" s="1" customFormat="1" x14ac:dyDescent="0.25">
      <c r="A48" s="1" t="s">
        <v>558</v>
      </c>
      <c r="B48" s="1" t="s">
        <v>559</v>
      </c>
      <c r="C48" s="1" t="s">
        <v>61</v>
      </c>
      <c r="D48" s="1">
        <v>1172</v>
      </c>
      <c r="E48" s="1">
        <v>140234</v>
      </c>
      <c r="F48" s="1">
        <v>4</v>
      </c>
      <c r="G48" s="1">
        <f t="shared" si="3"/>
        <v>4.941213477473366E-4</v>
      </c>
      <c r="H48" s="1" t="s">
        <v>32</v>
      </c>
      <c r="I48" s="1">
        <v>2</v>
      </c>
      <c r="J48" s="1">
        <v>0.55300000000000005</v>
      </c>
      <c r="K48" s="1">
        <v>0.44700000000000001</v>
      </c>
      <c r="L48" s="1">
        <v>648</v>
      </c>
      <c r="M48" s="1">
        <v>523</v>
      </c>
      <c r="N48" s="1">
        <v>5.8999999999999997E-2</v>
      </c>
      <c r="O48" s="1">
        <v>0.251</v>
      </c>
      <c r="P48" s="1">
        <v>0.06</v>
      </c>
      <c r="Q48" s="1">
        <v>69</v>
      </c>
      <c r="R48" s="1">
        <v>294</v>
      </c>
      <c r="S48" s="1">
        <v>70</v>
      </c>
      <c r="T48" s="1">
        <v>33</v>
      </c>
      <c r="U48" s="1">
        <v>36</v>
      </c>
      <c r="V48" s="1">
        <v>163</v>
      </c>
      <c r="W48" s="1">
        <v>130</v>
      </c>
      <c r="X48" s="1">
        <v>39</v>
      </c>
      <c r="Y48" s="1">
        <v>30</v>
      </c>
      <c r="Z48" s="1">
        <v>267</v>
      </c>
      <c r="AA48" s="1">
        <v>0.17</v>
      </c>
      <c r="AB48" s="1">
        <v>0.54600000000000004</v>
      </c>
      <c r="AC48" s="1">
        <v>0.28399999999999997</v>
      </c>
    </row>
    <row r="49" spans="1:29" s="1" customFormat="1" x14ac:dyDescent="0.25">
      <c r="A49" s="1" t="s">
        <v>560</v>
      </c>
      <c r="B49" s="1" t="s">
        <v>561</v>
      </c>
      <c r="C49" s="1" t="s">
        <v>61</v>
      </c>
      <c r="D49" s="1">
        <v>2645</v>
      </c>
      <c r="E49" s="1">
        <v>140234</v>
      </c>
      <c r="F49" s="1">
        <v>4</v>
      </c>
      <c r="G49" s="1">
        <f t="shared" si="3"/>
        <v>1.115145874395653E-3</v>
      </c>
      <c r="H49" s="1" t="s">
        <v>32</v>
      </c>
      <c r="I49" s="1">
        <v>2</v>
      </c>
      <c r="J49" s="1">
        <v>0.51400000000000001</v>
      </c>
      <c r="K49" s="1">
        <v>0.48599999999999999</v>
      </c>
      <c r="L49" s="1">
        <v>1359</v>
      </c>
      <c r="M49" s="1">
        <v>1286</v>
      </c>
      <c r="N49" s="1">
        <v>6.9000000000000006E-2</v>
      </c>
      <c r="O49" s="1">
        <v>0.249</v>
      </c>
      <c r="P49" s="1">
        <v>6.5000000000000002E-2</v>
      </c>
      <c r="Q49" s="1">
        <v>183</v>
      </c>
      <c r="R49" s="1">
        <v>657</v>
      </c>
      <c r="S49" s="1">
        <v>170</v>
      </c>
      <c r="T49" s="1">
        <v>87</v>
      </c>
      <c r="U49" s="1">
        <v>95</v>
      </c>
      <c r="V49" s="1">
        <v>359</v>
      </c>
      <c r="W49" s="1">
        <v>298</v>
      </c>
      <c r="X49" s="1">
        <v>76</v>
      </c>
      <c r="Y49" s="1">
        <v>94</v>
      </c>
      <c r="Z49" s="1">
        <v>268</v>
      </c>
      <c r="AA49" s="1">
        <v>0.17</v>
      </c>
      <c r="AB49" s="1">
        <v>0.54600000000000004</v>
      </c>
      <c r="AC49" s="1">
        <v>0.28399999999999997</v>
      </c>
    </row>
    <row r="50" spans="1:29" s="1" customFormat="1" x14ac:dyDescent="0.25">
      <c r="A50" s="1" t="s">
        <v>509</v>
      </c>
      <c r="B50" s="1" t="s">
        <v>510</v>
      </c>
      <c r="C50" s="1" t="s">
        <v>61</v>
      </c>
      <c r="D50" s="1">
        <v>4756</v>
      </c>
      <c r="E50" s="1">
        <v>140234</v>
      </c>
      <c r="F50" s="1">
        <v>4</v>
      </c>
      <c r="G50" s="1">
        <f t="shared" si="3"/>
        <v>2.0051545476845842E-3</v>
      </c>
      <c r="H50" s="1" t="s">
        <v>32</v>
      </c>
      <c r="I50" s="1">
        <v>2</v>
      </c>
      <c r="J50" s="1">
        <v>0.49299999999999999</v>
      </c>
      <c r="K50" s="1">
        <v>0.50700000000000001</v>
      </c>
      <c r="L50" s="1">
        <v>2344</v>
      </c>
      <c r="M50" s="1">
        <v>2411</v>
      </c>
      <c r="N50" s="1">
        <v>7.6999999999999999E-2</v>
      </c>
      <c r="O50" s="1">
        <v>0.25800000000000001</v>
      </c>
      <c r="P50" s="1">
        <v>5.7000000000000002E-2</v>
      </c>
      <c r="Q50" s="1">
        <v>367</v>
      </c>
      <c r="R50" s="1">
        <v>1229</v>
      </c>
      <c r="S50" s="1">
        <v>273</v>
      </c>
      <c r="T50" s="1">
        <v>185</v>
      </c>
      <c r="U50" s="1">
        <v>182</v>
      </c>
      <c r="V50" s="1">
        <v>597</v>
      </c>
      <c r="W50" s="1">
        <v>631</v>
      </c>
      <c r="X50" s="1">
        <v>130</v>
      </c>
      <c r="Y50" s="1">
        <v>142</v>
      </c>
      <c r="Z50" s="1">
        <v>240</v>
      </c>
      <c r="AA50" s="1">
        <v>0.17</v>
      </c>
      <c r="AB50" s="1">
        <v>0.54600000000000004</v>
      </c>
      <c r="AC50" s="1">
        <v>0.28399999999999997</v>
      </c>
    </row>
    <row r="51" spans="1:29" s="1" customFormat="1" x14ac:dyDescent="0.25">
      <c r="A51" s="1" t="s">
        <v>471</v>
      </c>
      <c r="B51" s="1" t="s">
        <v>472</v>
      </c>
      <c r="C51" s="1" t="s">
        <v>61</v>
      </c>
      <c r="D51" s="1">
        <v>1766</v>
      </c>
      <c r="E51" s="1">
        <v>140234</v>
      </c>
      <c r="F51" s="1">
        <v>4</v>
      </c>
      <c r="G51" s="1">
        <f t="shared" si="3"/>
        <v>7.4455486358515057E-4</v>
      </c>
      <c r="H51" s="1" t="s">
        <v>32</v>
      </c>
      <c r="I51" s="1">
        <v>2</v>
      </c>
      <c r="J51" s="1">
        <v>0.52200000000000002</v>
      </c>
      <c r="K51" s="1">
        <v>0.47799999999999998</v>
      </c>
      <c r="L51" s="1">
        <v>922</v>
      </c>
      <c r="M51" s="1">
        <v>844</v>
      </c>
      <c r="N51" s="1">
        <v>7.5999999999999998E-2</v>
      </c>
      <c r="O51" s="1">
        <v>0.25</v>
      </c>
      <c r="P51" s="1">
        <v>8.2000000000000003E-2</v>
      </c>
      <c r="Q51" s="1">
        <v>134</v>
      </c>
      <c r="R51" s="1">
        <v>441</v>
      </c>
      <c r="S51" s="1">
        <v>144</v>
      </c>
      <c r="T51" s="1">
        <v>79</v>
      </c>
      <c r="U51" s="1">
        <v>54</v>
      </c>
      <c r="V51" s="1">
        <v>232</v>
      </c>
      <c r="W51" s="1">
        <v>209</v>
      </c>
      <c r="X51" s="1">
        <v>63</v>
      </c>
      <c r="Y51" s="1">
        <v>80</v>
      </c>
      <c r="Z51" s="1">
        <v>221</v>
      </c>
      <c r="AA51" s="1">
        <v>0.17</v>
      </c>
      <c r="AB51" s="1">
        <v>0.54600000000000004</v>
      </c>
      <c r="AC51" s="1">
        <v>0.28399999999999997</v>
      </c>
    </row>
    <row r="52" spans="1:29" s="1" customFormat="1" x14ac:dyDescent="0.25">
      <c r="A52" s="1" t="s">
        <v>446</v>
      </c>
      <c r="B52" s="1" t="s">
        <v>447</v>
      </c>
      <c r="C52" s="1" t="s">
        <v>61</v>
      </c>
      <c r="D52" s="1">
        <v>3565</v>
      </c>
      <c r="E52" s="1">
        <v>140234</v>
      </c>
      <c r="F52" s="1">
        <v>4</v>
      </c>
      <c r="G52" s="1">
        <f t="shared" si="3"/>
        <v>1.5030227002724018E-3</v>
      </c>
      <c r="H52" s="1" t="s">
        <v>32</v>
      </c>
      <c r="I52" s="1">
        <v>2</v>
      </c>
      <c r="J52" s="1">
        <v>0.50800000000000001</v>
      </c>
      <c r="K52" s="1">
        <v>0.49199999999999999</v>
      </c>
      <c r="L52" s="1">
        <v>1812</v>
      </c>
      <c r="M52" s="1">
        <v>1753</v>
      </c>
      <c r="N52" s="1">
        <v>8.1000000000000003E-2</v>
      </c>
      <c r="O52" s="1">
        <v>0.25800000000000001</v>
      </c>
      <c r="P52" s="1">
        <v>6.4000000000000001E-2</v>
      </c>
      <c r="Q52" s="1">
        <v>290</v>
      </c>
      <c r="R52" s="1">
        <v>918</v>
      </c>
      <c r="S52" s="1">
        <v>226</v>
      </c>
      <c r="T52" s="1">
        <v>151</v>
      </c>
      <c r="U52" s="1">
        <v>138</v>
      </c>
      <c r="V52" s="1">
        <v>459</v>
      </c>
      <c r="W52" s="1">
        <v>458</v>
      </c>
      <c r="X52" s="1">
        <v>117</v>
      </c>
      <c r="Y52" s="1">
        <v>109</v>
      </c>
      <c r="Z52" s="1">
        <v>208</v>
      </c>
      <c r="AA52" s="1">
        <v>0.17</v>
      </c>
      <c r="AB52" s="1">
        <v>0.54600000000000004</v>
      </c>
      <c r="AC52" s="1">
        <v>0.28399999999999997</v>
      </c>
    </row>
    <row r="53" spans="1:29" s="1" customFormat="1" x14ac:dyDescent="0.25">
      <c r="A53" s="1" t="s">
        <v>513</v>
      </c>
      <c r="B53" s="1" t="s">
        <v>514</v>
      </c>
      <c r="C53" s="1" t="s">
        <v>61</v>
      </c>
      <c r="D53" s="1">
        <v>1274</v>
      </c>
      <c r="E53" s="1">
        <v>140234</v>
      </c>
      <c r="F53" s="1">
        <v>4</v>
      </c>
      <c r="G53" s="1">
        <f t="shared" si="3"/>
        <v>5.371250827901936E-4</v>
      </c>
      <c r="H53" s="1" t="s">
        <v>32</v>
      </c>
      <c r="I53" s="1">
        <v>2</v>
      </c>
      <c r="J53" s="1">
        <v>0.48</v>
      </c>
      <c r="K53" s="1">
        <v>0.52</v>
      </c>
      <c r="L53" s="1">
        <v>612</v>
      </c>
      <c r="M53" s="1">
        <v>662</v>
      </c>
      <c r="N53" s="1">
        <v>9.6000000000000002E-2</v>
      </c>
      <c r="O53" s="1">
        <v>0.255</v>
      </c>
      <c r="P53" s="1">
        <v>6.9000000000000006E-2</v>
      </c>
      <c r="Q53" s="1">
        <v>121</v>
      </c>
      <c r="R53" s="1">
        <v>325</v>
      </c>
      <c r="S53" s="1">
        <v>87</v>
      </c>
      <c r="T53" s="1">
        <v>55</v>
      </c>
      <c r="U53" s="1">
        <v>66</v>
      </c>
      <c r="V53" s="1">
        <v>162</v>
      </c>
      <c r="W53" s="1">
        <v>162</v>
      </c>
      <c r="X53" s="1">
        <v>44</v>
      </c>
      <c r="Y53" s="1">
        <v>43</v>
      </c>
      <c r="Z53" s="1">
        <v>242</v>
      </c>
      <c r="AA53" s="1">
        <v>0.17</v>
      </c>
      <c r="AB53" s="1">
        <v>0.54600000000000004</v>
      </c>
      <c r="AC53" s="1">
        <v>0.28399999999999997</v>
      </c>
    </row>
    <row r="54" spans="1:29" s="1" customFormat="1" x14ac:dyDescent="0.25">
      <c r="A54" s="1" t="s">
        <v>511</v>
      </c>
      <c r="B54" s="1" t="s">
        <v>512</v>
      </c>
      <c r="C54" s="1" t="s">
        <v>61</v>
      </c>
      <c r="D54" s="1">
        <v>6024</v>
      </c>
      <c r="E54" s="1">
        <v>140234</v>
      </c>
      <c r="F54" s="1">
        <v>4</v>
      </c>
      <c r="G54" s="1">
        <f t="shared" si="3"/>
        <v>2.5397499990016683E-3</v>
      </c>
      <c r="H54" s="1" t="s">
        <v>32</v>
      </c>
      <c r="I54" s="1">
        <v>2</v>
      </c>
      <c r="J54" s="1">
        <v>0.495</v>
      </c>
      <c r="K54" s="1">
        <v>0.505</v>
      </c>
      <c r="L54" s="1">
        <v>2984</v>
      </c>
      <c r="M54" s="1">
        <v>3039</v>
      </c>
      <c r="N54" s="1">
        <v>8.6999999999999994E-2</v>
      </c>
      <c r="O54" s="1">
        <v>0.25</v>
      </c>
      <c r="P54" s="1">
        <v>0.06</v>
      </c>
      <c r="Q54" s="1">
        <v>524</v>
      </c>
      <c r="R54" s="1">
        <v>1506</v>
      </c>
      <c r="S54" s="1">
        <v>359</v>
      </c>
      <c r="T54" s="1">
        <v>235</v>
      </c>
      <c r="U54" s="1">
        <v>289</v>
      </c>
      <c r="V54" s="1">
        <v>751</v>
      </c>
      <c r="W54" s="1">
        <v>754</v>
      </c>
      <c r="X54" s="1">
        <v>177</v>
      </c>
      <c r="Y54" s="1">
        <v>182</v>
      </c>
      <c r="Z54" s="1">
        <v>241</v>
      </c>
      <c r="AA54" s="1">
        <v>0.17</v>
      </c>
      <c r="AB54" s="1">
        <v>0.54600000000000004</v>
      </c>
      <c r="AC54" s="1">
        <v>0.28399999999999997</v>
      </c>
    </row>
    <row r="55" spans="1:29" s="1" customFormat="1" x14ac:dyDescent="0.25">
      <c r="A55" s="1" t="s">
        <v>1051</v>
      </c>
      <c r="B55" s="1" t="s">
        <v>1052</v>
      </c>
      <c r="C55" s="1" t="s">
        <v>61</v>
      </c>
      <c r="D55" s="1">
        <v>5958</v>
      </c>
      <c r="E55" s="1">
        <v>140234</v>
      </c>
      <c r="F55" s="1">
        <v>4</v>
      </c>
      <c r="G55" s="1">
        <f t="shared" si="3"/>
        <v>2.5119240527974669E-3</v>
      </c>
      <c r="H55" s="1" t="s">
        <v>32</v>
      </c>
      <c r="I55" s="1">
        <v>2</v>
      </c>
      <c r="J55" s="1">
        <v>0.50600000000000001</v>
      </c>
      <c r="K55" s="1">
        <v>0.49399999999999999</v>
      </c>
      <c r="L55" s="1">
        <v>3014</v>
      </c>
      <c r="M55" s="1">
        <v>2943</v>
      </c>
      <c r="N55" s="1">
        <v>7.8E-2</v>
      </c>
      <c r="O55" s="1">
        <v>0.25700000000000001</v>
      </c>
      <c r="P55" s="1">
        <v>5.3999999999999999E-2</v>
      </c>
      <c r="Q55" s="1">
        <v>465</v>
      </c>
      <c r="R55" s="1">
        <v>1528</v>
      </c>
      <c r="S55" s="1">
        <v>324</v>
      </c>
      <c r="T55" s="1">
        <v>226</v>
      </c>
      <c r="U55" s="1">
        <v>239</v>
      </c>
      <c r="V55" s="1">
        <v>787</v>
      </c>
      <c r="W55" s="1">
        <v>741</v>
      </c>
      <c r="X55" s="1">
        <v>171</v>
      </c>
      <c r="Y55" s="1">
        <v>152</v>
      </c>
      <c r="Z55" s="1">
        <v>524</v>
      </c>
      <c r="AA55" s="1">
        <v>0.17</v>
      </c>
      <c r="AB55" s="1">
        <v>0.54600000000000004</v>
      </c>
      <c r="AC55" s="1">
        <v>0.28399999999999997</v>
      </c>
    </row>
    <row r="56" spans="1:29" s="1" customFormat="1" x14ac:dyDescent="0.25">
      <c r="A56" s="1" t="s">
        <v>993</v>
      </c>
      <c r="B56" s="1" t="s">
        <v>994</v>
      </c>
      <c r="C56" s="1" t="s">
        <v>61</v>
      </c>
      <c r="D56" s="1">
        <v>8929</v>
      </c>
      <c r="E56" s="1">
        <v>140234</v>
      </c>
      <c r="F56" s="1">
        <v>4</v>
      </c>
      <c r="G56" s="1">
        <f t="shared" si="3"/>
        <v>3.7645132372320549E-3</v>
      </c>
      <c r="H56" s="1" t="s">
        <v>32</v>
      </c>
      <c r="I56" s="1">
        <v>2</v>
      </c>
      <c r="J56" s="1">
        <v>0.50900000000000001</v>
      </c>
      <c r="K56" s="1">
        <v>0.49099999999999999</v>
      </c>
      <c r="L56" s="1">
        <v>4546</v>
      </c>
      <c r="M56" s="1">
        <v>4382</v>
      </c>
      <c r="N56" s="1">
        <v>8.6999999999999994E-2</v>
      </c>
      <c r="O56" s="1">
        <v>0.26800000000000002</v>
      </c>
      <c r="P56" s="1">
        <v>4.9000000000000002E-2</v>
      </c>
      <c r="Q56" s="1">
        <v>775</v>
      </c>
      <c r="R56" s="1">
        <v>2396</v>
      </c>
      <c r="S56" s="1">
        <v>435</v>
      </c>
      <c r="T56" s="1">
        <v>405</v>
      </c>
      <c r="U56" s="1">
        <v>369</v>
      </c>
      <c r="V56" s="1">
        <v>1223</v>
      </c>
      <c r="W56" s="1">
        <v>1172</v>
      </c>
      <c r="X56" s="1">
        <v>214</v>
      </c>
      <c r="Y56" s="1">
        <v>221</v>
      </c>
      <c r="Z56" s="1">
        <v>492</v>
      </c>
      <c r="AA56" s="1">
        <v>0.17</v>
      </c>
      <c r="AB56" s="1">
        <v>0.54600000000000004</v>
      </c>
      <c r="AC56" s="1">
        <v>0.28399999999999997</v>
      </c>
    </row>
    <row r="57" spans="1:29" s="1" customFormat="1" x14ac:dyDescent="0.25">
      <c r="A57" s="1" t="s">
        <v>716</v>
      </c>
      <c r="B57" s="1" t="s">
        <v>717</v>
      </c>
      <c r="C57" s="1" t="s">
        <v>61</v>
      </c>
      <c r="D57" s="1">
        <v>1001</v>
      </c>
      <c r="E57" s="1">
        <v>140234</v>
      </c>
      <c r="F57" s="1">
        <v>4</v>
      </c>
      <c r="G57" s="1">
        <f t="shared" si="3"/>
        <v>4.2202685076372351E-4</v>
      </c>
      <c r="H57" s="1" t="s">
        <v>32</v>
      </c>
      <c r="I57" s="1">
        <v>2</v>
      </c>
      <c r="J57" s="1">
        <v>0.51600000000000001</v>
      </c>
      <c r="K57" s="1">
        <v>0.48399999999999999</v>
      </c>
      <c r="L57" s="1">
        <v>516</v>
      </c>
      <c r="M57" s="1">
        <v>484</v>
      </c>
      <c r="N57" s="1">
        <v>7.3999999999999996E-2</v>
      </c>
      <c r="O57" s="1">
        <v>0.27200000000000002</v>
      </c>
      <c r="P57" s="1">
        <v>4.7E-2</v>
      </c>
      <c r="Q57" s="1">
        <v>73</v>
      </c>
      <c r="R57" s="1">
        <v>272</v>
      </c>
      <c r="S57" s="1">
        <v>46</v>
      </c>
      <c r="T57" s="1">
        <v>37</v>
      </c>
      <c r="U57" s="1">
        <v>36</v>
      </c>
      <c r="V57" s="1">
        <v>146</v>
      </c>
      <c r="W57" s="1">
        <v>125</v>
      </c>
      <c r="X57" s="1">
        <v>23</v>
      </c>
      <c r="Y57" s="1">
        <v>22</v>
      </c>
      <c r="Z57" s="1">
        <v>348</v>
      </c>
      <c r="AA57" s="1">
        <v>0.17</v>
      </c>
      <c r="AB57" s="1">
        <v>0.54600000000000004</v>
      </c>
      <c r="AC57" s="1">
        <v>0.28399999999999997</v>
      </c>
    </row>
    <row r="58" spans="1:29" s="1" customFormat="1" x14ac:dyDescent="0.25">
      <c r="A58" s="1" t="s">
        <v>473</v>
      </c>
      <c r="B58" s="1" t="s">
        <v>474</v>
      </c>
      <c r="C58" s="1" t="s">
        <v>61</v>
      </c>
      <c r="D58" s="1">
        <v>8009</v>
      </c>
      <c r="E58" s="1">
        <v>140234</v>
      </c>
      <c r="F58" s="1">
        <v>4</v>
      </c>
      <c r="G58" s="1">
        <f t="shared" si="3"/>
        <v>3.3766364113553059E-3</v>
      </c>
      <c r="H58" s="1" t="s">
        <v>32</v>
      </c>
      <c r="I58" s="1">
        <v>2</v>
      </c>
      <c r="J58" s="1">
        <v>0.51200000000000001</v>
      </c>
      <c r="K58" s="1">
        <v>0.48799999999999999</v>
      </c>
      <c r="L58" s="1">
        <v>4100</v>
      </c>
      <c r="M58" s="1">
        <v>3909</v>
      </c>
      <c r="N58" s="1">
        <v>8.5000000000000006E-2</v>
      </c>
      <c r="O58" s="1">
        <v>0.255</v>
      </c>
      <c r="P58" s="1">
        <v>3.4000000000000002E-2</v>
      </c>
      <c r="Q58" s="1">
        <v>683</v>
      </c>
      <c r="R58" s="1">
        <v>2045</v>
      </c>
      <c r="S58" s="1">
        <v>273</v>
      </c>
      <c r="T58" s="1">
        <v>346</v>
      </c>
      <c r="U58" s="1">
        <v>336</v>
      </c>
      <c r="V58" s="1">
        <v>1052</v>
      </c>
      <c r="W58" s="1">
        <v>992</v>
      </c>
      <c r="X58" s="1">
        <v>136</v>
      </c>
      <c r="Y58" s="1">
        <v>136</v>
      </c>
      <c r="Z58" s="1">
        <v>222</v>
      </c>
      <c r="AA58" s="1">
        <v>0.17</v>
      </c>
      <c r="AB58" s="1">
        <v>0.54600000000000004</v>
      </c>
      <c r="AC58" s="1">
        <v>0.28399999999999997</v>
      </c>
    </row>
    <row r="59" spans="1:29" s="1" customFormat="1" x14ac:dyDescent="0.25">
      <c r="A59" s="1" t="s">
        <v>668</v>
      </c>
      <c r="B59" s="1" t="s">
        <v>718</v>
      </c>
      <c r="C59" s="1" t="s">
        <v>61</v>
      </c>
      <c r="D59" s="1">
        <v>2470</v>
      </c>
      <c r="E59" s="1">
        <v>140234</v>
      </c>
      <c r="F59" s="1">
        <v>4</v>
      </c>
      <c r="G59" s="1">
        <f t="shared" si="3"/>
        <v>1.041364956429967E-3</v>
      </c>
      <c r="H59" s="1" t="s">
        <v>32</v>
      </c>
      <c r="I59" s="1">
        <v>2</v>
      </c>
      <c r="J59" s="1">
        <v>0.503</v>
      </c>
      <c r="K59" s="1">
        <v>0.497</v>
      </c>
      <c r="L59" s="1">
        <v>1243</v>
      </c>
      <c r="M59" s="1">
        <v>1227</v>
      </c>
      <c r="N59" s="1">
        <v>6.6000000000000003E-2</v>
      </c>
      <c r="O59" s="1">
        <v>0.25800000000000001</v>
      </c>
      <c r="P59" s="1">
        <v>6.5000000000000002E-2</v>
      </c>
      <c r="Q59" s="1">
        <v>163</v>
      </c>
      <c r="R59" s="1">
        <v>636</v>
      </c>
      <c r="S59" s="1">
        <v>160</v>
      </c>
      <c r="T59" s="1">
        <v>80</v>
      </c>
      <c r="U59" s="1">
        <v>83</v>
      </c>
      <c r="V59" s="1">
        <v>339</v>
      </c>
      <c r="W59" s="1">
        <v>297</v>
      </c>
      <c r="X59" s="1">
        <v>72</v>
      </c>
      <c r="Y59" s="1">
        <v>87</v>
      </c>
      <c r="Z59" s="1">
        <v>349</v>
      </c>
      <c r="AA59" s="1">
        <v>0.17</v>
      </c>
      <c r="AB59" s="1">
        <v>0.54600000000000004</v>
      </c>
      <c r="AC59" s="1">
        <v>0.28399999999999997</v>
      </c>
    </row>
    <row r="60" spans="1:29" s="1" customFormat="1" x14ac:dyDescent="0.25">
      <c r="A60" s="1" t="s">
        <v>475</v>
      </c>
      <c r="B60" s="1" t="s">
        <v>476</v>
      </c>
      <c r="C60" s="1" t="s">
        <v>61</v>
      </c>
      <c r="D60" s="1">
        <v>5728</v>
      </c>
      <c r="E60" s="1">
        <v>140234</v>
      </c>
      <c r="F60" s="1">
        <v>4</v>
      </c>
      <c r="G60" s="1">
        <f t="shared" si="3"/>
        <v>2.41495484632828E-3</v>
      </c>
      <c r="H60" s="1" t="s">
        <v>32</v>
      </c>
      <c r="I60" s="1">
        <v>2</v>
      </c>
      <c r="J60" s="1">
        <v>0.51300000000000001</v>
      </c>
      <c r="K60" s="1">
        <v>0.48699999999999999</v>
      </c>
      <c r="L60" s="1">
        <v>2936</v>
      </c>
      <c r="M60" s="1">
        <v>2791</v>
      </c>
      <c r="N60" s="1">
        <v>8.6999999999999994E-2</v>
      </c>
      <c r="O60" s="1">
        <v>0.26300000000000001</v>
      </c>
      <c r="P60" s="1">
        <v>4.8000000000000001E-2</v>
      </c>
      <c r="Q60" s="1">
        <v>499</v>
      </c>
      <c r="R60" s="1">
        <v>1508</v>
      </c>
      <c r="S60" s="1">
        <v>277</v>
      </c>
      <c r="T60" s="1">
        <v>249</v>
      </c>
      <c r="U60" s="1">
        <v>250</v>
      </c>
      <c r="V60" s="1">
        <v>779</v>
      </c>
      <c r="W60" s="1">
        <v>728</v>
      </c>
      <c r="X60" s="1">
        <v>134</v>
      </c>
      <c r="Y60" s="1">
        <v>143</v>
      </c>
      <c r="Z60" s="1">
        <v>223</v>
      </c>
      <c r="AA60" s="1">
        <v>0.17</v>
      </c>
      <c r="AB60" s="1">
        <v>0.54600000000000004</v>
      </c>
      <c r="AC60" s="1">
        <v>0.28399999999999997</v>
      </c>
    </row>
    <row r="61" spans="1:29" s="1" customFormat="1" x14ac:dyDescent="0.25">
      <c r="A61" s="1" t="s">
        <v>477</v>
      </c>
      <c r="B61" s="1" t="s">
        <v>478</v>
      </c>
      <c r="C61" s="1" t="s">
        <v>61</v>
      </c>
      <c r="D61" s="1">
        <v>8027</v>
      </c>
      <c r="E61" s="1">
        <v>140234</v>
      </c>
      <c r="F61" s="1">
        <v>4</v>
      </c>
      <c r="G61" s="1">
        <f t="shared" si="3"/>
        <v>3.3842253057746337E-3</v>
      </c>
      <c r="H61" s="1" t="s">
        <v>32</v>
      </c>
      <c r="I61" s="1">
        <v>2</v>
      </c>
      <c r="J61" s="1">
        <v>0.498</v>
      </c>
      <c r="K61" s="1">
        <v>0.502</v>
      </c>
      <c r="L61" s="1">
        <v>3997</v>
      </c>
      <c r="M61" s="1">
        <v>4029</v>
      </c>
      <c r="N61" s="1">
        <v>7.4999999999999997E-2</v>
      </c>
      <c r="O61" s="1">
        <v>0.26700000000000002</v>
      </c>
      <c r="P61" s="1">
        <v>6.2E-2</v>
      </c>
      <c r="Q61" s="1">
        <v>604</v>
      </c>
      <c r="R61" s="1">
        <v>2142</v>
      </c>
      <c r="S61" s="1">
        <v>500</v>
      </c>
      <c r="T61" s="1">
        <v>315</v>
      </c>
      <c r="U61" s="1">
        <v>289</v>
      </c>
      <c r="V61" s="1">
        <v>1058</v>
      </c>
      <c r="W61" s="1">
        <v>1083</v>
      </c>
      <c r="X61" s="1">
        <v>245</v>
      </c>
      <c r="Y61" s="1">
        <v>254</v>
      </c>
      <c r="Z61" s="1">
        <v>224</v>
      </c>
      <c r="AA61" s="1">
        <v>0.17</v>
      </c>
      <c r="AB61" s="1">
        <v>0.54600000000000004</v>
      </c>
      <c r="AC61" s="1">
        <v>0.28399999999999997</v>
      </c>
    </row>
    <row r="62" spans="1:29" s="1" customFormat="1" x14ac:dyDescent="0.25">
      <c r="A62" s="1" t="s">
        <v>448</v>
      </c>
      <c r="B62" s="1" t="s">
        <v>449</v>
      </c>
      <c r="C62" s="1" t="s">
        <v>61</v>
      </c>
      <c r="D62" s="1">
        <v>4432</v>
      </c>
      <c r="E62" s="1">
        <v>140234</v>
      </c>
      <c r="F62" s="1">
        <v>4</v>
      </c>
      <c r="G62" s="1">
        <f t="shared" si="3"/>
        <v>1.8685544481366857E-3</v>
      </c>
      <c r="H62" s="1" t="s">
        <v>32</v>
      </c>
      <c r="I62" s="1">
        <v>2</v>
      </c>
      <c r="J62" s="1">
        <v>0.52700000000000002</v>
      </c>
      <c r="K62" s="1">
        <v>0.47299999999999998</v>
      </c>
      <c r="L62" s="1">
        <v>2338</v>
      </c>
      <c r="M62" s="1">
        <v>2094</v>
      </c>
      <c r="N62" s="1">
        <v>0.08</v>
      </c>
      <c r="O62" s="1">
        <v>0.26500000000000001</v>
      </c>
      <c r="P62" s="1">
        <v>5.8999999999999997E-2</v>
      </c>
      <c r="Q62" s="1">
        <v>356</v>
      </c>
      <c r="R62" s="1">
        <v>1173</v>
      </c>
      <c r="S62" s="1">
        <v>259</v>
      </c>
      <c r="T62" s="1">
        <v>167</v>
      </c>
      <c r="U62" s="1">
        <v>188</v>
      </c>
      <c r="V62" s="1">
        <v>645</v>
      </c>
      <c r="W62" s="1">
        <v>528</v>
      </c>
      <c r="X62" s="1">
        <v>130</v>
      </c>
      <c r="Y62" s="1">
        <v>128</v>
      </c>
      <c r="Z62" s="1">
        <v>209</v>
      </c>
      <c r="AA62" s="1">
        <v>0.17</v>
      </c>
      <c r="AB62" s="1">
        <v>0.54600000000000004</v>
      </c>
      <c r="AC62" s="1">
        <v>0.28399999999999997</v>
      </c>
    </row>
    <row r="63" spans="1:29" s="1" customFormat="1" x14ac:dyDescent="0.25">
      <c r="A63" s="1" t="s">
        <v>491</v>
      </c>
      <c r="B63" s="1" t="s">
        <v>492</v>
      </c>
      <c r="C63" s="1" t="s">
        <v>61</v>
      </c>
      <c r="D63" s="1">
        <v>4088</v>
      </c>
      <c r="E63" s="1">
        <v>140234</v>
      </c>
      <c r="F63" s="1">
        <v>4</v>
      </c>
      <c r="G63" s="1">
        <f t="shared" si="3"/>
        <v>1.7235222436784233E-3</v>
      </c>
      <c r="H63" s="1" t="s">
        <v>32</v>
      </c>
      <c r="I63" s="1">
        <v>2</v>
      </c>
      <c r="J63" s="1">
        <v>0.501</v>
      </c>
      <c r="K63" s="1">
        <v>0.499</v>
      </c>
      <c r="L63" s="1">
        <v>2046</v>
      </c>
      <c r="M63" s="1">
        <v>2042</v>
      </c>
      <c r="N63" s="1">
        <v>8.2000000000000003E-2</v>
      </c>
      <c r="O63" s="1">
        <v>0.27800000000000002</v>
      </c>
      <c r="P63" s="1">
        <v>0.04</v>
      </c>
      <c r="Q63" s="1">
        <v>334</v>
      </c>
      <c r="R63" s="1">
        <v>1134</v>
      </c>
      <c r="S63" s="1">
        <v>163</v>
      </c>
      <c r="T63" s="1">
        <v>177</v>
      </c>
      <c r="U63" s="1">
        <v>157</v>
      </c>
      <c r="V63" s="1">
        <v>572</v>
      </c>
      <c r="W63" s="1">
        <v>562</v>
      </c>
      <c r="X63" s="1">
        <v>77</v>
      </c>
      <c r="Y63" s="1">
        <v>86</v>
      </c>
      <c r="Z63" s="1">
        <v>231</v>
      </c>
      <c r="AA63" s="1">
        <v>0.17</v>
      </c>
      <c r="AB63" s="1">
        <v>0.54600000000000004</v>
      </c>
      <c r="AC63" s="1">
        <v>0.28399999999999997</v>
      </c>
    </row>
    <row r="64" spans="1:29" s="1" customFormat="1" x14ac:dyDescent="0.25">
      <c r="A64" s="1" t="s">
        <v>995</v>
      </c>
      <c r="B64" s="1" t="s">
        <v>996</v>
      </c>
      <c r="C64" s="1" t="s">
        <v>61</v>
      </c>
      <c r="D64" s="1">
        <v>11331</v>
      </c>
      <c r="E64" s="1">
        <v>140234</v>
      </c>
      <c r="F64" s="1">
        <v>4</v>
      </c>
      <c r="G64" s="1">
        <f t="shared" si="3"/>
        <v>4.7772090369667839E-3</v>
      </c>
      <c r="H64" s="1" t="s">
        <v>32</v>
      </c>
      <c r="I64" s="1">
        <v>2</v>
      </c>
      <c r="J64" s="1">
        <v>0.499</v>
      </c>
      <c r="K64" s="1">
        <v>0.501</v>
      </c>
      <c r="L64" s="1">
        <v>5650</v>
      </c>
      <c r="M64" s="1">
        <v>5680</v>
      </c>
      <c r="N64" s="1">
        <v>8.6999999999999994E-2</v>
      </c>
      <c r="O64" s="1">
        <v>0.24399999999999999</v>
      </c>
      <c r="P64" s="1">
        <v>5.3999999999999999E-2</v>
      </c>
      <c r="Q64" s="1">
        <v>988</v>
      </c>
      <c r="R64" s="1">
        <v>2769</v>
      </c>
      <c r="S64" s="1">
        <v>615</v>
      </c>
      <c r="T64" s="1">
        <v>489</v>
      </c>
      <c r="U64" s="1">
        <v>498</v>
      </c>
      <c r="V64" s="1">
        <v>1361</v>
      </c>
      <c r="W64" s="1">
        <v>1408</v>
      </c>
      <c r="X64" s="1">
        <v>285</v>
      </c>
      <c r="Y64" s="1">
        <v>330</v>
      </c>
      <c r="Z64" s="1">
        <v>493</v>
      </c>
      <c r="AA64" s="1">
        <v>0.17</v>
      </c>
      <c r="AB64" s="1">
        <v>0.54600000000000004</v>
      </c>
      <c r="AC64" s="1">
        <v>0.28399999999999997</v>
      </c>
    </row>
    <row r="65" spans="1:29" s="1" customFormat="1" x14ac:dyDescent="0.25">
      <c r="A65" s="1" t="s">
        <v>450</v>
      </c>
      <c r="B65" s="1" t="s">
        <v>451</v>
      </c>
      <c r="C65" s="1" t="s">
        <v>61</v>
      </c>
      <c r="D65" s="1">
        <v>1124</v>
      </c>
      <c r="E65" s="1">
        <v>140234</v>
      </c>
      <c r="F65" s="1">
        <v>4</v>
      </c>
      <c r="G65" s="1">
        <f t="shared" si="3"/>
        <v>4.738842959624627E-4</v>
      </c>
      <c r="H65" s="1" t="s">
        <v>32</v>
      </c>
      <c r="I65" s="1">
        <v>2</v>
      </c>
      <c r="J65" s="1">
        <v>0.46</v>
      </c>
      <c r="K65" s="1">
        <v>0.54</v>
      </c>
      <c r="L65" s="1">
        <v>516</v>
      </c>
      <c r="M65" s="1">
        <v>607</v>
      </c>
      <c r="N65" s="1">
        <v>6.4000000000000001E-2</v>
      </c>
      <c r="O65" s="1">
        <v>0.27200000000000002</v>
      </c>
      <c r="P65" s="1">
        <v>6.6000000000000003E-2</v>
      </c>
      <c r="Q65" s="1">
        <v>71</v>
      </c>
      <c r="R65" s="1">
        <v>306</v>
      </c>
      <c r="S65" s="1">
        <v>73</v>
      </c>
      <c r="T65" s="1">
        <v>29</v>
      </c>
      <c r="U65" s="1">
        <v>42</v>
      </c>
      <c r="V65" s="1">
        <v>147</v>
      </c>
      <c r="W65" s="1">
        <v>158</v>
      </c>
      <c r="X65" s="1">
        <v>29</v>
      </c>
      <c r="Y65" s="1">
        <v>44</v>
      </c>
      <c r="Z65" s="1">
        <v>210</v>
      </c>
      <c r="AA65" s="1">
        <v>0.17</v>
      </c>
      <c r="AB65" s="1">
        <v>0.54600000000000004</v>
      </c>
      <c r="AC65" s="1">
        <v>0.28399999999999997</v>
      </c>
    </row>
    <row r="66" spans="1:29" s="1" customFormat="1" x14ac:dyDescent="0.25">
      <c r="A66" s="1" t="s">
        <v>719</v>
      </c>
      <c r="B66" s="1" t="s">
        <v>720</v>
      </c>
      <c r="C66" s="1" t="s">
        <v>61</v>
      </c>
      <c r="D66" s="1">
        <v>2793</v>
      </c>
      <c r="E66" s="1">
        <v>140234</v>
      </c>
      <c r="F66" s="1">
        <v>4</v>
      </c>
      <c r="G66" s="1">
        <f t="shared" si="3"/>
        <v>1.1775434507323474E-3</v>
      </c>
      <c r="H66" s="1" t="s">
        <v>32</v>
      </c>
      <c r="I66" s="1">
        <v>2</v>
      </c>
      <c r="J66" s="1">
        <v>0.51400000000000001</v>
      </c>
      <c r="K66" s="1">
        <v>0.48599999999999999</v>
      </c>
      <c r="L66" s="1">
        <v>1436</v>
      </c>
      <c r="M66" s="1">
        <v>1356</v>
      </c>
      <c r="N66" s="1">
        <v>8.3000000000000004E-2</v>
      </c>
      <c r="O66" s="1">
        <v>0.26700000000000002</v>
      </c>
      <c r="P66" s="1">
        <v>5.2999999999999999E-2</v>
      </c>
      <c r="Q66" s="1">
        <v>232</v>
      </c>
      <c r="R66" s="1">
        <v>746</v>
      </c>
      <c r="S66" s="1">
        <v>147</v>
      </c>
      <c r="T66" s="1">
        <v>119</v>
      </c>
      <c r="U66" s="1">
        <v>112</v>
      </c>
      <c r="V66" s="1">
        <v>383</v>
      </c>
      <c r="W66" s="1">
        <v>363</v>
      </c>
      <c r="X66" s="1">
        <v>73</v>
      </c>
      <c r="Y66" s="1">
        <v>73</v>
      </c>
      <c r="Z66" s="1">
        <v>350</v>
      </c>
      <c r="AA66" s="1">
        <v>0.17</v>
      </c>
      <c r="AB66" s="1">
        <v>0.54600000000000004</v>
      </c>
      <c r="AC66" s="1">
        <v>0.28399999999999997</v>
      </c>
    </row>
    <row r="67" spans="1:29" s="1" customFormat="1" x14ac:dyDescent="0.25">
      <c r="A67" s="1" t="s">
        <v>515</v>
      </c>
      <c r="B67" s="1" t="s">
        <v>516</v>
      </c>
      <c r="C67" s="1" t="s">
        <v>61</v>
      </c>
      <c r="D67" s="1">
        <v>7604</v>
      </c>
      <c r="E67" s="1">
        <v>140234</v>
      </c>
      <c r="F67" s="1">
        <v>4</v>
      </c>
      <c r="G67" s="1">
        <f t="shared" si="3"/>
        <v>3.205886286920433E-3</v>
      </c>
      <c r="H67" s="1" t="s">
        <v>32</v>
      </c>
      <c r="I67" s="1">
        <v>2</v>
      </c>
      <c r="J67" s="1">
        <v>0.48499999999999999</v>
      </c>
      <c r="K67" s="1">
        <v>0.51500000000000001</v>
      </c>
      <c r="L67" s="1">
        <v>3690</v>
      </c>
      <c r="M67" s="1">
        <v>3913</v>
      </c>
      <c r="N67" s="1">
        <v>5.6000000000000001E-2</v>
      </c>
      <c r="O67" s="1">
        <v>0.27500000000000002</v>
      </c>
      <c r="P67" s="1">
        <v>6.5000000000000002E-2</v>
      </c>
      <c r="Q67" s="1">
        <v>423</v>
      </c>
      <c r="R67" s="1">
        <v>2094</v>
      </c>
      <c r="S67" s="1">
        <v>495</v>
      </c>
      <c r="T67" s="1">
        <v>194</v>
      </c>
      <c r="U67" s="1">
        <v>228</v>
      </c>
      <c r="V67" s="1">
        <v>1055</v>
      </c>
      <c r="W67" s="1">
        <v>1039</v>
      </c>
      <c r="X67" s="1">
        <v>227</v>
      </c>
      <c r="Y67" s="1">
        <v>267</v>
      </c>
      <c r="Z67" s="1">
        <v>243</v>
      </c>
      <c r="AA67" s="1">
        <v>0.17</v>
      </c>
      <c r="AB67" s="1">
        <v>0.54600000000000004</v>
      </c>
      <c r="AC67" s="1">
        <v>0.28399999999999997</v>
      </c>
    </row>
    <row r="68" spans="1:29" s="1" customFormat="1" x14ac:dyDescent="0.25">
      <c r="A68" s="1" t="s">
        <v>967</v>
      </c>
      <c r="B68" s="1" t="s">
        <v>968</v>
      </c>
      <c r="C68" s="1" t="s">
        <v>61</v>
      </c>
      <c r="D68" s="1">
        <v>2643</v>
      </c>
      <c r="E68" s="1">
        <v>140234</v>
      </c>
      <c r="F68" s="1">
        <v>4</v>
      </c>
      <c r="G68" s="1">
        <f t="shared" si="3"/>
        <v>1.1143026639046164E-3</v>
      </c>
      <c r="H68" s="1" t="s">
        <v>32</v>
      </c>
      <c r="I68" s="1">
        <v>2</v>
      </c>
      <c r="J68" s="1">
        <v>0.51600000000000001</v>
      </c>
      <c r="K68" s="1">
        <v>0.48399999999999999</v>
      </c>
      <c r="L68" s="1">
        <v>1363</v>
      </c>
      <c r="M68" s="1">
        <v>1279</v>
      </c>
      <c r="N68" s="1">
        <v>7.6999999999999999E-2</v>
      </c>
      <c r="O68" s="1">
        <v>0.25900000000000001</v>
      </c>
      <c r="P68" s="1">
        <v>6.0999999999999999E-2</v>
      </c>
      <c r="Q68" s="1">
        <v>202</v>
      </c>
      <c r="R68" s="1">
        <v>685</v>
      </c>
      <c r="S68" s="1">
        <v>160</v>
      </c>
      <c r="T68" s="1">
        <v>107</v>
      </c>
      <c r="U68" s="1">
        <v>95</v>
      </c>
      <c r="V68" s="1">
        <v>357</v>
      </c>
      <c r="W68" s="1">
        <v>327</v>
      </c>
      <c r="X68" s="1">
        <v>67</v>
      </c>
      <c r="Y68" s="1">
        <v>93</v>
      </c>
      <c r="Z68" s="1">
        <v>476</v>
      </c>
      <c r="AA68" s="1">
        <v>0.17</v>
      </c>
      <c r="AB68" s="1">
        <v>0.54600000000000004</v>
      </c>
      <c r="AC68" s="1">
        <v>0.28399999999999997</v>
      </c>
    </row>
    <row r="69" spans="1:29" s="1" customFormat="1" x14ac:dyDescent="0.25">
      <c r="A69" s="1" t="s">
        <v>517</v>
      </c>
      <c r="B69" s="1" t="s">
        <v>518</v>
      </c>
      <c r="C69" s="1" t="s">
        <v>61</v>
      </c>
      <c r="D69" s="1">
        <v>2094</v>
      </c>
      <c r="E69" s="1">
        <v>140234</v>
      </c>
      <c r="F69" s="1">
        <v>4</v>
      </c>
      <c r="G69" s="1">
        <f t="shared" si="3"/>
        <v>8.8284138411512175E-4</v>
      </c>
      <c r="H69" s="1" t="s">
        <v>32</v>
      </c>
      <c r="I69" s="1">
        <v>2</v>
      </c>
      <c r="J69" s="1">
        <v>0.504</v>
      </c>
      <c r="K69" s="1">
        <v>0.496</v>
      </c>
      <c r="L69" s="1">
        <v>1056</v>
      </c>
      <c r="M69" s="1">
        <v>1038</v>
      </c>
      <c r="N69" s="1">
        <v>8.5999999999999993E-2</v>
      </c>
      <c r="O69" s="1">
        <v>0.24</v>
      </c>
      <c r="P69" s="1">
        <v>4.8000000000000001E-2</v>
      </c>
      <c r="Q69" s="1">
        <v>179</v>
      </c>
      <c r="R69" s="1">
        <v>502</v>
      </c>
      <c r="S69" s="1">
        <v>101</v>
      </c>
      <c r="T69" s="1">
        <v>93</v>
      </c>
      <c r="U69" s="1">
        <v>86</v>
      </c>
      <c r="V69" s="1">
        <v>256</v>
      </c>
      <c r="W69" s="1">
        <v>245</v>
      </c>
      <c r="X69" s="1">
        <v>46</v>
      </c>
      <c r="Y69" s="1">
        <v>54</v>
      </c>
      <c r="Z69" s="1">
        <v>244</v>
      </c>
      <c r="AA69" s="1">
        <v>0.17</v>
      </c>
      <c r="AB69" s="1">
        <v>0.54600000000000004</v>
      </c>
      <c r="AC69" s="1">
        <v>0.28399999999999997</v>
      </c>
    </row>
    <row r="70" spans="1:29" s="1" customFormat="1" x14ac:dyDescent="0.25">
      <c r="A70" s="1" t="s">
        <v>519</v>
      </c>
      <c r="B70" s="1" t="s">
        <v>520</v>
      </c>
      <c r="C70" s="1" t="s">
        <v>61</v>
      </c>
      <c r="D70" s="1">
        <v>7278</v>
      </c>
      <c r="E70" s="1">
        <v>140234</v>
      </c>
      <c r="F70" s="1">
        <v>4</v>
      </c>
      <c r="G70" s="1">
        <f t="shared" si="3"/>
        <v>3.0684429768814982E-3</v>
      </c>
      <c r="H70" s="1" t="s">
        <v>32</v>
      </c>
      <c r="I70" s="1">
        <v>2</v>
      </c>
      <c r="J70" s="1">
        <v>0.51200000000000001</v>
      </c>
      <c r="K70" s="1">
        <v>0.48799999999999999</v>
      </c>
      <c r="L70" s="1">
        <v>3729</v>
      </c>
      <c r="M70" s="1">
        <v>3549</v>
      </c>
      <c r="N70" s="1">
        <v>0.06</v>
      </c>
      <c r="O70" s="1">
        <v>0.26400000000000001</v>
      </c>
      <c r="P70" s="1">
        <v>7.6999999999999999E-2</v>
      </c>
      <c r="Q70" s="1">
        <v>434</v>
      </c>
      <c r="R70" s="1">
        <v>1923</v>
      </c>
      <c r="S70" s="1">
        <v>557</v>
      </c>
      <c r="T70" s="1">
        <v>219</v>
      </c>
      <c r="U70" s="1">
        <v>215</v>
      </c>
      <c r="V70" s="1">
        <v>1009</v>
      </c>
      <c r="W70" s="1">
        <v>914</v>
      </c>
      <c r="X70" s="1">
        <v>257</v>
      </c>
      <c r="Y70" s="1">
        <v>300</v>
      </c>
      <c r="Z70" s="1">
        <v>245</v>
      </c>
      <c r="AA70" s="1">
        <v>0.17</v>
      </c>
      <c r="AB70" s="1">
        <v>0.54600000000000004</v>
      </c>
      <c r="AC70" s="1">
        <v>0.28399999999999997</v>
      </c>
    </row>
    <row r="71" spans="1:29" s="1" customFormat="1" x14ac:dyDescent="0.25">
      <c r="A71" s="1" t="s">
        <v>479</v>
      </c>
      <c r="B71" s="1" t="s">
        <v>480</v>
      </c>
      <c r="C71" s="1" t="s">
        <v>61</v>
      </c>
      <c r="D71" s="1">
        <v>1971</v>
      </c>
      <c r="E71" s="1">
        <v>140234</v>
      </c>
      <c r="F71" s="1">
        <v>4</v>
      </c>
      <c r="G71" s="1">
        <f t="shared" si="3"/>
        <v>8.3098393891638267E-4</v>
      </c>
      <c r="H71" s="1" t="s">
        <v>32</v>
      </c>
      <c r="I71" s="1">
        <v>2</v>
      </c>
      <c r="J71" s="1">
        <v>0.47099999999999997</v>
      </c>
      <c r="K71" s="1">
        <v>0.52900000000000003</v>
      </c>
      <c r="L71" s="1">
        <v>928</v>
      </c>
      <c r="M71" s="1">
        <v>1042</v>
      </c>
      <c r="N71" s="1">
        <v>7.0000000000000007E-2</v>
      </c>
      <c r="O71" s="1">
        <v>0.26600000000000001</v>
      </c>
      <c r="P71" s="1">
        <v>7.5999999999999998E-2</v>
      </c>
      <c r="Q71" s="1">
        <v>137</v>
      </c>
      <c r="R71" s="1">
        <v>523</v>
      </c>
      <c r="S71" s="1">
        <v>150</v>
      </c>
      <c r="T71" s="1">
        <v>63</v>
      </c>
      <c r="U71" s="1">
        <v>73</v>
      </c>
      <c r="V71" s="1">
        <v>257</v>
      </c>
      <c r="W71" s="1">
        <v>266</v>
      </c>
      <c r="X71" s="1">
        <v>63</v>
      </c>
      <c r="Y71" s="1">
        <v>86</v>
      </c>
      <c r="Z71" s="1">
        <v>225</v>
      </c>
      <c r="AA71" s="1">
        <v>0.17</v>
      </c>
      <c r="AB71" s="1">
        <v>0.54600000000000004</v>
      </c>
      <c r="AC71" s="1">
        <v>0.28399999999999997</v>
      </c>
    </row>
    <row r="72" spans="1:29" s="1" customFormat="1" x14ac:dyDescent="0.25">
      <c r="A72" s="1" t="s">
        <v>521</v>
      </c>
      <c r="B72" s="1" t="s">
        <v>522</v>
      </c>
      <c r="C72" s="1" t="s">
        <v>61</v>
      </c>
      <c r="D72" s="1">
        <v>749</v>
      </c>
      <c r="E72" s="1">
        <v>140234</v>
      </c>
      <c r="F72" s="1">
        <v>4</v>
      </c>
      <c r="G72" s="1">
        <f t="shared" si="3"/>
        <v>3.1578232889313573E-4</v>
      </c>
      <c r="H72" s="1" t="s">
        <v>32</v>
      </c>
      <c r="I72" s="1">
        <v>2</v>
      </c>
      <c r="J72" s="1">
        <v>0.53200000000000003</v>
      </c>
      <c r="K72" s="1">
        <v>0.46800000000000003</v>
      </c>
      <c r="L72" s="1">
        <v>398</v>
      </c>
      <c r="M72" s="1">
        <v>350</v>
      </c>
      <c r="N72" s="1">
        <v>7.0999999999999994E-2</v>
      </c>
      <c r="O72" s="1">
        <v>0.26</v>
      </c>
      <c r="P72" s="1">
        <v>6.7000000000000004E-2</v>
      </c>
      <c r="Q72" s="1">
        <v>53</v>
      </c>
      <c r="R72" s="1">
        <v>194</v>
      </c>
      <c r="S72" s="1">
        <v>50</v>
      </c>
      <c r="T72" s="1">
        <v>28</v>
      </c>
      <c r="U72" s="1">
        <v>25</v>
      </c>
      <c r="V72" s="1">
        <v>108</v>
      </c>
      <c r="W72" s="1">
        <v>86</v>
      </c>
      <c r="X72" s="1">
        <v>26</v>
      </c>
      <c r="Y72" s="1">
        <v>23</v>
      </c>
      <c r="Z72" s="1">
        <v>246</v>
      </c>
      <c r="AA72" s="1">
        <v>0.17</v>
      </c>
      <c r="AB72" s="1">
        <v>0.54600000000000004</v>
      </c>
      <c r="AC72" s="1">
        <v>0.28399999999999997</v>
      </c>
    </row>
    <row r="73" spans="1:29" s="1" customFormat="1" x14ac:dyDescent="0.25">
      <c r="A73" s="1" t="s">
        <v>452</v>
      </c>
      <c r="B73" s="1" t="s">
        <v>453</v>
      </c>
      <c r="C73" s="1" t="s">
        <v>61</v>
      </c>
      <c r="D73" s="1">
        <v>1188</v>
      </c>
      <c r="E73" s="1">
        <v>140234</v>
      </c>
      <c r="F73" s="1">
        <v>4</v>
      </c>
      <c r="G73" s="1">
        <f t="shared" si="3"/>
        <v>5.0086703167562783E-4</v>
      </c>
      <c r="H73" s="1" t="s">
        <v>32</v>
      </c>
      <c r="I73" s="1">
        <v>2</v>
      </c>
      <c r="J73" s="1">
        <v>0.52500000000000002</v>
      </c>
      <c r="K73" s="1">
        <v>0.47499999999999998</v>
      </c>
      <c r="L73" s="1">
        <v>623</v>
      </c>
      <c r="M73" s="1">
        <v>564</v>
      </c>
      <c r="N73" s="1">
        <v>8.5000000000000006E-2</v>
      </c>
      <c r="O73" s="1">
        <v>0.26700000000000002</v>
      </c>
      <c r="P73" s="1">
        <v>8.2000000000000003E-2</v>
      </c>
      <c r="Q73" s="1">
        <v>101</v>
      </c>
      <c r="R73" s="1">
        <v>317</v>
      </c>
      <c r="S73" s="1">
        <v>97</v>
      </c>
      <c r="T73" s="1">
        <v>60</v>
      </c>
      <c r="U73" s="1">
        <v>40</v>
      </c>
      <c r="V73" s="1">
        <v>163</v>
      </c>
      <c r="W73" s="1">
        <v>153</v>
      </c>
      <c r="X73" s="1">
        <v>48</v>
      </c>
      <c r="Y73" s="1">
        <v>48</v>
      </c>
      <c r="Z73" s="1">
        <v>211</v>
      </c>
      <c r="AA73" s="1">
        <v>0.17</v>
      </c>
      <c r="AB73" s="1">
        <v>0.54600000000000004</v>
      </c>
      <c r="AC73" s="1">
        <v>0.28399999999999997</v>
      </c>
    </row>
    <row r="74" spans="1:29" s="1" customFormat="1" x14ac:dyDescent="0.25">
      <c r="A74" s="1" t="s">
        <v>721</v>
      </c>
      <c r="B74" s="1" t="s">
        <v>722</v>
      </c>
      <c r="C74" s="1" t="s">
        <v>61</v>
      </c>
      <c r="D74" s="1">
        <v>1882</v>
      </c>
      <c r="E74" s="1">
        <v>140234</v>
      </c>
      <c r="F74" s="1">
        <v>4</v>
      </c>
      <c r="G74" s="1">
        <f t="shared" si="3"/>
        <v>7.9346107206526237E-4</v>
      </c>
      <c r="H74" s="1" t="s">
        <v>32</v>
      </c>
      <c r="I74" s="1">
        <v>2</v>
      </c>
      <c r="J74" s="1">
        <v>0.51100000000000001</v>
      </c>
      <c r="K74" s="1">
        <v>0.48899999999999999</v>
      </c>
      <c r="L74" s="1">
        <v>963</v>
      </c>
      <c r="M74" s="1">
        <v>919</v>
      </c>
      <c r="N74" s="1">
        <v>8.5999999999999993E-2</v>
      </c>
      <c r="O74" s="1">
        <v>0.26500000000000001</v>
      </c>
      <c r="P74" s="1">
        <v>6.2E-2</v>
      </c>
      <c r="Q74" s="1">
        <v>162</v>
      </c>
      <c r="R74" s="1">
        <v>499</v>
      </c>
      <c r="S74" s="1">
        <v>117</v>
      </c>
      <c r="T74" s="1">
        <v>79</v>
      </c>
      <c r="U74" s="1">
        <v>83</v>
      </c>
      <c r="V74" s="1">
        <v>270</v>
      </c>
      <c r="W74" s="1">
        <v>228</v>
      </c>
      <c r="X74" s="1">
        <v>50</v>
      </c>
      <c r="Y74" s="1">
        <v>67</v>
      </c>
      <c r="Z74" s="1">
        <v>351</v>
      </c>
      <c r="AA74" s="1">
        <v>0.17</v>
      </c>
      <c r="AB74" s="1">
        <v>0.54600000000000004</v>
      </c>
      <c r="AC74" s="1">
        <v>0.28399999999999997</v>
      </c>
    </row>
    <row r="75" spans="1:29" s="1" customFormat="1" x14ac:dyDescent="0.25">
      <c r="A75" s="1" t="s">
        <v>523</v>
      </c>
      <c r="B75" s="1" t="s">
        <v>524</v>
      </c>
      <c r="C75" s="1" t="s">
        <v>61</v>
      </c>
      <c r="D75" s="1">
        <v>1111</v>
      </c>
      <c r="E75" s="1">
        <v>140234</v>
      </c>
      <c r="F75" s="1">
        <v>4</v>
      </c>
      <c r="G75" s="1">
        <f t="shared" si="3"/>
        <v>4.6840342777072606E-4</v>
      </c>
      <c r="H75" s="1" t="s">
        <v>32</v>
      </c>
      <c r="I75" s="1">
        <v>2</v>
      </c>
      <c r="J75" s="1">
        <v>0.49399999999999999</v>
      </c>
      <c r="K75" s="1">
        <v>0.50600000000000001</v>
      </c>
      <c r="L75" s="1">
        <v>548</v>
      </c>
      <c r="M75" s="1">
        <v>562</v>
      </c>
      <c r="N75" s="1">
        <v>0.08</v>
      </c>
      <c r="O75" s="1">
        <v>0.26600000000000001</v>
      </c>
      <c r="P75" s="1">
        <v>5.2999999999999999E-2</v>
      </c>
      <c r="Q75" s="1">
        <v>88</v>
      </c>
      <c r="R75" s="1">
        <v>295</v>
      </c>
      <c r="S75" s="1">
        <v>59</v>
      </c>
      <c r="T75" s="1">
        <v>36</v>
      </c>
      <c r="U75" s="1">
        <v>52</v>
      </c>
      <c r="V75" s="1">
        <v>159</v>
      </c>
      <c r="W75" s="1">
        <v>136</v>
      </c>
      <c r="X75" s="1">
        <v>25</v>
      </c>
      <c r="Y75" s="1">
        <v>34</v>
      </c>
      <c r="Z75" s="1">
        <v>247</v>
      </c>
      <c r="AA75" s="1">
        <v>0.17</v>
      </c>
      <c r="AB75" s="1">
        <v>0.54600000000000004</v>
      </c>
      <c r="AC75" s="1">
        <v>0.28399999999999997</v>
      </c>
    </row>
    <row r="76" spans="1:29" s="1" customFormat="1" x14ac:dyDescent="0.25">
      <c r="A76" s="1" t="s">
        <v>454</v>
      </c>
      <c r="B76" s="1" t="s">
        <v>455</v>
      </c>
      <c r="C76" s="1" t="s">
        <v>61</v>
      </c>
      <c r="D76" s="1">
        <v>1823</v>
      </c>
      <c r="E76" s="1">
        <v>140234</v>
      </c>
      <c r="F76" s="1">
        <v>4</v>
      </c>
      <c r="G76" s="1">
        <f t="shared" si="3"/>
        <v>7.685863625796882E-4</v>
      </c>
      <c r="H76" s="1" t="s">
        <v>32</v>
      </c>
      <c r="I76" s="1">
        <v>2</v>
      </c>
      <c r="J76" s="1">
        <v>0.53800000000000003</v>
      </c>
      <c r="K76" s="1">
        <v>0.46200000000000002</v>
      </c>
      <c r="L76" s="1">
        <v>981</v>
      </c>
      <c r="M76" s="1">
        <v>842</v>
      </c>
      <c r="N76" s="1">
        <v>7.1999999999999995E-2</v>
      </c>
      <c r="O76" s="1">
        <v>0.252</v>
      </c>
      <c r="P76" s="1">
        <v>8.3000000000000004E-2</v>
      </c>
      <c r="Q76" s="1">
        <v>132</v>
      </c>
      <c r="R76" s="1">
        <v>458</v>
      </c>
      <c r="S76" s="1">
        <v>151</v>
      </c>
      <c r="T76" s="1">
        <v>68</v>
      </c>
      <c r="U76" s="1">
        <v>63</v>
      </c>
      <c r="V76" s="1">
        <v>256</v>
      </c>
      <c r="W76" s="1">
        <v>202</v>
      </c>
      <c r="X76" s="1">
        <v>80</v>
      </c>
      <c r="Y76" s="1">
        <v>70</v>
      </c>
      <c r="Z76" s="1">
        <v>212</v>
      </c>
      <c r="AA76" s="1">
        <v>0.17</v>
      </c>
      <c r="AB76" s="1">
        <v>0.54600000000000004</v>
      </c>
      <c r="AC76" s="1">
        <v>0.28399999999999997</v>
      </c>
    </row>
    <row r="77" spans="1:29" s="1" customFormat="1" x14ac:dyDescent="0.25">
      <c r="A77" s="1" t="s">
        <v>723</v>
      </c>
      <c r="B77" s="1" t="s">
        <v>724</v>
      </c>
      <c r="C77" s="1" t="s">
        <v>61</v>
      </c>
      <c r="D77" s="1">
        <v>2768</v>
      </c>
      <c r="E77" s="1">
        <v>140234</v>
      </c>
      <c r="F77" s="1">
        <v>4</v>
      </c>
      <c r="G77" s="1">
        <f t="shared" si="3"/>
        <v>1.1670033195943922E-3</v>
      </c>
      <c r="H77" s="1" t="s">
        <v>32</v>
      </c>
      <c r="I77" s="1">
        <v>2</v>
      </c>
      <c r="J77" s="1">
        <v>0.52100000000000002</v>
      </c>
      <c r="K77" s="1">
        <v>0.47899999999999998</v>
      </c>
      <c r="L77" s="1">
        <v>1443</v>
      </c>
      <c r="M77" s="1">
        <v>1325</v>
      </c>
      <c r="N77" s="1">
        <v>8.5999999999999993E-2</v>
      </c>
      <c r="O77" s="1">
        <v>0.26600000000000001</v>
      </c>
      <c r="P77" s="1">
        <v>4.2000000000000003E-2</v>
      </c>
      <c r="Q77" s="1">
        <v>239</v>
      </c>
      <c r="R77" s="1">
        <v>736</v>
      </c>
      <c r="S77" s="1">
        <v>114</v>
      </c>
      <c r="T77" s="1">
        <v>112</v>
      </c>
      <c r="U77" s="1">
        <v>126</v>
      </c>
      <c r="V77" s="1">
        <v>395</v>
      </c>
      <c r="W77" s="1">
        <v>341</v>
      </c>
      <c r="X77" s="1">
        <v>62</v>
      </c>
      <c r="Y77" s="1">
        <v>52</v>
      </c>
      <c r="Z77" s="1">
        <v>352</v>
      </c>
      <c r="AA77" s="1">
        <v>0.17</v>
      </c>
      <c r="AB77" s="1">
        <v>0.54600000000000004</v>
      </c>
      <c r="AC77" s="1">
        <v>0.28399999999999997</v>
      </c>
    </row>
    <row r="78" spans="1:29" s="1" customFormat="1" x14ac:dyDescent="0.25">
      <c r="A78" s="1" t="s">
        <v>1001</v>
      </c>
      <c r="B78" s="1" t="s">
        <v>1002</v>
      </c>
      <c r="C78" s="1" t="s">
        <v>61</v>
      </c>
      <c r="D78" s="1">
        <v>21191</v>
      </c>
      <c r="E78" s="1">
        <v>140234</v>
      </c>
      <c r="F78" s="1">
        <v>4</v>
      </c>
      <c r="G78" s="1">
        <f t="shared" si="3"/>
        <v>8.9342367577762878E-3</v>
      </c>
      <c r="H78" s="1" t="s">
        <v>32</v>
      </c>
      <c r="I78" s="1">
        <v>2</v>
      </c>
      <c r="J78" s="1">
        <v>0.50700000000000001</v>
      </c>
      <c r="K78" s="1">
        <v>0.49299999999999999</v>
      </c>
      <c r="L78" s="1">
        <v>10743</v>
      </c>
      <c r="M78" s="1">
        <v>10447</v>
      </c>
      <c r="N78" s="1">
        <v>7.6999999999999999E-2</v>
      </c>
      <c r="O78" s="1">
        <v>0.27100000000000002</v>
      </c>
      <c r="P78" s="1">
        <v>5.6000000000000001E-2</v>
      </c>
      <c r="Q78" s="1">
        <v>1628</v>
      </c>
      <c r="R78" s="1">
        <v>5732</v>
      </c>
      <c r="S78" s="1">
        <v>1192</v>
      </c>
      <c r="T78" s="1">
        <v>803</v>
      </c>
      <c r="U78" s="1">
        <v>825</v>
      </c>
      <c r="V78" s="1">
        <v>2934</v>
      </c>
      <c r="W78" s="1">
        <v>2798</v>
      </c>
      <c r="X78" s="1">
        <v>594</v>
      </c>
      <c r="Y78" s="1">
        <v>598</v>
      </c>
      <c r="Z78" s="1">
        <v>496</v>
      </c>
      <c r="AA78" s="1">
        <v>0.17</v>
      </c>
      <c r="AB78" s="1">
        <v>0.54600000000000004</v>
      </c>
      <c r="AC78" s="1">
        <v>0.28399999999999997</v>
      </c>
    </row>
    <row r="79" spans="1:29" s="1" customFormat="1" x14ac:dyDescent="0.25">
      <c r="A79" s="1" t="s">
        <v>525</v>
      </c>
      <c r="B79" s="1" t="s">
        <v>526</v>
      </c>
      <c r="C79" s="1" t="s">
        <v>61</v>
      </c>
      <c r="D79" s="1">
        <v>432</v>
      </c>
      <c r="E79" s="1">
        <v>140234</v>
      </c>
      <c r="F79" s="1">
        <v>4</v>
      </c>
      <c r="G79" s="1">
        <f t="shared" si="3"/>
        <v>1.8213346606386468E-4</v>
      </c>
      <c r="H79" s="1" t="s">
        <v>32</v>
      </c>
      <c r="I79" s="1">
        <v>2</v>
      </c>
      <c r="J79" s="1">
        <v>0.495</v>
      </c>
      <c r="K79" s="1">
        <v>0.505</v>
      </c>
      <c r="L79" s="1">
        <v>214</v>
      </c>
      <c r="M79" s="1">
        <v>218</v>
      </c>
      <c r="N79" s="1">
        <v>9.1999999999999998E-2</v>
      </c>
      <c r="O79" s="1">
        <v>0.25</v>
      </c>
      <c r="P79" s="1">
        <v>7.5999999999999998E-2</v>
      </c>
      <c r="Q79" s="1">
        <v>39</v>
      </c>
      <c r="R79" s="1">
        <v>108</v>
      </c>
      <c r="S79" s="1">
        <v>33</v>
      </c>
      <c r="T79" s="1">
        <v>21</v>
      </c>
      <c r="U79" s="1">
        <v>18</v>
      </c>
      <c r="V79" s="1">
        <v>56</v>
      </c>
      <c r="W79" s="1">
        <v>51</v>
      </c>
      <c r="X79" s="1">
        <v>13</v>
      </c>
      <c r="Y79" s="1">
        <v>19</v>
      </c>
      <c r="Z79" s="1">
        <v>248</v>
      </c>
      <c r="AA79" s="1">
        <v>0.17</v>
      </c>
      <c r="AB79" s="1">
        <v>0.54600000000000004</v>
      </c>
      <c r="AC79" s="1">
        <v>0.28399999999999997</v>
      </c>
    </row>
    <row r="80" spans="1:29" s="1" customFormat="1" x14ac:dyDescent="0.25">
      <c r="A80" s="1" t="s">
        <v>525</v>
      </c>
      <c r="B80" s="1" t="s">
        <v>526</v>
      </c>
      <c r="C80" s="1" t="s">
        <v>61</v>
      </c>
      <c r="D80" s="1">
        <v>432</v>
      </c>
      <c r="E80" s="1">
        <v>140234</v>
      </c>
      <c r="F80" s="1">
        <v>4</v>
      </c>
      <c r="G80" s="1">
        <f t="shared" si="3"/>
        <v>1.8213346606386468E-4</v>
      </c>
      <c r="H80" s="1" t="s">
        <v>32</v>
      </c>
      <c r="I80" s="1">
        <v>2</v>
      </c>
      <c r="J80" s="1">
        <v>0.495</v>
      </c>
      <c r="K80" s="1">
        <v>0.505</v>
      </c>
      <c r="L80" s="1">
        <v>214</v>
      </c>
      <c r="M80" s="1">
        <v>218</v>
      </c>
      <c r="N80" s="1">
        <v>9.1999999999999998E-2</v>
      </c>
      <c r="O80" s="1">
        <v>0.25</v>
      </c>
      <c r="P80" s="1">
        <v>7.5999999999999998E-2</v>
      </c>
      <c r="Q80" s="1">
        <v>39</v>
      </c>
      <c r="R80" s="1">
        <v>108</v>
      </c>
      <c r="S80" s="1">
        <v>33</v>
      </c>
      <c r="T80" s="1">
        <v>21</v>
      </c>
      <c r="U80" s="1">
        <v>18</v>
      </c>
      <c r="V80" s="1">
        <v>56</v>
      </c>
      <c r="W80" s="1">
        <v>51</v>
      </c>
      <c r="X80" s="1">
        <v>13</v>
      </c>
      <c r="Y80" s="1">
        <v>19</v>
      </c>
      <c r="Z80" s="1">
        <v>478</v>
      </c>
      <c r="AA80" s="1">
        <v>0.17</v>
      </c>
      <c r="AB80" s="1">
        <v>0.54600000000000004</v>
      </c>
      <c r="AC80" s="1">
        <v>0.28399999999999997</v>
      </c>
    </row>
    <row r="81" spans="1:29" s="1" customFormat="1" x14ac:dyDescent="0.25">
      <c r="A81" s="1" t="s">
        <v>725</v>
      </c>
      <c r="B81" s="1" t="s">
        <v>726</v>
      </c>
      <c r="C81" s="1" t="s">
        <v>61</v>
      </c>
      <c r="D81" s="1">
        <v>19777</v>
      </c>
      <c r="E81" s="1">
        <v>140234</v>
      </c>
      <c r="F81" s="1">
        <v>4</v>
      </c>
      <c r="G81" s="1">
        <f t="shared" si="3"/>
        <v>8.3380869406135451E-3</v>
      </c>
      <c r="H81" s="1" t="s">
        <v>32</v>
      </c>
      <c r="I81" s="1">
        <v>2</v>
      </c>
      <c r="J81" s="1">
        <v>0.499</v>
      </c>
      <c r="K81" s="1">
        <v>0.501</v>
      </c>
      <c r="L81" s="1">
        <v>9862</v>
      </c>
      <c r="M81" s="1">
        <v>9914</v>
      </c>
      <c r="N81" s="1">
        <v>7.4999999999999997E-2</v>
      </c>
      <c r="O81" s="1">
        <v>0.25600000000000001</v>
      </c>
      <c r="P81" s="1">
        <v>7.0000000000000007E-2</v>
      </c>
      <c r="Q81" s="1">
        <v>1480</v>
      </c>
      <c r="R81" s="1">
        <v>5059</v>
      </c>
      <c r="S81" s="1">
        <v>1377</v>
      </c>
      <c r="T81" s="1">
        <v>763</v>
      </c>
      <c r="U81" s="1">
        <v>717</v>
      </c>
      <c r="V81" s="1">
        <v>2498</v>
      </c>
      <c r="W81" s="1">
        <v>2561</v>
      </c>
      <c r="X81" s="1">
        <v>642</v>
      </c>
      <c r="Y81" s="1">
        <v>735</v>
      </c>
      <c r="Z81" s="1">
        <v>353</v>
      </c>
      <c r="AA81" s="1">
        <v>0.17</v>
      </c>
      <c r="AB81" s="1">
        <v>0.54600000000000004</v>
      </c>
      <c r="AC81" s="1">
        <v>0.28399999999999997</v>
      </c>
    </row>
    <row r="82" spans="1:29" s="1" customFormat="1" x14ac:dyDescent="0.25">
      <c r="A82" s="1" t="s">
        <v>456</v>
      </c>
      <c r="B82" s="1" t="s">
        <v>457</v>
      </c>
      <c r="C82" s="1" t="s">
        <v>61</v>
      </c>
      <c r="D82" s="1">
        <v>3408</v>
      </c>
      <c r="E82" s="1">
        <v>140234</v>
      </c>
      <c r="F82" s="1">
        <v>4</v>
      </c>
      <c r="G82" s="1">
        <f t="shared" si="3"/>
        <v>1.4368306767260437E-3</v>
      </c>
      <c r="H82" s="1" t="s">
        <v>32</v>
      </c>
      <c r="I82" s="1">
        <v>2</v>
      </c>
      <c r="J82" s="1">
        <v>0.54</v>
      </c>
      <c r="K82" s="1">
        <v>0.46</v>
      </c>
      <c r="L82" s="1">
        <v>1839</v>
      </c>
      <c r="M82" s="1">
        <v>1568</v>
      </c>
      <c r="N82" s="1">
        <v>8.2000000000000003E-2</v>
      </c>
      <c r="O82" s="1">
        <v>0.25800000000000001</v>
      </c>
      <c r="P82" s="1">
        <v>5.8999999999999997E-2</v>
      </c>
      <c r="Q82" s="1">
        <v>278</v>
      </c>
      <c r="R82" s="1">
        <v>877</v>
      </c>
      <c r="S82" s="1">
        <v>200</v>
      </c>
      <c r="T82" s="1">
        <v>151</v>
      </c>
      <c r="U82" s="1">
        <v>127</v>
      </c>
      <c r="V82" s="1">
        <v>479</v>
      </c>
      <c r="W82" s="1">
        <v>398</v>
      </c>
      <c r="X82" s="1">
        <v>102</v>
      </c>
      <c r="Y82" s="1">
        <v>97</v>
      </c>
      <c r="Z82" s="1">
        <v>213</v>
      </c>
      <c r="AA82" s="1">
        <v>0.17</v>
      </c>
      <c r="AB82" s="1">
        <v>0.54600000000000004</v>
      </c>
      <c r="AC82" s="1">
        <v>0.28399999999999997</v>
      </c>
    </row>
    <row r="83" spans="1:29" s="1" customFormat="1" x14ac:dyDescent="0.25">
      <c r="A83" s="1" t="s">
        <v>727</v>
      </c>
      <c r="B83" s="1" t="s">
        <v>728</v>
      </c>
      <c r="C83" s="1" t="s">
        <v>61</v>
      </c>
      <c r="D83" s="1">
        <v>858</v>
      </c>
      <c r="E83" s="1">
        <v>140234</v>
      </c>
      <c r="F83" s="1">
        <v>4</v>
      </c>
      <c r="G83" s="1">
        <f t="shared" si="3"/>
        <v>3.6173730065462012E-4</v>
      </c>
      <c r="H83" s="1" t="s">
        <v>32</v>
      </c>
      <c r="I83" s="1">
        <v>2</v>
      </c>
      <c r="J83" s="1">
        <v>0.499</v>
      </c>
      <c r="K83" s="1">
        <v>0.501</v>
      </c>
      <c r="L83" s="1">
        <v>428</v>
      </c>
      <c r="M83" s="1">
        <v>430</v>
      </c>
      <c r="N83" s="1">
        <v>7.8E-2</v>
      </c>
      <c r="O83" s="1">
        <v>0.24399999999999999</v>
      </c>
      <c r="P83" s="1">
        <v>7.3999999999999996E-2</v>
      </c>
      <c r="Q83" s="1">
        <v>67</v>
      </c>
      <c r="R83" s="1">
        <v>209</v>
      </c>
      <c r="S83" s="1">
        <v>63</v>
      </c>
      <c r="T83" s="1">
        <v>31</v>
      </c>
      <c r="U83" s="1">
        <v>35</v>
      </c>
      <c r="V83" s="1">
        <v>113</v>
      </c>
      <c r="W83" s="1">
        <v>95</v>
      </c>
      <c r="X83" s="1">
        <v>34</v>
      </c>
      <c r="Y83" s="1">
        <v>29</v>
      </c>
      <c r="Z83" s="1">
        <v>354</v>
      </c>
      <c r="AA83" s="1">
        <v>0.17</v>
      </c>
      <c r="AB83" s="1">
        <v>0.54600000000000004</v>
      </c>
      <c r="AC83" s="1">
        <v>0.28399999999999997</v>
      </c>
    </row>
    <row r="84" spans="1:29" s="1" customFormat="1" x14ac:dyDescent="0.25">
      <c r="A84" s="1" t="s">
        <v>729</v>
      </c>
      <c r="B84" s="1" t="s">
        <v>730</v>
      </c>
      <c r="C84" s="1" t="s">
        <v>61</v>
      </c>
      <c r="D84" s="1">
        <v>1218</v>
      </c>
      <c r="E84" s="1">
        <v>140234</v>
      </c>
      <c r="F84" s="1">
        <v>4</v>
      </c>
      <c r="G84" s="1">
        <f t="shared" si="3"/>
        <v>5.1351518904117408E-4</v>
      </c>
      <c r="H84" s="1" t="s">
        <v>32</v>
      </c>
      <c r="I84" s="1">
        <v>2</v>
      </c>
      <c r="J84" s="1">
        <v>0.50800000000000001</v>
      </c>
      <c r="K84" s="1">
        <v>0.49199999999999999</v>
      </c>
      <c r="L84" s="1">
        <v>619</v>
      </c>
      <c r="M84" s="1">
        <v>598</v>
      </c>
      <c r="N84" s="1">
        <v>9.2999999999999999E-2</v>
      </c>
      <c r="O84" s="1">
        <v>0.25</v>
      </c>
      <c r="P84" s="1">
        <v>5.6000000000000001E-2</v>
      </c>
      <c r="Q84" s="1">
        <v>113</v>
      </c>
      <c r="R84" s="1">
        <v>303</v>
      </c>
      <c r="S84" s="1">
        <v>68</v>
      </c>
      <c r="T84" s="1">
        <v>54</v>
      </c>
      <c r="U84" s="1">
        <v>59</v>
      </c>
      <c r="V84" s="1">
        <v>163</v>
      </c>
      <c r="W84" s="1">
        <v>140</v>
      </c>
      <c r="X84" s="1">
        <v>28</v>
      </c>
      <c r="Y84" s="1">
        <v>39</v>
      </c>
      <c r="Z84" s="1">
        <v>355</v>
      </c>
      <c r="AA84" s="1">
        <v>0.17</v>
      </c>
      <c r="AB84" s="1">
        <v>0.54600000000000004</v>
      </c>
      <c r="AC84" s="1">
        <v>0.28399999999999997</v>
      </c>
    </row>
    <row r="85" spans="1:29" s="1" customFormat="1" x14ac:dyDescent="0.25">
      <c r="A85" s="1" t="s">
        <v>1013</v>
      </c>
      <c r="B85" s="1" t="s">
        <v>1014</v>
      </c>
      <c r="C85" s="1" t="s">
        <v>61</v>
      </c>
      <c r="D85" s="1">
        <v>2135</v>
      </c>
      <c r="E85" s="1">
        <v>140234</v>
      </c>
      <c r="F85" s="1">
        <v>4</v>
      </c>
      <c r="G85" s="1">
        <f t="shared" si="3"/>
        <v>9.0012719918136825E-4</v>
      </c>
      <c r="H85" s="1" t="s">
        <v>32</v>
      </c>
      <c r="I85" s="1">
        <v>2</v>
      </c>
      <c r="J85" s="1">
        <v>0.52500000000000002</v>
      </c>
      <c r="K85" s="1">
        <v>0.47499999999999998</v>
      </c>
      <c r="L85" s="1">
        <v>1120</v>
      </c>
      <c r="M85" s="1">
        <v>1015</v>
      </c>
      <c r="N85" s="1">
        <v>6.9000000000000006E-2</v>
      </c>
      <c r="O85" s="1">
        <v>0.26400000000000001</v>
      </c>
      <c r="P85" s="1">
        <v>5.2999999999999999E-2</v>
      </c>
      <c r="Q85" s="1">
        <v>147</v>
      </c>
      <c r="R85" s="1">
        <v>563</v>
      </c>
      <c r="S85" s="1">
        <v>112</v>
      </c>
      <c r="T85" s="1">
        <v>76</v>
      </c>
      <c r="U85" s="1">
        <v>71</v>
      </c>
      <c r="V85" s="1">
        <v>289</v>
      </c>
      <c r="W85" s="1">
        <v>274</v>
      </c>
      <c r="X85" s="1">
        <v>61</v>
      </c>
      <c r="Y85" s="1">
        <v>51</v>
      </c>
      <c r="Z85" s="1">
        <v>502</v>
      </c>
      <c r="AA85" s="1">
        <v>0.17</v>
      </c>
      <c r="AB85" s="1">
        <v>0.54600000000000004</v>
      </c>
      <c r="AC85" s="1">
        <v>0.28399999999999997</v>
      </c>
    </row>
    <row r="86" spans="1:29" s="1" customFormat="1" x14ac:dyDescent="0.25">
      <c r="A86" s="1" t="s">
        <v>495</v>
      </c>
      <c r="B86" s="1" t="s">
        <v>496</v>
      </c>
      <c r="C86" s="1" t="s">
        <v>61</v>
      </c>
      <c r="D86" s="1">
        <v>8881</v>
      </c>
      <c r="E86" s="1">
        <v>140234</v>
      </c>
      <c r="F86" s="1">
        <v>4</v>
      </c>
      <c r="G86" s="1">
        <f t="shared" si="3"/>
        <v>3.7442761854471814E-3</v>
      </c>
      <c r="H86" s="1" t="s">
        <v>32</v>
      </c>
      <c r="I86" s="1">
        <v>2</v>
      </c>
      <c r="J86" s="1">
        <v>0.51400000000000001</v>
      </c>
      <c r="K86" s="1">
        <v>0.48599999999999999</v>
      </c>
      <c r="L86" s="1">
        <v>4564</v>
      </c>
      <c r="M86" s="1">
        <v>4316</v>
      </c>
      <c r="N86" s="1">
        <v>9.1999999999999998E-2</v>
      </c>
      <c r="O86" s="1">
        <v>0.26</v>
      </c>
      <c r="P86" s="1">
        <v>5.2999999999999999E-2</v>
      </c>
      <c r="Q86" s="1">
        <v>819</v>
      </c>
      <c r="R86" s="1">
        <v>2313</v>
      </c>
      <c r="S86" s="1">
        <v>471</v>
      </c>
      <c r="T86" s="1">
        <v>397</v>
      </c>
      <c r="U86" s="1">
        <v>422</v>
      </c>
      <c r="V86" s="1">
        <v>1175</v>
      </c>
      <c r="W86" s="1">
        <v>1137</v>
      </c>
      <c r="X86" s="1">
        <v>254</v>
      </c>
      <c r="Y86" s="1">
        <v>216</v>
      </c>
      <c r="Z86" s="1">
        <v>233</v>
      </c>
      <c r="AA86" s="1">
        <v>0.17</v>
      </c>
      <c r="AB86" s="1">
        <v>0.54600000000000004</v>
      </c>
      <c r="AC86" s="1">
        <v>0.28399999999999997</v>
      </c>
    </row>
    <row r="87" spans="1:29" s="1" customFormat="1" x14ac:dyDescent="0.25">
      <c r="A87" s="1" t="s">
        <v>974</v>
      </c>
      <c r="B87" s="1" t="s">
        <v>975</v>
      </c>
      <c r="C87" s="1" t="s">
        <v>61</v>
      </c>
      <c r="D87" s="1">
        <v>8819</v>
      </c>
      <c r="E87" s="1">
        <v>140234</v>
      </c>
      <c r="F87" s="1">
        <v>4</v>
      </c>
      <c r="G87" s="1">
        <f t="shared" si="3"/>
        <v>3.7181366602250525E-3</v>
      </c>
      <c r="H87" s="1" t="s">
        <v>32</v>
      </c>
      <c r="I87" s="1">
        <v>2</v>
      </c>
      <c r="J87" s="1">
        <v>0.52</v>
      </c>
      <c r="K87" s="1">
        <v>0.48</v>
      </c>
      <c r="L87" s="1">
        <v>4585</v>
      </c>
      <c r="M87" s="1">
        <v>4234</v>
      </c>
      <c r="N87" s="1">
        <v>0.08</v>
      </c>
      <c r="O87" s="1">
        <v>0.26500000000000001</v>
      </c>
      <c r="P87" s="1">
        <v>4.5999999999999999E-2</v>
      </c>
      <c r="Q87" s="1">
        <v>701</v>
      </c>
      <c r="R87" s="1">
        <v>2338</v>
      </c>
      <c r="S87" s="1">
        <v>408</v>
      </c>
      <c r="T87" s="1">
        <v>366</v>
      </c>
      <c r="U87" s="1">
        <v>334</v>
      </c>
      <c r="V87" s="1">
        <v>1223</v>
      </c>
      <c r="W87" s="1">
        <v>1114</v>
      </c>
      <c r="X87" s="1">
        <v>200</v>
      </c>
      <c r="Y87" s="1">
        <v>208</v>
      </c>
      <c r="Z87" s="1">
        <v>481</v>
      </c>
      <c r="AA87" s="1">
        <v>0.17</v>
      </c>
      <c r="AB87" s="1">
        <v>0.54600000000000004</v>
      </c>
      <c r="AC87" s="1">
        <v>0.28399999999999997</v>
      </c>
    </row>
    <row r="88" spans="1:29" s="1" customFormat="1" x14ac:dyDescent="0.25">
      <c r="A88" s="1" t="s">
        <v>731</v>
      </c>
      <c r="B88" s="1" t="s">
        <v>732</v>
      </c>
      <c r="C88" s="1" t="s">
        <v>61</v>
      </c>
      <c r="D88" s="1">
        <v>5234</v>
      </c>
      <c r="E88" s="1">
        <v>140234</v>
      </c>
      <c r="F88" s="1">
        <v>4</v>
      </c>
      <c r="G88" s="1">
        <f t="shared" si="3"/>
        <v>2.2066818550422864E-3</v>
      </c>
      <c r="H88" s="1" t="s">
        <v>32</v>
      </c>
      <c r="I88" s="1">
        <v>2</v>
      </c>
      <c r="J88" s="1">
        <v>0.51500000000000001</v>
      </c>
      <c r="K88" s="1">
        <v>0.48499999999999999</v>
      </c>
      <c r="L88" s="1">
        <v>2697</v>
      </c>
      <c r="M88" s="1">
        <v>2536</v>
      </c>
      <c r="N88" s="1">
        <v>8.2000000000000003E-2</v>
      </c>
      <c r="O88" s="1">
        <v>0.26700000000000002</v>
      </c>
      <c r="P88" s="1">
        <v>6.5000000000000002E-2</v>
      </c>
      <c r="Q88" s="1">
        <v>426</v>
      </c>
      <c r="R88" s="1">
        <v>1399</v>
      </c>
      <c r="S88" s="1">
        <v>340</v>
      </c>
      <c r="T88" s="1">
        <v>219</v>
      </c>
      <c r="U88" s="1">
        <v>207</v>
      </c>
      <c r="V88" s="1">
        <v>735</v>
      </c>
      <c r="W88" s="1">
        <v>663</v>
      </c>
      <c r="X88" s="1">
        <v>159</v>
      </c>
      <c r="Y88" s="1">
        <v>180</v>
      </c>
      <c r="Z88" s="1">
        <v>356</v>
      </c>
      <c r="AA88" s="1">
        <v>0.17</v>
      </c>
      <c r="AB88" s="1">
        <v>0.54600000000000004</v>
      </c>
      <c r="AC88" s="1">
        <v>0.28399999999999997</v>
      </c>
    </row>
    <row r="89" spans="1:29" s="1" customFormat="1" x14ac:dyDescent="0.25">
      <c r="A89" s="1" t="s">
        <v>497</v>
      </c>
      <c r="B89" s="1" t="s">
        <v>498</v>
      </c>
      <c r="C89" s="1" t="s">
        <v>61</v>
      </c>
      <c r="D89" s="1">
        <v>3886</v>
      </c>
      <c r="E89" s="1">
        <v>140234</v>
      </c>
      <c r="F89" s="1">
        <v>4</v>
      </c>
      <c r="G89" s="1">
        <f t="shared" si="3"/>
        <v>1.6383579840837457E-3</v>
      </c>
      <c r="H89" s="1" t="s">
        <v>32</v>
      </c>
      <c r="I89" s="1">
        <v>2</v>
      </c>
      <c r="J89" s="1">
        <v>0.51300000000000001</v>
      </c>
      <c r="K89" s="1">
        <v>0.48699999999999999</v>
      </c>
      <c r="L89" s="1">
        <v>1992</v>
      </c>
      <c r="M89" s="1">
        <v>1894</v>
      </c>
      <c r="N89" s="1">
        <v>8.2000000000000003E-2</v>
      </c>
      <c r="O89" s="1">
        <v>0.25800000000000001</v>
      </c>
      <c r="P89" s="1">
        <v>5.7000000000000002E-2</v>
      </c>
      <c r="Q89" s="1">
        <v>319</v>
      </c>
      <c r="R89" s="1">
        <v>1004</v>
      </c>
      <c r="S89" s="1">
        <v>219</v>
      </c>
      <c r="T89" s="1">
        <v>166</v>
      </c>
      <c r="U89" s="1">
        <v>153</v>
      </c>
      <c r="V89" s="1">
        <v>516</v>
      </c>
      <c r="W89" s="1">
        <v>487</v>
      </c>
      <c r="X89" s="1">
        <v>116</v>
      </c>
      <c r="Y89" s="1">
        <v>103</v>
      </c>
      <c r="Z89" s="1">
        <v>234</v>
      </c>
      <c r="AA89" s="1">
        <v>0.17</v>
      </c>
      <c r="AB89" s="1">
        <v>0.54600000000000004</v>
      </c>
      <c r="AC89" s="1">
        <v>0.28399999999999997</v>
      </c>
    </row>
    <row r="90" spans="1:29" s="1" customFormat="1" x14ac:dyDescent="0.25">
      <c r="A90" s="1" t="s">
        <v>1019</v>
      </c>
      <c r="B90" s="1" t="s">
        <v>1020</v>
      </c>
      <c r="C90" s="1" t="s">
        <v>61</v>
      </c>
      <c r="D90" s="1">
        <v>2570</v>
      </c>
      <c r="E90" s="1">
        <v>140234</v>
      </c>
      <c r="F90" s="1">
        <v>4</v>
      </c>
      <c r="G90" s="1">
        <f t="shared" si="3"/>
        <v>1.0835254809817875E-3</v>
      </c>
      <c r="H90" s="1" t="s">
        <v>32</v>
      </c>
      <c r="I90" s="1">
        <v>2</v>
      </c>
      <c r="J90" s="1">
        <v>0.55400000000000005</v>
      </c>
      <c r="K90" s="1">
        <v>0.44600000000000001</v>
      </c>
      <c r="L90" s="1">
        <v>1425</v>
      </c>
      <c r="M90" s="1">
        <v>1145</v>
      </c>
      <c r="N90" s="1">
        <v>9.1999999999999998E-2</v>
      </c>
      <c r="O90" s="1">
        <v>0.248</v>
      </c>
      <c r="P90" s="1">
        <v>6.2E-2</v>
      </c>
      <c r="Q90" s="1">
        <v>236</v>
      </c>
      <c r="R90" s="1">
        <v>638</v>
      </c>
      <c r="S90" s="1">
        <v>159</v>
      </c>
      <c r="T90" s="1">
        <v>127</v>
      </c>
      <c r="U90" s="1">
        <v>109</v>
      </c>
      <c r="V90" s="1">
        <v>358</v>
      </c>
      <c r="W90" s="1">
        <v>280</v>
      </c>
      <c r="X90" s="1">
        <v>95</v>
      </c>
      <c r="Y90" s="1">
        <v>63</v>
      </c>
      <c r="Z90" s="1">
        <v>505</v>
      </c>
      <c r="AA90" s="1">
        <v>0.17</v>
      </c>
      <c r="AB90" s="1">
        <v>0.54600000000000004</v>
      </c>
      <c r="AC90" s="1">
        <v>0.28399999999999997</v>
      </c>
    </row>
    <row r="91" spans="1:29" s="1" customFormat="1" x14ac:dyDescent="0.25">
      <c r="A91" s="1" t="s">
        <v>733</v>
      </c>
      <c r="B91" s="1" t="s">
        <v>734</v>
      </c>
      <c r="C91" s="1" t="s">
        <v>61</v>
      </c>
      <c r="D91" s="1">
        <v>2540</v>
      </c>
      <c r="E91" s="1">
        <v>140234</v>
      </c>
      <c r="F91" s="1">
        <v>4</v>
      </c>
      <c r="G91" s="1">
        <f t="shared" si="3"/>
        <v>1.0708773236162413E-3</v>
      </c>
      <c r="H91" s="1" t="s">
        <v>32</v>
      </c>
      <c r="I91" s="1">
        <v>2</v>
      </c>
      <c r="J91" s="1">
        <v>0.51300000000000001</v>
      </c>
      <c r="K91" s="1">
        <v>0.48699999999999999</v>
      </c>
      <c r="L91" s="1">
        <v>1304</v>
      </c>
      <c r="M91" s="1">
        <v>1236</v>
      </c>
      <c r="N91" s="1">
        <v>7.8E-2</v>
      </c>
      <c r="O91" s="1">
        <v>0.26100000000000001</v>
      </c>
      <c r="P91" s="1">
        <v>5.6000000000000001E-2</v>
      </c>
      <c r="Q91" s="1">
        <v>196</v>
      </c>
      <c r="R91" s="1">
        <v>663</v>
      </c>
      <c r="S91" s="1">
        <v>141</v>
      </c>
      <c r="T91" s="1">
        <v>104</v>
      </c>
      <c r="U91" s="1">
        <v>92</v>
      </c>
      <c r="V91" s="1">
        <v>336</v>
      </c>
      <c r="W91" s="1">
        <v>326</v>
      </c>
      <c r="X91" s="1">
        <v>72</v>
      </c>
      <c r="Y91" s="1">
        <v>68</v>
      </c>
      <c r="Z91" s="1">
        <v>357</v>
      </c>
      <c r="AA91" s="1">
        <v>0.17</v>
      </c>
      <c r="AB91" s="1">
        <v>0.54600000000000004</v>
      </c>
      <c r="AC91" s="1">
        <v>0.28399999999999997</v>
      </c>
    </row>
    <row r="92" spans="1:29" s="1" customFormat="1" x14ac:dyDescent="0.25">
      <c r="A92" s="1" t="s">
        <v>527</v>
      </c>
      <c r="B92" s="1" t="s">
        <v>528</v>
      </c>
      <c r="C92" s="1" t="s">
        <v>61</v>
      </c>
      <c r="D92" s="1">
        <v>9976</v>
      </c>
      <c r="E92" s="1">
        <v>140234</v>
      </c>
      <c r="F92" s="1">
        <v>4</v>
      </c>
      <c r="G92" s="1">
        <f t="shared" si="3"/>
        <v>4.205933929289616E-3</v>
      </c>
      <c r="H92" s="1" t="s">
        <v>32</v>
      </c>
      <c r="I92" s="1">
        <v>2</v>
      </c>
      <c r="J92" s="1">
        <v>0.503</v>
      </c>
      <c r="K92" s="1">
        <v>0.497</v>
      </c>
      <c r="L92" s="1">
        <v>5013</v>
      </c>
      <c r="M92" s="1">
        <v>4963</v>
      </c>
      <c r="N92" s="1">
        <v>9.0999999999999998E-2</v>
      </c>
      <c r="O92" s="1">
        <v>0.25600000000000001</v>
      </c>
      <c r="P92" s="1">
        <v>4.9000000000000002E-2</v>
      </c>
      <c r="Q92" s="1">
        <v>911</v>
      </c>
      <c r="R92" s="1">
        <v>2557</v>
      </c>
      <c r="S92" s="1">
        <v>484</v>
      </c>
      <c r="T92" s="1">
        <v>451</v>
      </c>
      <c r="U92" s="1">
        <v>459</v>
      </c>
      <c r="V92" s="1">
        <v>1301</v>
      </c>
      <c r="W92" s="1">
        <v>1256</v>
      </c>
      <c r="X92" s="1">
        <v>239</v>
      </c>
      <c r="Y92" s="1">
        <v>245</v>
      </c>
      <c r="Z92" s="1">
        <v>249</v>
      </c>
      <c r="AA92" s="1">
        <v>0.17</v>
      </c>
      <c r="AB92" s="1">
        <v>0.54600000000000004</v>
      </c>
      <c r="AC92" s="1">
        <v>0.28399999999999997</v>
      </c>
    </row>
    <row r="93" spans="1:29" s="1" customFormat="1" x14ac:dyDescent="0.25">
      <c r="A93" s="1" t="s">
        <v>114</v>
      </c>
      <c r="B93" s="1" t="s">
        <v>529</v>
      </c>
      <c r="C93" s="1" t="s">
        <v>61</v>
      </c>
      <c r="D93" s="1">
        <v>717</v>
      </c>
      <c r="E93" s="1">
        <v>140234</v>
      </c>
      <c r="F93" s="1">
        <v>4</v>
      </c>
      <c r="G93" s="1">
        <f t="shared" si="3"/>
        <v>3.0229096103655322E-4</v>
      </c>
      <c r="H93" s="1" t="s">
        <v>32</v>
      </c>
      <c r="I93" s="1">
        <v>2</v>
      </c>
      <c r="J93" s="1">
        <v>0.53300000000000003</v>
      </c>
      <c r="K93" s="1">
        <v>0.46700000000000003</v>
      </c>
      <c r="L93" s="1">
        <v>382</v>
      </c>
      <c r="M93" s="1">
        <v>334</v>
      </c>
      <c r="N93" s="1">
        <v>6.3E-2</v>
      </c>
      <c r="O93" s="1">
        <v>0.26500000000000001</v>
      </c>
      <c r="P93" s="1">
        <v>7.0999999999999994E-2</v>
      </c>
      <c r="Q93" s="1">
        <v>45</v>
      </c>
      <c r="R93" s="1">
        <v>190</v>
      </c>
      <c r="S93" s="1">
        <v>51</v>
      </c>
      <c r="T93" s="1">
        <v>25</v>
      </c>
      <c r="U93" s="1">
        <v>20</v>
      </c>
      <c r="V93" s="1">
        <v>99</v>
      </c>
      <c r="W93" s="1">
        <v>91</v>
      </c>
      <c r="X93" s="1">
        <v>23</v>
      </c>
      <c r="Y93" s="1">
        <v>27</v>
      </c>
      <c r="Z93" s="1">
        <v>250</v>
      </c>
      <c r="AA93" s="1">
        <v>0.17</v>
      </c>
      <c r="AB93" s="1">
        <v>0.54600000000000004</v>
      </c>
      <c r="AC93" s="1">
        <v>0.28399999999999997</v>
      </c>
    </row>
    <row r="94" spans="1:29" s="1" customFormat="1" x14ac:dyDescent="0.25">
      <c r="A94" s="1" t="s">
        <v>397</v>
      </c>
      <c r="B94" s="1" t="s">
        <v>398</v>
      </c>
      <c r="C94" s="1" t="s">
        <v>61</v>
      </c>
      <c r="D94" s="1">
        <v>867</v>
      </c>
      <c r="E94" s="1">
        <v>140234</v>
      </c>
      <c r="F94" s="1">
        <v>4</v>
      </c>
      <c r="G94" s="1">
        <f t="shared" si="3"/>
        <v>3.6553174786428395E-4</v>
      </c>
      <c r="H94" s="1" t="s">
        <v>32</v>
      </c>
      <c r="I94" s="1">
        <v>2</v>
      </c>
      <c r="J94" s="1">
        <v>0.54300000000000004</v>
      </c>
      <c r="K94" s="1">
        <v>0.45700000000000002</v>
      </c>
      <c r="L94" s="1">
        <v>471</v>
      </c>
      <c r="M94" s="1">
        <v>396</v>
      </c>
      <c r="N94" s="1">
        <v>7.0000000000000007E-2</v>
      </c>
      <c r="O94" s="1">
        <v>0.251</v>
      </c>
      <c r="P94" s="1">
        <v>4.5999999999999999E-2</v>
      </c>
      <c r="Q94" s="1">
        <v>60</v>
      </c>
      <c r="R94" s="1">
        <v>217</v>
      </c>
      <c r="S94" s="1">
        <v>39</v>
      </c>
      <c r="T94" s="1">
        <v>34</v>
      </c>
      <c r="U94" s="1">
        <v>26</v>
      </c>
      <c r="V94" s="1">
        <v>125</v>
      </c>
      <c r="W94" s="1">
        <v>92</v>
      </c>
      <c r="X94" s="1">
        <v>18</v>
      </c>
      <c r="Y94" s="1">
        <v>21</v>
      </c>
      <c r="Z94" s="1">
        <v>184</v>
      </c>
      <c r="AA94" s="1">
        <v>0.17</v>
      </c>
      <c r="AB94" s="1">
        <v>0.54600000000000004</v>
      </c>
      <c r="AC94" s="1">
        <v>0.28399999999999997</v>
      </c>
    </row>
    <row r="95" spans="1:29" s="1" customFormat="1" x14ac:dyDescent="0.25">
      <c r="A95" s="1" t="s">
        <v>499</v>
      </c>
      <c r="B95" s="1" t="s">
        <v>500</v>
      </c>
      <c r="C95" s="1" t="s">
        <v>61</v>
      </c>
      <c r="D95" s="1">
        <v>2144</v>
      </c>
      <c r="E95" s="1">
        <v>140234</v>
      </c>
      <c r="F95" s="1">
        <v>4</v>
      </c>
      <c r="G95" s="1">
        <f t="shared" si="3"/>
        <v>9.0392164639103208E-4</v>
      </c>
      <c r="H95" s="1" t="s">
        <v>32</v>
      </c>
      <c r="I95" s="1">
        <v>2</v>
      </c>
      <c r="J95" s="1">
        <v>0.502</v>
      </c>
      <c r="K95" s="1">
        <v>0.498</v>
      </c>
      <c r="L95" s="1">
        <v>1076</v>
      </c>
      <c r="M95" s="1">
        <v>1067</v>
      </c>
      <c r="N95" s="1">
        <v>8.4000000000000005E-2</v>
      </c>
      <c r="O95" s="1">
        <v>0.26700000000000002</v>
      </c>
      <c r="P95" s="1">
        <v>5.5E-2</v>
      </c>
      <c r="Q95" s="1">
        <v>179</v>
      </c>
      <c r="R95" s="1">
        <v>572</v>
      </c>
      <c r="S95" s="1">
        <v>117</v>
      </c>
      <c r="T95" s="1">
        <v>86</v>
      </c>
      <c r="U95" s="1">
        <v>93</v>
      </c>
      <c r="V95" s="1">
        <v>288</v>
      </c>
      <c r="W95" s="1">
        <v>284</v>
      </c>
      <c r="X95" s="1">
        <v>56</v>
      </c>
      <c r="Y95" s="1">
        <v>60</v>
      </c>
      <c r="Z95" s="1">
        <v>235</v>
      </c>
      <c r="AA95" s="1">
        <v>0.17</v>
      </c>
      <c r="AB95" s="1">
        <v>0.54600000000000004</v>
      </c>
      <c r="AC95" s="1">
        <v>0.28399999999999997</v>
      </c>
    </row>
    <row r="96" spans="1:29" s="1" customFormat="1" x14ac:dyDescent="0.25">
      <c r="A96" s="1" t="s">
        <v>530</v>
      </c>
      <c r="B96" s="1" t="s">
        <v>531</v>
      </c>
      <c r="C96" s="1" t="s">
        <v>61</v>
      </c>
      <c r="D96" s="1">
        <v>2363</v>
      </c>
      <c r="E96" s="1">
        <v>140234</v>
      </c>
      <c r="F96" s="1">
        <v>4</v>
      </c>
      <c r="G96" s="1">
        <f t="shared" si="3"/>
        <v>9.9625319515951908E-4</v>
      </c>
      <c r="H96" s="1" t="s">
        <v>32</v>
      </c>
      <c r="I96" s="1">
        <v>2</v>
      </c>
      <c r="J96" s="1">
        <v>0.50700000000000001</v>
      </c>
      <c r="K96" s="1">
        <v>0.49299999999999999</v>
      </c>
      <c r="L96" s="1">
        <v>1197</v>
      </c>
      <c r="M96" s="1">
        <v>1165</v>
      </c>
      <c r="N96" s="1">
        <v>8.5000000000000006E-2</v>
      </c>
      <c r="O96" s="1">
        <v>0.25800000000000001</v>
      </c>
      <c r="P96" s="1">
        <v>0.05</v>
      </c>
      <c r="Q96" s="1">
        <v>200</v>
      </c>
      <c r="R96" s="1">
        <v>610</v>
      </c>
      <c r="S96" s="1">
        <v>118</v>
      </c>
      <c r="T96" s="1">
        <v>103</v>
      </c>
      <c r="U96" s="1">
        <v>96</v>
      </c>
      <c r="V96" s="1">
        <v>322</v>
      </c>
      <c r="W96" s="1">
        <v>288</v>
      </c>
      <c r="X96" s="1">
        <v>61</v>
      </c>
      <c r="Y96" s="1">
        <v>56</v>
      </c>
      <c r="Z96" s="1">
        <v>251</v>
      </c>
      <c r="AA96" s="1">
        <v>0.17</v>
      </c>
      <c r="AB96" s="1">
        <v>0.54600000000000004</v>
      </c>
      <c r="AC96" s="1">
        <v>0.28399999999999997</v>
      </c>
    </row>
    <row r="97" spans="1:29" s="1" customFormat="1" x14ac:dyDescent="0.25">
      <c r="A97" s="1" t="s">
        <v>532</v>
      </c>
      <c r="B97" s="1" t="s">
        <v>533</v>
      </c>
      <c r="C97" s="1" t="s">
        <v>61</v>
      </c>
      <c r="D97" s="1">
        <v>1839</v>
      </c>
      <c r="E97" s="1">
        <v>140234</v>
      </c>
      <c r="F97" s="1">
        <v>4</v>
      </c>
      <c r="G97" s="1">
        <f t="shared" si="3"/>
        <v>7.7533204650797954E-4</v>
      </c>
      <c r="H97" s="1" t="s">
        <v>32</v>
      </c>
      <c r="I97" s="1">
        <v>2</v>
      </c>
      <c r="J97" s="1">
        <v>0.52600000000000002</v>
      </c>
      <c r="K97" s="1">
        <v>0.47399999999999998</v>
      </c>
      <c r="L97" s="1">
        <v>967</v>
      </c>
      <c r="M97" s="1">
        <v>871</v>
      </c>
      <c r="N97" s="1">
        <v>8.5000000000000006E-2</v>
      </c>
      <c r="O97" s="1">
        <v>0.27</v>
      </c>
      <c r="P97" s="1">
        <v>4.8000000000000001E-2</v>
      </c>
      <c r="Q97" s="1">
        <v>155</v>
      </c>
      <c r="R97" s="1">
        <v>496</v>
      </c>
      <c r="S97" s="1">
        <v>87</v>
      </c>
      <c r="T97" s="1">
        <v>83</v>
      </c>
      <c r="U97" s="1">
        <v>72</v>
      </c>
      <c r="V97" s="1">
        <v>264</v>
      </c>
      <c r="W97" s="1">
        <v>232</v>
      </c>
      <c r="X97" s="1">
        <v>38</v>
      </c>
      <c r="Y97" s="1">
        <v>48</v>
      </c>
      <c r="Z97" s="1">
        <v>252</v>
      </c>
      <c r="AA97" s="1">
        <v>0.17</v>
      </c>
      <c r="AB97" s="1">
        <v>0.54600000000000004</v>
      </c>
      <c r="AC97" s="1">
        <v>0.28399999999999997</v>
      </c>
    </row>
    <row r="98" spans="1:29" s="1" customFormat="1" x14ac:dyDescent="0.25">
      <c r="A98" s="1" t="s">
        <v>481</v>
      </c>
      <c r="B98" s="1" t="s">
        <v>482</v>
      </c>
      <c r="C98" s="1" t="s">
        <v>61</v>
      </c>
      <c r="D98" s="1">
        <v>2895</v>
      </c>
      <c r="E98" s="1">
        <v>140234</v>
      </c>
      <c r="F98" s="1">
        <v>4</v>
      </c>
      <c r="G98" s="1">
        <f t="shared" si="3"/>
        <v>1.2205471857752042E-3</v>
      </c>
      <c r="H98" s="1" t="s">
        <v>32</v>
      </c>
      <c r="I98" s="1">
        <v>2</v>
      </c>
      <c r="J98" s="1">
        <v>0.53100000000000003</v>
      </c>
      <c r="K98" s="1">
        <v>0.46899999999999997</v>
      </c>
      <c r="L98" s="1">
        <v>1539</v>
      </c>
      <c r="M98" s="1">
        <v>1356</v>
      </c>
      <c r="N98" s="1">
        <v>8.5999999999999993E-2</v>
      </c>
      <c r="O98" s="1">
        <v>0.26600000000000001</v>
      </c>
      <c r="P98" s="1">
        <v>5.0999999999999997E-2</v>
      </c>
      <c r="Q98" s="1">
        <v>249</v>
      </c>
      <c r="R98" s="1">
        <v>769</v>
      </c>
      <c r="S98" s="1">
        <v>146</v>
      </c>
      <c r="T98" s="1">
        <v>129</v>
      </c>
      <c r="U98" s="1">
        <v>119</v>
      </c>
      <c r="V98" s="1">
        <v>407</v>
      </c>
      <c r="W98" s="1">
        <v>361</v>
      </c>
      <c r="X98" s="1">
        <v>69</v>
      </c>
      <c r="Y98" s="1">
        <v>77</v>
      </c>
      <c r="Z98" s="1">
        <v>226</v>
      </c>
      <c r="AA98" s="1">
        <v>0.17</v>
      </c>
      <c r="AB98" s="1">
        <v>0.54600000000000004</v>
      </c>
      <c r="AC98" s="1">
        <v>0.28399999999999997</v>
      </c>
    </row>
    <row r="99" spans="1:29" s="1" customFormat="1" x14ac:dyDescent="0.25">
      <c r="A99" s="1" t="s">
        <v>735</v>
      </c>
      <c r="B99" s="1" t="s">
        <v>736</v>
      </c>
      <c r="C99" s="1" t="s">
        <v>61</v>
      </c>
      <c r="D99" s="1">
        <v>2067</v>
      </c>
      <c r="E99" s="1">
        <v>140234</v>
      </c>
      <c r="F99" s="1">
        <v>4</v>
      </c>
      <c r="G99" s="1">
        <f t="shared" si="3"/>
        <v>8.7145804248613026E-4</v>
      </c>
      <c r="H99" s="1" t="s">
        <v>32</v>
      </c>
      <c r="I99" s="1">
        <v>2</v>
      </c>
      <c r="J99" s="1">
        <v>0.51500000000000001</v>
      </c>
      <c r="K99" s="1">
        <v>0.48499999999999999</v>
      </c>
      <c r="L99" s="1">
        <v>1065</v>
      </c>
      <c r="M99" s="1">
        <v>1001</v>
      </c>
      <c r="N99" s="1">
        <v>8.6999999999999994E-2</v>
      </c>
      <c r="O99" s="1">
        <v>0.26700000000000002</v>
      </c>
      <c r="P99" s="1">
        <v>5.0999999999999997E-2</v>
      </c>
      <c r="Q99" s="1">
        <v>179</v>
      </c>
      <c r="R99" s="1">
        <v>550</v>
      </c>
      <c r="S99" s="1">
        <v>105</v>
      </c>
      <c r="T99" s="1">
        <v>95</v>
      </c>
      <c r="U99" s="1">
        <v>84</v>
      </c>
      <c r="V99" s="1">
        <v>280</v>
      </c>
      <c r="W99" s="1">
        <v>270</v>
      </c>
      <c r="X99" s="1">
        <v>53</v>
      </c>
      <c r="Y99" s="1">
        <v>52</v>
      </c>
      <c r="Z99" s="1">
        <v>358</v>
      </c>
      <c r="AA99" s="1">
        <v>0.17</v>
      </c>
      <c r="AB99" s="1">
        <v>0.54600000000000004</v>
      </c>
      <c r="AC99" s="1">
        <v>0.28399999999999997</v>
      </c>
    </row>
    <row r="100" spans="1:29" s="1" customFormat="1" x14ac:dyDescent="0.25">
      <c r="A100" s="1" t="s">
        <v>458</v>
      </c>
      <c r="B100" s="1" t="s">
        <v>459</v>
      </c>
      <c r="C100" s="1" t="s">
        <v>61</v>
      </c>
      <c r="D100" s="1">
        <v>1006</v>
      </c>
      <c r="E100" s="1">
        <v>140234</v>
      </c>
      <c r="F100" s="1">
        <v>4</v>
      </c>
      <c r="G100" s="1">
        <f t="shared" si="3"/>
        <v>4.2413487699131448E-4</v>
      </c>
      <c r="H100" s="1" t="s">
        <v>32</v>
      </c>
      <c r="I100" s="1">
        <v>2</v>
      </c>
      <c r="J100" s="1">
        <v>0.52300000000000002</v>
      </c>
      <c r="K100" s="1">
        <v>0.47699999999999998</v>
      </c>
      <c r="L100" s="1">
        <v>525</v>
      </c>
      <c r="M100" s="1">
        <v>480</v>
      </c>
      <c r="N100" s="1">
        <v>8.3000000000000004E-2</v>
      </c>
      <c r="O100" s="1">
        <v>0.252</v>
      </c>
      <c r="P100" s="1">
        <v>6.4000000000000001E-2</v>
      </c>
      <c r="Q100" s="1">
        <v>83</v>
      </c>
      <c r="R100" s="1">
        <v>253</v>
      </c>
      <c r="S100" s="1">
        <v>64</v>
      </c>
      <c r="T100" s="1">
        <v>36</v>
      </c>
      <c r="U100" s="1">
        <v>46</v>
      </c>
      <c r="V100" s="1">
        <v>144</v>
      </c>
      <c r="W100" s="1">
        <v>109</v>
      </c>
      <c r="X100" s="1">
        <v>38</v>
      </c>
      <c r="Y100" s="1">
        <v>26</v>
      </c>
      <c r="Z100" s="1">
        <v>214</v>
      </c>
      <c r="AA100" s="1">
        <v>0.17</v>
      </c>
      <c r="AB100" s="1">
        <v>0.54600000000000004</v>
      </c>
      <c r="AC100" s="1">
        <v>0.28399999999999997</v>
      </c>
    </row>
    <row r="101" spans="1:29" s="1" customFormat="1" x14ac:dyDescent="0.25">
      <c r="A101" s="1" t="s">
        <v>534</v>
      </c>
      <c r="B101" s="1" t="s">
        <v>535</v>
      </c>
      <c r="C101" s="1" t="s">
        <v>61</v>
      </c>
      <c r="D101" s="1">
        <v>3401</v>
      </c>
      <c r="E101" s="1">
        <v>140234</v>
      </c>
      <c r="F101" s="1">
        <v>4</v>
      </c>
      <c r="G101" s="1">
        <f t="shared" si="3"/>
        <v>1.433879440007416E-3</v>
      </c>
      <c r="H101" s="1" t="s">
        <v>32</v>
      </c>
      <c r="I101" s="1">
        <v>2</v>
      </c>
      <c r="J101" s="1">
        <v>0.52100000000000002</v>
      </c>
      <c r="K101" s="1">
        <v>0.47899999999999998</v>
      </c>
      <c r="L101" s="1">
        <v>1773</v>
      </c>
      <c r="M101" s="1">
        <v>1627</v>
      </c>
      <c r="N101" s="1">
        <v>0.08</v>
      </c>
      <c r="O101" s="1">
        <v>0.27</v>
      </c>
      <c r="P101" s="1">
        <v>4.4999999999999998E-2</v>
      </c>
      <c r="Q101" s="1">
        <v>272</v>
      </c>
      <c r="R101" s="1">
        <v>917</v>
      </c>
      <c r="S101" s="1">
        <v>151</v>
      </c>
      <c r="T101" s="1">
        <v>144</v>
      </c>
      <c r="U101" s="1">
        <v>127</v>
      </c>
      <c r="V101" s="1">
        <v>479</v>
      </c>
      <c r="W101" s="1">
        <v>438</v>
      </c>
      <c r="X101" s="1">
        <v>76</v>
      </c>
      <c r="Y101" s="1">
        <v>75</v>
      </c>
      <c r="Z101" s="1">
        <v>253</v>
      </c>
      <c r="AA101" s="1">
        <v>0.17</v>
      </c>
      <c r="AB101" s="1">
        <v>0.54600000000000004</v>
      </c>
      <c r="AC101" s="1">
        <v>0.28399999999999997</v>
      </c>
    </row>
    <row r="102" spans="1:29" s="1" customFormat="1" x14ac:dyDescent="0.25">
      <c r="A102" s="1" t="s">
        <v>737</v>
      </c>
      <c r="B102" s="1" t="s">
        <v>738</v>
      </c>
      <c r="C102" s="1" t="s">
        <v>61</v>
      </c>
      <c r="D102" s="1">
        <v>3537</v>
      </c>
      <c r="E102" s="1">
        <v>140234</v>
      </c>
      <c r="F102" s="1">
        <v>4</v>
      </c>
      <c r="G102" s="1">
        <f t="shared" ref="G102:G130" si="4">(D102/E102)*0.05912339</f>
        <v>1.4912177533978922E-3</v>
      </c>
      <c r="H102" s="1" t="s">
        <v>32</v>
      </c>
      <c r="I102" s="1">
        <v>2</v>
      </c>
      <c r="J102" s="1">
        <v>0.48199999999999998</v>
      </c>
      <c r="K102" s="1">
        <v>0.51800000000000002</v>
      </c>
      <c r="L102" s="1">
        <v>1705</v>
      </c>
      <c r="M102" s="1">
        <v>1832</v>
      </c>
      <c r="N102" s="1">
        <v>6.7000000000000004E-2</v>
      </c>
      <c r="O102" s="1">
        <v>0.23899999999999999</v>
      </c>
      <c r="P102" s="1">
        <v>0.114</v>
      </c>
      <c r="Q102" s="1">
        <v>235</v>
      </c>
      <c r="R102" s="1">
        <v>844</v>
      </c>
      <c r="S102" s="1">
        <v>404</v>
      </c>
      <c r="T102" s="1">
        <v>119</v>
      </c>
      <c r="U102" s="1">
        <v>116</v>
      </c>
      <c r="V102" s="1">
        <v>398</v>
      </c>
      <c r="W102" s="1">
        <v>446</v>
      </c>
      <c r="X102" s="1">
        <v>186</v>
      </c>
      <c r="Y102" s="1">
        <v>217</v>
      </c>
      <c r="Z102" s="1">
        <v>359</v>
      </c>
      <c r="AA102" s="1">
        <v>0.17</v>
      </c>
      <c r="AB102" s="1">
        <v>0.54600000000000004</v>
      </c>
      <c r="AC102" s="1">
        <v>0.28399999999999997</v>
      </c>
    </row>
    <row r="103" spans="1:29" s="1" customFormat="1" x14ac:dyDescent="0.25">
      <c r="A103" s="1" t="s">
        <v>536</v>
      </c>
      <c r="B103" s="1" t="s">
        <v>537</v>
      </c>
      <c r="C103" s="1" t="s">
        <v>61</v>
      </c>
      <c r="D103" s="1">
        <v>5680</v>
      </c>
      <c r="E103" s="1">
        <v>140234</v>
      </c>
      <c r="F103" s="1">
        <v>4</v>
      </c>
      <c r="G103" s="1">
        <f t="shared" si="4"/>
        <v>2.3947177945434061E-3</v>
      </c>
      <c r="H103" s="1" t="s">
        <v>32</v>
      </c>
      <c r="I103" s="1">
        <v>2</v>
      </c>
      <c r="J103" s="1">
        <v>0.501</v>
      </c>
      <c r="K103" s="1">
        <v>0.499</v>
      </c>
      <c r="L103" s="1">
        <v>2848</v>
      </c>
      <c r="M103" s="1">
        <v>2832</v>
      </c>
      <c r="N103" s="1">
        <v>8.5999999999999993E-2</v>
      </c>
      <c r="O103" s="1">
        <v>0.247</v>
      </c>
      <c r="P103" s="1">
        <v>5.1999999999999998E-2</v>
      </c>
      <c r="Q103" s="1">
        <v>490</v>
      </c>
      <c r="R103" s="1">
        <v>1405</v>
      </c>
      <c r="S103" s="1">
        <v>297</v>
      </c>
      <c r="T103" s="1">
        <v>252</v>
      </c>
      <c r="U103" s="1">
        <v>237</v>
      </c>
      <c r="V103" s="1">
        <v>696</v>
      </c>
      <c r="W103" s="1">
        <v>709</v>
      </c>
      <c r="X103" s="1">
        <v>143</v>
      </c>
      <c r="Y103" s="1">
        <v>153</v>
      </c>
      <c r="Z103" s="1">
        <v>254</v>
      </c>
      <c r="AA103" s="1">
        <v>0.17</v>
      </c>
      <c r="AB103" s="1">
        <v>0.54600000000000004</v>
      </c>
      <c r="AC103" s="1">
        <v>0.28399999999999997</v>
      </c>
    </row>
    <row r="104" spans="1:29" s="1" customFormat="1" x14ac:dyDescent="0.25">
      <c r="A104" s="1" t="s">
        <v>538</v>
      </c>
      <c r="B104" s="1" t="s">
        <v>539</v>
      </c>
      <c r="C104" s="1" t="s">
        <v>61</v>
      </c>
      <c r="D104" s="1">
        <v>5040</v>
      </c>
      <c r="E104" s="1">
        <v>140234</v>
      </c>
      <c r="F104" s="1">
        <v>4</v>
      </c>
      <c r="G104" s="1">
        <f t="shared" si="4"/>
        <v>2.1248904374117548E-3</v>
      </c>
      <c r="H104" s="1" t="s">
        <v>32</v>
      </c>
      <c r="I104" s="1">
        <v>2</v>
      </c>
      <c r="J104" s="1">
        <v>0.47199999999999998</v>
      </c>
      <c r="K104" s="1">
        <v>0.52800000000000002</v>
      </c>
      <c r="L104" s="1">
        <v>2376</v>
      </c>
      <c r="M104" s="1">
        <v>2663</v>
      </c>
      <c r="N104" s="1">
        <v>7.9000000000000001E-2</v>
      </c>
      <c r="O104" s="1">
        <v>0.247</v>
      </c>
      <c r="P104" s="1">
        <v>7.0999999999999994E-2</v>
      </c>
      <c r="Q104" s="1">
        <v>398</v>
      </c>
      <c r="R104" s="1">
        <v>1246</v>
      </c>
      <c r="S104" s="1">
        <v>358</v>
      </c>
      <c r="T104" s="1">
        <v>195</v>
      </c>
      <c r="U104" s="1">
        <v>202</v>
      </c>
      <c r="V104" s="1">
        <v>594</v>
      </c>
      <c r="W104" s="1">
        <v>652</v>
      </c>
      <c r="X104" s="1">
        <v>145</v>
      </c>
      <c r="Y104" s="1">
        <v>212</v>
      </c>
      <c r="Z104" s="1">
        <v>255</v>
      </c>
      <c r="AA104" s="1">
        <v>0.17</v>
      </c>
      <c r="AB104" s="1">
        <v>0.54600000000000004</v>
      </c>
      <c r="AC104" s="1">
        <v>0.28399999999999997</v>
      </c>
    </row>
    <row r="105" spans="1:29" s="1" customFormat="1" x14ac:dyDescent="0.25">
      <c r="A105" s="1" t="s">
        <v>27</v>
      </c>
      <c r="B105" s="1" t="s">
        <v>28</v>
      </c>
      <c r="C105" s="1" t="s">
        <v>61</v>
      </c>
      <c r="D105" s="1">
        <v>2272</v>
      </c>
      <c r="E105" s="1">
        <v>140234</v>
      </c>
      <c r="F105" s="1">
        <v>4</v>
      </c>
      <c r="G105" s="1">
        <f t="shared" si="4"/>
        <v>9.5788711781736246E-4</v>
      </c>
      <c r="H105" s="1" t="s">
        <v>32</v>
      </c>
      <c r="I105" s="1">
        <v>2</v>
      </c>
      <c r="J105" s="1">
        <v>0.498</v>
      </c>
      <c r="K105" s="1">
        <v>0.501</v>
      </c>
      <c r="L105" s="1">
        <v>1133</v>
      </c>
      <c r="M105" s="1">
        <v>1139</v>
      </c>
      <c r="N105" s="1">
        <v>8.6999999999999994E-2</v>
      </c>
      <c r="O105" s="1">
        <v>0.254</v>
      </c>
      <c r="P105" s="1">
        <v>5.3999999999999999E-2</v>
      </c>
      <c r="Q105" s="1">
        <v>197</v>
      </c>
      <c r="R105" s="1">
        <v>577</v>
      </c>
      <c r="S105" s="1">
        <v>122</v>
      </c>
      <c r="T105" s="1">
        <v>98</v>
      </c>
      <c r="U105" s="1">
        <v>98</v>
      </c>
      <c r="V105" s="1">
        <v>287</v>
      </c>
      <c r="W105" s="1">
        <v>289</v>
      </c>
      <c r="X105" s="1">
        <v>60</v>
      </c>
      <c r="Y105" s="1">
        <v>61</v>
      </c>
      <c r="Z105" s="1">
        <v>1</v>
      </c>
      <c r="AA105" s="1">
        <v>0.32400000000000001</v>
      </c>
      <c r="AB105" s="1">
        <v>0.53800000000000003</v>
      </c>
      <c r="AC105" s="1">
        <v>0.13900000000000001</v>
      </c>
    </row>
    <row r="106" spans="1:29" s="1" customFormat="1" x14ac:dyDescent="0.25">
      <c r="A106" s="1" t="s">
        <v>739</v>
      </c>
      <c r="B106" s="1" t="s">
        <v>740</v>
      </c>
      <c r="C106" s="1" t="s">
        <v>61</v>
      </c>
      <c r="D106" s="1">
        <v>2691</v>
      </c>
      <c r="E106" s="1">
        <v>140234</v>
      </c>
      <c r="F106" s="1">
        <v>4</v>
      </c>
      <c r="G106" s="1">
        <f t="shared" si="4"/>
        <v>1.1345397156894905E-3</v>
      </c>
      <c r="H106" s="1" t="s">
        <v>32</v>
      </c>
      <c r="I106" s="1">
        <v>2</v>
      </c>
      <c r="J106" s="1">
        <v>0.495</v>
      </c>
      <c r="K106" s="1">
        <v>0.505</v>
      </c>
      <c r="L106" s="1">
        <v>1331</v>
      </c>
      <c r="M106" s="1">
        <v>1359</v>
      </c>
      <c r="N106" s="1">
        <v>8.5999999999999993E-2</v>
      </c>
      <c r="O106" s="1">
        <v>0.254</v>
      </c>
      <c r="P106" s="1">
        <v>5.3999999999999999E-2</v>
      </c>
      <c r="Q106" s="1">
        <v>231</v>
      </c>
      <c r="R106" s="1">
        <v>684</v>
      </c>
      <c r="S106" s="1">
        <v>145</v>
      </c>
      <c r="T106" s="1">
        <v>110</v>
      </c>
      <c r="U106" s="1">
        <v>120</v>
      </c>
      <c r="V106" s="1">
        <v>340</v>
      </c>
      <c r="W106" s="1">
        <v>343</v>
      </c>
      <c r="X106" s="1">
        <v>76</v>
      </c>
      <c r="Y106" s="1">
        <v>69</v>
      </c>
      <c r="Z106" s="1">
        <v>360</v>
      </c>
      <c r="AA106" s="1">
        <v>0.17</v>
      </c>
      <c r="AB106" s="1">
        <v>0.54600000000000004</v>
      </c>
      <c r="AC106" s="1">
        <v>0.28399999999999997</v>
      </c>
    </row>
    <row r="107" spans="1:29" s="1" customFormat="1" x14ac:dyDescent="0.25">
      <c r="A107" s="1" t="s">
        <v>460</v>
      </c>
      <c r="B107" s="1" t="s">
        <v>461</v>
      </c>
      <c r="C107" s="1" t="s">
        <v>61</v>
      </c>
      <c r="D107" s="1">
        <v>9088</v>
      </c>
      <c r="E107" s="1">
        <v>140234</v>
      </c>
      <c r="F107" s="1">
        <v>4</v>
      </c>
      <c r="G107" s="1">
        <f t="shared" si="4"/>
        <v>3.8315484712694498E-3</v>
      </c>
      <c r="H107" s="1" t="s">
        <v>32</v>
      </c>
      <c r="I107" s="1">
        <v>2</v>
      </c>
      <c r="J107" s="1">
        <v>0.51100000000000001</v>
      </c>
      <c r="K107" s="1">
        <v>0.48899999999999999</v>
      </c>
      <c r="L107" s="1">
        <v>4644</v>
      </c>
      <c r="M107" s="1">
        <v>4444</v>
      </c>
      <c r="N107" s="1">
        <v>7.9000000000000001E-2</v>
      </c>
      <c r="O107" s="1">
        <v>0.27</v>
      </c>
      <c r="P107" s="1">
        <v>5.8000000000000003E-2</v>
      </c>
      <c r="Q107" s="1">
        <v>716</v>
      </c>
      <c r="R107" s="1">
        <v>2454</v>
      </c>
      <c r="S107" s="1">
        <v>525</v>
      </c>
      <c r="T107" s="1">
        <v>360</v>
      </c>
      <c r="U107" s="1">
        <v>355</v>
      </c>
      <c r="V107" s="1">
        <v>1262</v>
      </c>
      <c r="W107" s="1">
        <v>1191</v>
      </c>
      <c r="X107" s="1">
        <v>252</v>
      </c>
      <c r="Y107" s="1">
        <v>273</v>
      </c>
      <c r="Z107" s="1">
        <v>215</v>
      </c>
      <c r="AA107" s="1">
        <v>0.17</v>
      </c>
      <c r="AB107" s="1">
        <v>0.54600000000000004</v>
      </c>
      <c r="AC107" s="1">
        <v>0.28399999999999997</v>
      </c>
    </row>
    <row r="108" spans="1:29" s="1" customFormat="1" x14ac:dyDescent="0.25">
      <c r="A108" s="1" t="s">
        <v>483</v>
      </c>
      <c r="B108" s="1" t="s">
        <v>484</v>
      </c>
      <c r="C108" s="1" t="s">
        <v>61</v>
      </c>
      <c r="D108" s="1">
        <v>1391</v>
      </c>
      <c r="E108" s="1">
        <v>140234</v>
      </c>
      <c r="F108" s="1">
        <v>4</v>
      </c>
      <c r="G108" s="1">
        <f t="shared" si="4"/>
        <v>5.8645289651582349E-4</v>
      </c>
      <c r="H108" s="1" t="s">
        <v>32</v>
      </c>
      <c r="I108" s="1">
        <v>2</v>
      </c>
      <c r="J108" s="1">
        <v>0.51700000000000002</v>
      </c>
      <c r="K108" s="1">
        <v>0.48299999999999998</v>
      </c>
      <c r="L108" s="1">
        <v>719</v>
      </c>
      <c r="M108" s="1">
        <v>671</v>
      </c>
      <c r="N108" s="1">
        <v>9.1999999999999998E-2</v>
      </c>
      <c r="O108" s="1">
        <v>0.247</v>
      </c>
      <c r="P108" s="1">
        <v>3.9E-2</v>
      </c>
      <c r="Q108" s="1">
        <v>128</v>
      </c>
      <c r="R108" s="1">
        <v>343</v>
      </c>
      <c r="S108" s="1">
        <v>54</v>
      </c>
      <c r="T108" s="1">
        <v>71</v>
      </c>
      <c r="U108" s="1">
        <v>56</v>
      </c>
      <c r="V108" s="1">
        <v>179</v>
      </c>
      <c r="W108" s="1">
        <v>163</v>
      </c>
      <c r="X108" s="1">
        <v>26</v>
      </c>
      <c r="Y108" s="1">
        <v>28</v>
      </c>
      <c r="Z108" s="1">
        <v>227</v>
      </c>
      <c r="AA108" s="1">
        <v>0.17</v>
      </c>
      <c r="AB108" s="1">
        <v>0.54600000000000004</v>
      </c>
      <c r="AC108" s="1">
        <v>0.28399999999999997</v>
      </c>
    </row>
    <row r="109" spans="1:29" s="1" customFormat="1" x14ac:dyDescent="0.25">
      <c r="A109" s="1" t="s">
        <v>741</v>
      </c>
      <c r="B109" s="1" t="s">
        <v>742</v>
      </c>
      <c r="C109" s="1" t="s">
        <v>61</v>
      </c>
      <c r="D109" s="1">
        <v>1325</v>
      </c>
      <c r="E109" s="1">
        <v>140234</v>
      </c>
      <c r="F109" s="1">
        <v>4</v>
      </c>
      <c r="G109" s="1">
        <f t="shared" si="4"/>
        <v>5.5862695031162204E-4</v>
      </c>
      <c r="H109" s="1" t="s">
        <v>32</v>
      </c>
      <c r="I109" s="1">
        <v>2</v>
      </c>
      <c r="J109" s="1">
        <v>0.54600000000000004</v>
      </c>
      <c r="K109" s="1">
        <v>0.45400000000000001</v>
      </c>
      <c r="L109" s="1">
        <v>723</v>
      </c>
      <c r="M109" s="1">
        <v>601</v>
      </c>
      <c r="N109" s="1">
        <v>8.7999999999999995E-2</v>
      </c>
      <c r="O109" s="1">
        <v>0.245</v>
      </c>
      <c r="P109" s="1">
        <v>7.5999999999999998E-2</v>
      </c>
      <c r="Q109" s="1">
        <v>117</v>
      </c>
      <c r="R109" s="1">
        <v>324</v>
      </c>
      <c r="S109" s="1">
        <v>100</v>
      </c>
      <c r="T109" s="1">
        <v>64</v>
      </c>
      <c r="U109" s="1">
        <v>52</v>
      </c>
      <c r="V109" s="1">
        <v>171</v>
      </c>
      <c r="W109" s="1">
        <v>152</v>
      </c>
      <c r="X109" s="1">
        <v>47</v>
      </c>
      <c r="Y109" s="1">
        <v>52</v>
      </c>
      <c r="Z109" s="1">
        <v>361</v>
      </c>
      <c r="AA109" s="1">
        <v>0.17</v>
      </c>
      <c r="AB109" s="1">
        <v>0.54600000000000004</v>
      </c>
      <c r="AC109" s="1">
        <v>0.28399999999999997</v>
      </c>
    </row>
    <row r="110" spans="1:29" s="1" customFormat="1" x14ac:dyDescent="0.25">
      <c r="A110" s="1" t="s">
        <v>395</v>
      </c>
      <c r="B110" s="1" t="s">
        <v>396</v>
      </c>
      <c r="C110" s="1" t="s">
        <v>61</v>
      </c>
      <c r="D110" s="1">
        <v>10766</v>
      </c>
      <c r="E110" s="1">
        <v>140234</v>
      </c>
      <c r="F110" s="1">
        <v>4</v>
      </c>
      <c r="G110" s="1">
        <f t="shared" si="4"/>
        <v>4.5390020732489983E-3</v>
      </c>
      <c r="H110" s="1" t="s">
        <v>32</v>
      </c>
      <c r="I110" s="1">
        <v>2</v>
      </c>
      <c r="J110" s="1">
        <v>0.51600000000000001</v>
      </c>
      <c r="K110" s="1">
        <v>0.48399999999999999</v>
      </c>
      <c r="L110" s="1">
        <v>5555</v>
      </c>
      <c r="M110" s="1">
        <v>5211</v>
      </c>
      <c r="N110" s="1">
        <v>7.9000000000000001E-2</v>
      </c>
      <c r="O110" s="1">
        <v>0.25800000000000001</v>
      </c>
      <c r="P110" s="1">
        <v>5.7000000000000002E-2</v>
      </c>
      <c r="Q110" s="1">
        <v>851</v>
      </c>
      <c r="R110" s="1">
        <v>2773</v>
      </c>
      <c r="S110" s="1">
        <v>616</v>
      </c>
      <c r="T110" s="1">
        <v>412</v>
      </c>
      <c r="U110" s="1">
        <v>439</v>
      </c>
      <c r="V110" s="1">
        <v>1463</v>
      </c>
      <c r="W110" s="1">
        <v>1309</v>
      </c>
      <c r="X110" s="1">
        <v>319</v>
      </c>
      <c r="Y110" s="1">
        <v>297</v>
      </c>
      <c r="Z110" s="1">
        <v>183</v>
      </c>
      <c r="AA110" s="1">
        <v>0.17</v>
      </c>
      <c r="AB110" s="1">
        <v>0.54600000000000004</v>
      </c>
      <c r="AC110" s="1">
        <v>0.28399999999999997</v>
      </c>
    </row>
    <row r="111" spans="1:29" s="1" customFormat="1" x14ac:dyDescent="0.25">
      <c r="A111" s="1" t="s">
        <v>312</v>
      </c>
      <c r="B111" s="1" t="s">
        <v>462</v>
      </c>
      <c r="C111" s="1" t="s">
        <v>61</v>
      </c>
      <c r="D111" s="1">
        <v>2661</v>
      </c>
      <c r="E111" s="1">
        <v>140234</v>
      </c>
      <c r="F111" s="1">
        <v>4</v>
      </c>
      <c r="G111" s="1">
        <f t="shared" si="4"/>
        <v>1.1218915583239442E-3</v>
      </c>
      <c r="H111" s="1" t="s">
        <v>32</v>
      </c>
      <c r="I111" s="1">
        <v>2</v>
      </c>
      <c r="J111" s="1">
        <v>0.501</v>
      </c>
      <c r="K111" s="1">
        <v>0.499</v>
      </c>
      <c r="L111" s="1">
        <v>1333</v>
      </c>
      <c r="M111" s="1">
        <v>1327</v>
      </c>
      <c r="N111" s="1">
        <v>7.6999999999999999E-2</v>
      </c>
      <c r="O111" s="1">
        <v>0.27200000000000002</v>
      </c>
      <c r="P111" s="1">
        <v>5.6000000000000001E-2</v>
      </c>
      <c r="Q111" s="1">
        <v>204</v>
      </c>
      <c r="R111" s="1">
        <v>723</v>
      </c>
      <c r="S111" s="1">
        <v>149</v>
      </c>
      <c r="T111" s="1">
        <v>102</v>
      </c>
      <c r="U111" s="1">
        <v>102</v>
      </c>
      <c r="V111" s="1">
        <v>362</v>
      </c>
      <c r="W111" s="1">
        <v>361</v>
      </c>
      <c r="X111" s="1">
        <v>75</v>
      </c>
      <c r="Y111" s="1">
        <v>74</v>
      </c>
      <c r="Z111" s="1">
        <v>216</v>
      </c>
      <c r="AA111" s="1">
        <v>0.17</v>
      </c>
      <c r="AB111" s="1">
        <v>0.54600000000000004</v>
      </c>
      <c r="AC111" s="1">
        <v>0.28399999999999997</v>
      </c>
    </row>
    <row r="112" spans="1:29" s="1" customFormat="1" x14ac:dyDescent="0.25">
      <c r="A112" s="1" t="s">
        <v>312</v>
      </c>
      <c r="B112" s="1" t="s">
        <v>462</v>
      </c>
      <c r="C112" s="1" t="s">
        <v>61</v>
      </c>
      <c r="D112" s="1">
        <v>2661</v>
      </c>
      <c r="E112" s="1">
        <v>140234</v>
      </c>
      <c r="F112" s="1">
        <v>4</v>
      </c>
      <c r="G112" s="1">
        <f t="shared" si="4"/>
        <v>1.1218915583239442E-3</v>
      </c>
      <c r="H112" s="1" t="s">
        <v>32</v>
      </c>
      <c r="I112" s="1">
        <v>2</v>
      </c>
      <c r="J112" s="1">
        <v>0.501</v>
      </c>
      <c r="K112" s="1">
        <v>0.499</v>
      </c>
      <c r="L112" s="1">
        <v>1333</v>
      </c>
      <c r="M112" s="1">
        <v>1327</v>
      </c>
      <c r="N112" s="1">
        <v>7.6999999999999999E-2</v>
      </c>
      <c r="O112" s="1">
        <v>0.27200000000000002</v>
      </c>
      <c r="P112" s="1">
        <v>5.6000000000000001E-2</v>
      </c>
      <c r="Q112" s="1">
        <v>204</v>
      </c>
      <c r="R112" s="1">
        <v>723</v>
      </c>
      <c r="S112" s="1">
        <v>149</v>
      </c>
      <c r="T112" s="1">
        <v>102</v>
      </c>
      <c r="U112" s="1">
        <v>102</v>
      </c>
      <c r="V112" s="1">
        <v>362</v>
      </c>
      <c r="W112" s="1">
        <v>361</v>
      </c>
      <c r="X112" s="1">
        <v>75</v>
      </c>
      <c r="Y112" s="1">
        <v>74</v>
      </c>
      <c r="Z112" s="1">
        <v>256</v>
      </c>
      <c r="AA112" s="1">
        <v>0.17</v>
      </c>
      <c r="AB112" s="1">
        <v>0.54600000000000004</v>
      </c>
      <c r="AC112" s="1">
        <v>0.28399999999999997</v>
      </c>
    </row>
    <row r="113" spans="1:29" s="1" customFormat="1" x14ac:dyDescent="0.25">
      <c r="A113" s="1" t="s">
        <v>743</v>
      </c>
      <c r="B113" s="1" t="s">
        <v>744</v>
      </c>
      <c r="C113" s="1" t="s">
        <v>61</v>
      </c>
      <c r="D113" s="1">
        <v>1962</v>
      </c>
      <c r="E113" s="1">
        <v>140234</v>
      </c>
      <c r="F113" s="1">
        <v>4</v>
      </c>
      <c r="G113" s="1">
        <f t="shared" si="4"/>
        <v>8.2718949170671873E-4</v>
      </c>
      <c r="H113" s="1" t="s">
        <v>32</v>
      </c>
      <c r="I113" s="1">
        <v>2</v>
      </c>
      <c r="J113" s="1">
        <v>0.51</v>
      </c>
      <c r="K113" s="1">
        <v>0.49</v>
      </c>
      <c r="L113" s="1">
        <v>1001</v>
      </c>
      <c r="M113" s="1">
        <v>960</v>
      </c>
      <c r="N113" s="1">
        <v>8.5000000000000006E-2</v>
      </c>
      <c r="O113" s="1">
        <v>0.23400000000000001</v>
      </c>
      <c r="P113" s="1">
        <v>5.6000000000000001E-2</v>
      </c>
      <c r="Q113" s="1">
        <v>167</v>
      </c>
      <c r="R113" s="1">
        <v>458</v>
      </c>
      <c r="S113" s="1">
        <v>110</v>
      </c>
      <c r="T113" s="1">
        <v>93</v>
      </c>
      <c r="U113" s="1">
        <v>73</v>
      </c>
      <c r="V113" s="1">
        <v>233</v>
      </c>
      <c r="W113" s="1">
        <v>225</v>
      </c>
      <c r="X113" s="1">
        <v>48</v>
      </c>
      <c r="Y113" s="1">
        <v>61</v>
      </c>
      <c r="Z113" s="1">
        <v>362</v>
      </c>
      <c r="AA113" s="1">
        <v>0.17</v>
      </c>
      <c r="AB113" s="1">
        <v>0.54600000000000004</v>
      </c>
      <c r="AC113" s="1">
        <v>0.28399999999999997</v>
      </c>
    </row>
    <row r="114" spans="1:29" s="1" customFormat="1" x14ac:dyDescent="0.25">
      <c r="A114" s="1" t="s">
        <v>540</v>
      </c>
      <c r="B114" s="1" t="s">
        <v>541</v>
      </c>
      <c r="C114" s="1" t="s">
        <v>61</v>
      </c>
      <c r="D114" s="1">
        <v>10500</v>
      </c>
      <c r="E114" s="1">
        <v>140234</v>
      </c>
      <c r="F114" s="1">
        <v>4</v>
      </c>
      <c r="G114" s="1">
        <f t="shared" si="4"/>
        <v>4.4268550779411548E-3</v>
      </c>
      <c r="H114" s="1" t="s">
        <v>32</v>
      </c>
      <c r="I114" s="1">
        <v>2</v>
      </c>
      <c r="J114" s="1">
        <v>0.499</v>
      </c>
      <c r="K114" s="1">
        <v>0.501</v>
      </c>
      <c r="L114" s="1">
        <v>5240</v>
      </c>
      <c r="M114" s="1">
        <v>5259</v>
      </c>
      <c r="N114" s="1">
        <v>7.3999999999999996E-2</v>
      </c>
      <c r="O114" s="1">
        <v>0.27400000000000002</v>
      </c>
      <c r="P114" s="1">
        <v>3.9E-2</v>
      </c>
      <c r="Q114" s="1">
        <v>776</v>
      </c>
      <c r="R114" s="1">
        <v>2872</v>
      </c>
      <c r="S114" s="1">
        <v>413</v>
      </c>
      <c r="T114" s="1">
        <v>383</v>
      </c>
      <c r="U114" s="1">
        <v>392</v>
      </c>
      <c r="V114" s="1">
        <v>1426</v>
      </c>
      <c r="W114" s="1">
        <v>1445</v>
      </c>
      <c r="X114" s="1">
        <v>210</v>
      </c>
      <c r="Y114" s="1">
        <v>202</v>
      </c>
      <c r="Z114" s="1">
        <v>257</v>
      </c>
      <c r="AA114" s="1">
        <v>0.17</v>
      </c>
      <c r="AB114" s="1">
        <v>0.54600000000000004</v>
      </c>
      <c r="AC114" s="1">
        <v>0.28399999999999997</v>
      </c>
    </row>
    <row r="115" spans="1:29" s="1" customFormat="1" x14ac:dyDescent="0.25">
      <c r="A115" s="1" t="s">
        <v>745</v>
      </c>
      <c r="B115" s="1" t="s">
        <v>746</v>
      </c>
      <c r="C115" s="1" t="s">
        <v>61</v>
      </c>
      <c r="D115" s="1">
        <v>4669</v>
      </c>
      <c r="E115" s="1">
        <v>140234</v>
      </c>
      <c r="F115" s="1">
        <v>4</v>
      </c>
      <c r="G115" s="1">
        <f t="shared" si="4"/>
        <v>1.9684748913245003E-3</v>
      </c>
      <c r="H115" s="1" t="s">
        <v>32</v>
      </c>
      <c r="I115" s="1">
        <v>2</v>
      </c>
      <c r="J115" s="1">
        <v>0.51200000000000001</v>
      </c>
      <c r="K115" s="1">
        <v>0.48799999999999999</v>
      </c>
      <c r="L115" s="1">
        <v>2390</v>
      </c>
      <c r="M115" s="1">
        <v>2278</v>
      </c>
      <c r="N115" s="1">
        <v>7.0999999999999994E-2</v>
      </c>
      <c r="O115" s="1">
        <v>0.255</v>
      </c>
      <c r="P115" s="1">
        <v>6.9000000000000006E-2</v>
      </c>
      <c r="Q115" s="1">
        <v>331</v>
      </c>
      <c r="R115" s="1">
        <v>1191</v>
      </c>
      <c r="S115" s="1">
        <v>323</v>
      </c>
      <c r="T115" s="1">
        <v>185</v>
      </c>
      <c r="U115" s="1">
        <v>145</v>
      </c>
      <c r="V115" s="1">
        <v>603</v>
      </c>
      <c r="W115" s="1">
        <v>588</v>
      </c>
      <c r="X115" s="1">
        <v>152</v>
      </c>
      <c r="Y115" s="1">
        <v>170</v>
      </c>
      <c r="Z115" s="1">
        <v>363</v>
      </c>
      <c r="AA115" s="1">
        <v>0.17</v>
      </c>
      <c r="AB115" s="1">
        <v>0.54600000000000004</v>
      </c>
      <c r="AC115" s="1">
        <v>0.28399999999999997</v>
      </c>
    </row>
    <row r="116" spans="1:29" s="1" customFormat="1" x14ac:dyDescent="0.25">
      <c r="A116" s="1" t="s">
        <v>869</v>
      </c>
      <c r="B116" s="1" t="s">
        <v>1050</v>
      </c>
      <c r="C116" s="1" t="s">
        <v>61</v>
      </c>
      <c r="D116" s="1">
        <v>4480</v>
      </c>
      <c r="E116" s="1">
        <v>140234</v>
      </c>
      <c r="F116" s="1">
        <v>4</v>
      </c>
      <c r="G116" s="1">
        <f t="shared" si="4"/>
        <v>1.8887914999215596E-3</v>
      </c>
      <c r="H116" s="1" t="s">
        <v>32</v>
      </c>
      <c r="I116" s="1">
        <v>2</v>
      </c>
      <c r="J116" s="1">
        <v>0.51100000000000001</v>
      </c>
      <c r="K116" s="1">
        <v>0.48899999999999999</v>
      </c>
      <c r="L116" s="1">
        <v>2290</v>
      </c>
      <c r="M116" s="1">
        <v>2190</v>
      </c>
      <c r="N116" s="1">
        <v>8.5000000000000006E-2</v>
      </c>
      <c r="O116" s="1">
        <v>0.25600000000000001</v>
      </c>
      <c r="P116" s="1">
        <v>5.8000000000000003E-2</v>
      </c>
      <c r="Q116" s="1">
        <v>382</v>
      </c>
      <c r="R116" s="1">
        <v>1147</v>
      </c>
      <c r="S116" s="1">
        <v>260</v>
      </c>
      <c r="T116" s="1">
        <v>199</v>
      </c>
      <c r="U116" s="1">
        <v>183</v>
      </c>
      <c r="V116" s="1">
        <v>589</v>
      </c>
      <c r="W116" s="1">
        <v>557</v>
      </c>
      <c r="X116" s="1">
        <v>119</v>
      </c>
      <c r="Y116" s="1">
        <v>141</v>
      </c>
      <c r="Z116" s="1">
        <v>523</v>
      </c>
      <c r="AA116" s="1">
        <v>0.17</v>
      </c>
      <c r="AB116" s="1">
        <v>0.54600000000000004</v>
      </c>
      <c r="AC116" s="1">
        <v>0.28399999999999997</v>
      </c>
    </row>
    <row r="117" spans="1:29" s="1" customFormat="1" x14ac:dyDescent="0.25">
      <c r="A117" s="1" t="s">
        <v>747</v>
      </c>
      <c r="B117" s="1" t="s">
        <v>748</v>
      </c>
      <c r="C117" s="1" t="s">
        <v>61</v>
      </c>
      <c r="D117" s="1">
        <v>1780</v>
      </c>
      <c r="E117" s="1">
        <v>140234</v>
      </c>
      <c r="F117" s="1">
        <v>4</v>
      </c>
      <c r="G117" s="1">
        <f t="shared" si="4"/>
        <v>7.5045733702240537E-4</v>
      </c>
      <c r="H117" s="1" t="s">
        <v>32</v>
      </c>
      <c r="I117" s="1">
        <v>2</v>
      </c>
      <c r="J117" s="1">
        <v>0.504</v>
      </c>
      <c r="K117" s="1">
        <v>0.496</v>
      </c>
      <c r="L117" s="1">
        <v>897</v>
      </c>
      <c r="M117" s="1">
        <v>883</v>
      </c>
      <c r="N117" s="1">
        <v>8.5999999999999993E-2</v>
      </c>
      <c r="O117" s="1">
        <v>0.249</v>
      </c>
      <c r="P117" s="1">
        <v>5.8000000000000003E-2</v>
      </c>
      <c r="Q117" s="1">
        <v>153</v>
      </c>
      <c r="R117" s="1">
        <v>443</v>
      </c>
      <c r="S117" s="1">
        <v>103</v>
      </c>
      <c r="T117" s="1">
        <v>83</v>
      </c>
      <c r="U117" s="1">
        <v>70</v>
      </c>
      <c r="V117" s="1">
        <v>226</v>
      </c>
      <c r="W117" s="1">
        <v>217</v>
      </c>
      <c r="X117" s="1">
        <v>51</v>
      </c>
      <c r="Y117" s="1">
        <v>52</v>
      </c>
      <c r="Z117" s="1">
        <v>364</v>
      </c>
      <c r="AA117" s="1">
        <v>0.17</v>
      </c>
      <c r="AB117" s="1">
        <v>0.54600000000000004</v>
      </c>
      <c r="AC117" s="1">
        <v>0.28399999999999997</v>
      </c>
    </row>
    <row r="118" spans="1:29" s="1" customFormat="1" x14ac:dyDescent="0.25">
      <c r="A118" s="1" t="s">
        <v>463</v>
      </c>
      <c r="B118" s="1" t="s">
        <v>464</v>
      </c>
      <c r="C118" s="1" t="s">
        <v>61</v>
      </c>
      <c r="D118" s="1">
        <v>6365</v>
      </c>
      <c r="E118" s="1">
        <v>140234</v>
      </c>
      <c r="F118" s="1">
        <v>4</v>
      </c>
      <c r="G118" s="1">
        <f t="shared" si="4"/>
        <v>2.6835173877233767E-3</v>
      </c>
      <c r="H118" s="1" t="s">
        <v>32</v>
      </c>
      <c r="I118" s="1">
        <v>2</v>
      </c>
      <c r="J118" s="1">
        <v>0.53100000000000003</v>
      </c>
      <c r="K118" s="1">
        <v>0.46899999999999997</v>
      </c>
      <c r="L118" s="1">
        <v>3378</v>
      </c>
      <c r="M118" s="1">
        <v>2987</v>
      </c>
      <c r="N118" s="1">
        <v>8.1000000000000003E-2</v>
      </c>
      <c r="O118" s="1">
        <v>0.254</v>
      </c>
      <c r="P118" s="1">
        <v>5.8999999999999997E-2</v>
      </c>
      <c r="Q118" s="1">
        <v>514</v>
      </c>
      <c r="R118" s="1">
        <v>1618</v>
      </c>
      <c r="S118" s="1">
        <v>376</v>
      </c>
      <c r="T118" s="1">
        <v>284</v>
      </c>
      <c r="U118" s="1">
        <v>229</v>
      </c>
      <c r="V118" s="1">
        <v>861</v>
      </c>
      <c r="W118" s="1">
        <v>756</v>
      </c>
      <c r="X118" s="1">
        <v>202</v>
      </c>
      <c r="Y118" s="1">
        <v>174</v>
      </c>
      <c r="Z118" s="1">
        <v>217</v>
      </c>
      <c r="AA118" s="1">
        <v>0.17</v>
      </c>
      <c r="AB118" s="1">
        <v>0.54600000000000004</v>
      </c>
      <c r="AC118" s="1">
        <v>0.28399999999999997</v>
      </c>
    </row>
    <row r="119" spans="1:29" s="1" customFormat="1" x14ac:dyDescent="0.25">
      <c r="A119" s="1" t="s">
        <v>399</v>
      </c>
      <c r="B119" s="1" t="s">
        <v>400</v>
      </c>
      <c r="C119" s="1" t="s">
        <v>61</v>
      </c>
      <c r="D119" s="1">
        <v>3321</v>
      </c>
      <c r="E119" s="1">
        <v>140234</v>
      </c>
      <c r="F119" s="1">
        <v>4</v>
      </c>
      <c r="G119" s="1">
        <f t="shared" si="4"/>
        <v>1.4001510203659597E-3</v>
      </c>
      <c r="H119" s="1" t="s">
        <v>32</v>
      </c>
      <c r="I119" s="1">
        <v>2</v>
      </c>
      <c r="J119" s="1">
        <v>0.52800000000000002</v>
      </c>
      <c r="K119" s="1">
        <v>0.47199999999999998</v>
      </c>
      <c r="L119" s="1">
        <v>1753</v>
      </c>
      <c r="M119" s="1">
        <v>1568</v>
      </c>
      <c r="N119" s="1">
        <v>7.8E-2</v>
      </c>
      <c r="O119" s="1">
        <v>0.24299999999999999</v>
      </c>
      <c r="P119" s="1">
        <v>6.4000000000000001E-2</v>
      </c>
      <c r="Q119" s="1">
        <v>258</v>
      </c>
      <c r="R119" s="1">
        <v>807</v>
      </c>
      <c r="S119" s="1">
        <v>212</v>
      </c>
      <c r="T119" s="1">
        <v>140</v>
      </c>
      <c r="U119" s="1">
        <v>118</v>
      </c>
      <c r="V119" s="1">
        <v>433</v>
      </c>
      <c r="W119" s="1">
        <v>373</v>
      </c>
      <c r="X119" s="1">
        <v>112</v>
      </c>
      <c r="Y119" s="1">
        <v>100</v>
      </c>
      <c r="Z119" s="1">
        <v>185</v>
      </c>
      <c r="AA119" s="1">
        <v>0.17</v>
      </c>
      <c r="AB119" s="1">
        <v>0.54600000000000004</v>
      </c>
      <c r="AC119" s="1">
        <v>0.28399999999999997</v>
      </c>
    </row>
    <row r="120" spans="1:29" s="1" customFormat="1" x14ac:dyDescent="0.25">
      <c r="A120" s="1" t="s">
        <v>401</v>
      </c>
      <c r="B120" s="1" t="s">
        <v>402</v>
      </c>
      <c r="C120" s="1" t="s">
        <v>61</v>
      </c>
      <c r="D120" s="1">
        <v>450</v>
      </c>
      <c r="E120" s="1">
        <v>140234</v>
      </c>
      <c r="F120" s="1">
        <v>4</v>
      </c>
      <c r="G120" s="1">
        <f t="shared" si="4"/>
        <v>1.8972236048319237E-4</v>
      </c>
      <c r="H120" s="1" t="s">
        <v>32</v>
      </c>
      <c r="I120" s="1">
        <v>2</v>
      </c>
      <c r="J120" s="1">
        <v>0.52</v>
      </c>
      <c r="K120" s="1">
        <v>0.48</v>
      </c>
      <c r="L120" s="1">
        <v>234</v>
      </c>
      <c r="M120" s="1">
        <v>216</v>
      </c>
      <c r="N120" s="1">
        <v>9.8000000000000004E-2</v>
      </c>
      <c r="O120" s="1">
        <v>0.22700000000000001</v>
      </c>
      <c r="P120" s="1">
        <v>7.8E-2</v>
      </c>
      <c r="Q120" s="1">
        <v>44</v>
      </c>
      <c r="R120" s="1">
        <v>102</v>
      </c>
      <c r="S120" s="1">
        <v>35</v>
      </c>
      <c r="T120" s="1">
        <v>21</v>
      </c>
      <c r="U120" s="1">
        <v>22</v>
      </c>
      <c r="V120" s="1">
        <v>53</v>
      </c>
      <c r="W120" s="1">
        <v>48</v>
      </c>
      <c r="X120" s="1">
        <v>22</v>
      </c>
      <c r="Y120" s="1">
        <v>12</v>
      </c>
      <c r="Z120" s="1">
        <v>186</v>
      </c>
      <c r="AA120" s="1">
        <v>0.17</v>
      </c>
      <c r="AB120" s="1">
        <v>0.54600000000000004</v>
      </c>
      <c r="AC120" s="1">
        <v>0.28399999999999997</v>
      </c>
    </row>
    <row r="121" spans="1:29" s="1" customFormat="1" x14ac:dyDescent="0.25">
      <c r="A121" s="1" t="s">
        <v>485</v>
      </c>
      <c r="B121" s="1" t="s">
        <v>486</v>
      </c>
      <c r="C121" s="1" t="s">
        <v>61</v>
      </c>
      <c r="D121" s="1">
        <v>3481</v>
      </c>
      <c r="E121" s="1">
        <v>140234</v>
      </c>
      <c r="F121" s="1">
        <v>4</v>
      </c>
      <c r="G121" s="1">
        <f t="shared" si="4"/>
        <v>1.4676078596488726E-3</v>
      </c>
      <c r="H121" s="1" t="s">
        <v>32</v>
      </c>
      <c r="I121" s="1">
        <v>2</v>
      </c>
      <c r="J121" s="1">
        <v>0.53100000000000003</v>
      </c>
      <c r="K121" s="1">
        <v>0.46899999999999997</v>
      </c>
      <c r="L121" s="1">
        <v>1848</v>
      </c>
      <c r="M121" s="1">
        <v>1632</v>
      </c>
      <c r="N121" s="1">
        <v>8.1000000000000003E-2</v>
      </c>
      <c r="O121" s="1">
        <v>0.26100000000000001</v>
      </c>
      <c r="P121" s="1">
        <v>5.3999999999999999E-2</v>
      </c>
      <c r="Q121" s="1">
        <v>282</v>
      </c>
      <c r="R121" s="1">
        <v>909</v>
      </c>
      <c r="S121" s="1">
        <v>187</v>
      </c>
      <c r="T121" s="1">
        <v>162</v>
      </c>
      <c r="U121" s="1">
        <v>119</v>
      </c>
      <c r="V121" s="1">
        <v>487</v>
      </c>
      <c r="W121" s="1">
        <v>422</v>
      </c>
      <c r="X121" s="1">
        <v>93</v>
      </c>
      <c r="Y121" s="1">
        <v>94</v>
      </c>
      <c r="Z121" s="1">
        <v>228</v>
      </c>
      <c r="AA121" s="1">
        <v>0.17</v>
      </c>
      <c r="AB121" s="1">
        <v>0.54600000000000004</v>
      </c>
      <c r="AC121" s="1">
        <v>0.28399999999999997</v>
      </c>
    </row>
    <row r="122" spans="1:29" s="1" customFormat="1" x14ac:dyDescent="0.25">
      <c r="A122" s="1" t="s">
        <v>1038</v>
      </c>
      <c r="B122" s="1" t="s">
        <v>1039</v>
      </c>
      <c r="C122" s="1" t="s">
        <v>61</v>
      </c>
      <c r="D122" s="1">
        <v>1461</v>
      </c>
      <c r="E122" s="1">
        <v>140234</v>
      </c>
      <c r="F122" s="1">
        <v>4</v>
      </c>
      <c r="G122" s="1">
        <f t="shared" si="4"/>
        <v>6.1596526370209792E-4</v>
      </c>
      <c r="H122" s="1" t="s">
        <v>32</v>
      </c>
      <c r="I122" s="1">
        <v>2</v>
      </c>
      <c r="J122" s="1">
        <v>0.52500000000000002</v>
      </c>
      <c r="K122" s="1">
        <v>0.47499999999999998</v>
      </c>
      <c r="L122" s="1">
        <v>767</v>
      </c>
      <c r="M122" s="1">
        <v>694</v>
      </c>
      <c r="N122" s="1">
        <v>8.6999999999999994E-2</v>
      </c>
      <c r="O122" s="1">
        <v>0.255</v>
      </c>
      <c r="P122" s="1">
        <v>5.7000000000000002E-2</v>
      </c>
      <c r="Q122" s="1">
        <v>127</v>
      </c>
      <c r="R122" s="1">
        <v>373</v>
      </c>
      <c r="S122" s="1">
        <v>83</v>
      </c>
      <c r="T122" s="1">
        <v>69</v>
      </c>
      <c r="U122" s="1">
        <v>58</v>
      </c>
      <c r="V122" s="1">
        <v>216</v>
      </c>
      <c r="W122" s="1">
        <v>157</v>
      </c>
      <c r="X122" s="1">
        <v>36</v>
      </c>
      <c r="Y122" s="1">
        <v>46</v>
      </c>
      <c r="Z122" s="1">
        <v>517</v>
      </c>
      <c r="AA122" s="1">
        <v>0.17</v>
      </c>
      <c r="AB122" s="1">
        <v>0.54600000000000004</v>
      </c>
      <c r="AC122" s="1">
        <v>0.28399999999999997</v>
      </c>
    </row>
    <row r="123" spans="1:29" s="1" customFormat="1" x14ac:dyDescent="0.25">
      <c r="A123" s="1" t="s">
        <v>1040</v>
      </c>
      <c r="B123" s="1" t="s">
        <v>1041</v>
      </c>
      <c r="C123" s="1" t="s">
        <v>61</v>
      </c>
      <c r="D123" s="1">
        <v>2026</v>
      </c>
      <c r="E123" s="1">
        <v>140234</v>
      </c>
      <c r="F123" s="1">
        <v>4</v>
      </c>
      <c r="G123" s="1">
        <f t="shared" si="4"/>
        <v>8.5417222741988386E-4</v>
      </c>
      <c r="H123" s="1" t="s">
        <v>32</v>
      </c>
      <c r="I123" s="1">
        <v>2</v>
      </c>
      <c r="J123" s="1">
        <v>0.51200000000000001</v>
      </c>
      <c r="K123" s="1">
        <v>0.48799999999999999</v>
      </c>
      <c r="L123" s="1">
        <v>1038</v>
      </c>
      <c r="M123" s="1">
        <v>988</v>
      </c>
      <c r="N123" s="1">
        <v>7.0000000000000007E-2</v>
      </c>
      <c r="O123" s="1">
        <v>0.27600000000000002</v>
      </c>
      <c r="P123" s="1">
        <v>6.9000000000000006E-2</v>
      </c>
      <c r="Q123" s="1">
        <v>142</v>
      </c>
      <c r="R123" s="1">
        <v>560</v>
      </c>
      <c r="S123" s="1">
        <v>138</v>
      </c>
      <c r="T123" s="1">
        <v>71</v>
      </c>
      <c r="U123" s="1">
        <v>70</v>
      </c>
      <c r="V123" s="1">
        <v>295</v>
      </c>
      <c r="W123" s="1">
        <v>264</v>
      </c>
      <c r="X123" s="1">
        <v>72</v>
      </c>
      <c r="Y123" s="1">
        <v>66</v>
      </c>
      <c r="Z123" s="1">
        <v>518</v>
      </c>
      <c r="AA123" s="1">
        <v>0.17</v>
      </c>
      <c r="AB123" s="1">
        <v>0.54600000000000004</v>
      </c>
      <c r="AC123" s="1">
        <v>0.28399999999999997</v>
      </c>
    </row>
    <row r="124" spans="1:29" s="1" customFormat="1" x14ac:dyDescent="0.25">
      <c r="A124" s="1" t="s">
        <v>749</v>
      </c>
      <c r="B124" s="1" t="s">
        <v>750</v>
      </c>
      <c r="C124" s="1" t="s">
        <v>61</v>
      </c>
      <c r="D124" s="1">
        <v>919</v>
      </c>
      <c r="E124" s="1">
        <v>140234</v>
      </c>
      <c r="F124" s="1">
        <v>4</v>
      </c>
      <c r="G124" s="1">
        <f t="shared" si="4"/>
        <v>3.8745522063123061E-4</v>
      </c>
      <c r="H124" s="1" t="s">
        <v>32</v>
      </c>
      <c r="I124" s="1">
        <v>2</v>
      </c>
      <c r="J124" s="1">
        <v>0.45500000000000002</v>
      </c>
      <c r="K124" s="1">
        <v>0.54500000000000004</v>
      </c>
      <c r="L124" s="1">
        <v>418</v>
      </c>
      <c r="M124" s="1">
        <v>500</v>
      </c>
      <c r="N124" s="1">
        <v>7.1999999999999995E-2</v>
      </c>
      <c r="O124" s="1">
        <v>0.28599999999999998</v>
      </c>
      <c r="P124" s="1">
        <v>3.5999999999999997E-2</v>
      </c>
      <c r="Q124" s="1">
        <v>66</v>
      </c>
      <c r="R124" s="1">
        <v>262</v>
      </c>
      <c r="S124" s="1">
        <v>33</v>
      </c>
      <c r="T124" s="1">
        <v>23</v>
      </c>
      <c r="U124" s="1">
        <v>42</v>
      </c>
      <c r="V124" s="1">
        <v>127</v>
      </c>
      <c r="W124" s="1">
        <v>135</v>
      </c>
      <c r="X124" s="1">
        <v>19</v>
      </c>
      <c r="Y124" s="1">
        <v>13</v>
      </c>
      <c r="Z124" s="1">
        <v>365</v>
      </c>
      <c r="AA124" s="1">
        <v>0</v>
      </c>
      <c r="AB124" s="1">
        <v>0</v>
      </c>
      <c r="AC124" s="1">
        <v>0</v>
      </c>
    </row>
    <row r="125" spans="1:29" s="1" customFormat="1" x14ac:dyDescent="0.25">
      <c r="A125" s="1" t="s">
        <v>59</v>
      </c>
      <c r="B125" s="1" t="s">
        <v>60</v>
      </c>
      <c r="C125" s="1" t="s">
        <v>61</v>
      </c>
      <c r="D125" s="1">
        <v>2397</v>
      </c>
      <c r="E125" s="1">
        <v>140234</v>
      </c>
      <c r="F125" s="1">
        <v>4</v>
      </c>
      <c r="G125" s="1">
        <f t="shared" si="4"/>
        <v>1.0105877735071382E-3</v>
      </c>
      <c r="H125" s="1" t="s">
        <v>32</v>
      </c>
      <c r="I125" s="1">
        <v>2</v>
      </c>
      <c r="J125" s="1">
        <v>0.50700000000000001</v>
      </c>
      <c r="K125" s="1">
        <v>0.49299999999999999</v>
      </c>
      <c r="L125" s="1">
        <v>1215</v>
      </c>
      <c r="M125" s="1">
        <v>1181</v>
      </c>
      <c r="N125" s="1">
        <v>7.9000000000000001E-2</v>
      </c>
      <c r="O125" s="1">
        <v>0.26400000000000001</v>
      </c>
      <c r="P125" s="1">
        <v>6.5000000000000002E-2</v>
      </c>
      <c r="Q125" s="1">
        <v>188</v>
      </c>
      <c r="R125" s="1">
        <v>634</v>
      </c>
      <c r="S125" s="1">
        <v>155</v>
      </c>
      <c r="T125" s="1">
        <v>101</v>
      </c>
      <c r="U125" s="1">
        <v>87</v>
      </c>
      <c r="V125" s="1">
        <v>315</v>
      </c>
      <c r="W125" s="1">
        <v>318</v>
      </c>
      <c r="X125" s="1">
        <v>77</v>
      </c>
      <c r="Y125" s="1">
        <v>78</v>
      </c>
      <c r="Z125" s="1">
        <v>16</v>
      </c>
      <c r="AA125" s="1">
        <v>0.17</v>
      </c>
      <c r="AB125" s="1">
        <v>0.54600000000000004</v>
      </c>
      <c r="AC125" s="1">
        <v>0.28399999999999997</v>
      </c>
    </row>
    <row r="126" spans="1:29" s="1" customFormat="1" x14ac:dyDescent="0.25">
      <c r="A126" s="1" t="s">
        <v>501</v>
      </c>
      <c r="B126" s="1" t="s">
        <v>542</v>
      </c>
      <c r="C126" s="1" t="s">
        <v>61</v>
      </c>
      <c r="D126" s="1">
        <v>985</v>
      </c>
      <c r="E126" s="1">
        <v>140234</v>
      </c>
      <c r="F126" s="1">
        <v>4</v>
      </c>
      <c r="G126" s="1">
        <f t="shared" si="4"/>
        <v>4.1528116683543217E-4</v>
      </c>
      <c r="H126" s="1" t="s">
        <v>32</v>
      </c>
      <c r="I126" s="1">
        <v>2</v>
      </c>
      <c r="J126" s="1">
        <v>0.49399999999999999</v>
      </c>
      <c r="K126" s="1">
        <v>0.50600000000000001</v>
      </c>
      <c r="L126" s="1">
        <v>487</v>
      </c>
      <c r="M126" s="1">
        <v>498</v>
      </c>
      <c r="N126" s="1">
        <v>0.06</v>
      </c>
      <c r="O126" s="1">
        <v>0.27100000000000002</v>
      </c>
      <c r="P126" s="1">
        <v>6.4000000000000001E-2</v>
      </c>
      <c r="Q126" s="1">
        <v>59</v>
      </c>
      <c r="R126" s="1">
        <v>267</v>
      </c>
      <c r="S126" s="1">
        <v>62</v>
      </c>
      <c r="T126" s="1">
        <v>30</v>
      </c>
      <c r="U126" s="1">
        <v>28</v>
      </c>
      <c r="V126" s="1">
        <v>135</v>
      </c>
      <c r="W126" s="1">
        <v>132</v>
      </c>
      <c r="X126" s="1">
        <v>26</v>
      </c>
      <c r="Y126" s="1">
        <v>36</v>
      </c>
      <c r="Z126" s="1">
        <v>258</v>
      </c>
      <c r="AA126" s="1">
        <v>0.17</v>
      </c>
      <c r="AB126" s="1">
        <v>0.54600000000000004</v>
      </c>
      <c r="AC126" s="1">
        <v>0.28399999999999997</v>
      </c>
    </row>
    <row r="127" spans="1:29" s="1" customFormat="1" x14ac:dyDescent="0.25">
      <c r="A127" s="1" t="s">
        <v>487</v>
      </c>
      <c r="B127" s="1" t="s">
        <v>488</v>
      </c>
      <c r="C127" s="1" t="s">
        <v>61</v>
      </c>
      <c r="D127" s="1">
        <v>1548</v>
      </c>
      <c r="E127" s="1">
        <v>140234</v>
      </c>
      <c r="F127" s="1">
        <v>4</v>
      </c>
      <c r="G127" s="1">
        <f t="shared" si="4"/>
        <v>6.5264492006218179E-4</v>
      </c>
      <c r="H127" s="1" t="s">
        <v>32</v>
      </c>
      <c r="I127" s="1">
        <v>2</v>
      </c>
      <c r="J127" s="1">
        <v>0.54</v>
      </c>
      <c r="K127" s="1">
        <v>0.46</v>
      </c>
      <c r="L127" s="1">
        <v>835</v>
      </c>
      <c r="M127" s="1">
        <v>712</v>
      </c>
      <c r="N127" s="1">
        <v>7.4999999999999997E-2</v>
      </c>
      <c r="O127" s="1">
        <v>0.27700000000000002</v>
      </c>
      <c r="P127" s="1">
        <v>5.3999999999999999E-2</v>
      </c>
      <c r="Q127" s="1">
        <v>116</v>
      </c>
      <c r="R127" s="1">
        <v>429</v>
      </c>
      <c r="S127" s="1">
        <v>84</v>
      </c>
      <c r="T127" s="1">
        <v>69</v>
      </c>
      <c r="U127" s="1">
        <v>46</v>
      </c>
      <c r="V127" s="1">
        <v>219</v>
      </c>
      <c r="W127" s="1">
        <v>209</v>
      </c>
      <c r="X127" s="1">
        <v>38</v>
      </c>
      <c r="Y127" s="1">
        <v>45</v>
      </c>
      <c r="Z127" s="1">
        <v>229</v>
      </c>
      <c r="AA127" s="1">
        <v>0.17</v>
      </c>
      <c r="AB127" s="1">
        <v>0.54600000000000004</v>
      </c>
      <c r="AC127" s="1">
        <v>0.28399999999999997</v>
      </c>
    </row>
    <row r="128" spans="1:29" s="1" customFormat="1" x14ac:dyDescent="0.25">
      <c r="A128" s="1" t="s">
        <v>489</v>
      </c>
      <c r="B128" s="1" t="s">
        <v>490</v>
      </c>
      <c r="C128" s="1" t="s">
        <v>61</v>
      </c>
      <c r="D128" s="1">
        <v>4323</v>
      </c>
      <c r="E128" s="1">
        <v>140234</v>
      </c>
      <c r="F128" s="1">
        <v>4</v>
      </c>
      <c r="G128" s="1">
        <f t="shared" si="4"/>
        <v>1.8225994763752015E-3</v>
      </c>
      <c r="H128" s="1" t="s">
        <v>32</v>
      </c>
      <c r="I128" s="1">
        <v>2</v>
      </c>
      <c r="J128" s="1">
        <v>0.52800000000000002</v>
      </c>
      <c r="K128" s="1">
        <v>0.47199999999999998</v>
      </c>
      <c r="L128" s="1">
        <v>2281</v>
      </c>
      <c r="M128" s="1">
        <v>2042</v>
      </c>
      <c r="N128" s="1">
        <v>9.4E-2</v>
      </c>
      <c r="O128" s="1">
        <v>0.26500000000000001</v>
      </c>
      <c r="P128" s="1">
        <v>3.1E-2</v>
      </c>
      <c r="Q128" s="1">
        <v>405</v>
      </c>
      <c r="R128" s="1">
        <v>1145</v>
      </c>
      <c r="S128" s="1">
        <v>133</v>
      </c>
      <c r="T128" s="1">
        <v>206</v>
      </c>
      <c r="U128" s="1">
        <v>199</v>
      </c>
      <c r="V128" s="1">
        <v>611</v>
      </c>
      <c r="W128" s="1">
        <v>533</v>
      </c>
      <c r="X128" s="1">
        <v>69</v>
      </c>
      <c r="Y128" s="1">
        <v>63</v>
      </c>
      <c r="Z128" s="1">
        <v>230</v>
      </c>
      <c r="AA128" s="1">
        <v>0.17</v>
      </c>
      <c r="AB128" s="1">
        <v>0.54600000000000004</v>
      </c>
      <c r="AC128" s="1">
        <v>0.28399999999999997</v>
      </c>
    </row>
    <row r="129" spans="1:29" s="1" customFormat="1" x14ac:dyDescent="0.25">
      <c r="A129" s="1" t="s">
        <v>752</v>
      </c>
      <c r="B129" s="1" t="s">
        <v>753</v>
      </c>
      <c r="C129" s="1" t="s">
        <v>61</v>
      </c>
      <c r="D129" s="1">
        <v>1397</v>
      </c>
      <c r="E129" s="1">
        <v>140234</v>
      </c>
      <c r="F129" s="1">
        <v>4</v>
      </c>
      <c r="G129" s="1">
        <f t="shared" si="4"/>
        <v>5.8898252798893268E-4</v>
      </c>
      <c r="H129" s="1" t="s">
        <v>32</v>
      </c>
      <c r="I129" s="1">
        <v>2</v>
      </c>
      <c r="J129" s="1">
        <v>0.5</v>
      </c>
      <c r="K129" s="1">
        <v>0.5</v>
      </c>
      <c r="L129" s="1">
        <v>698</v>
      </c>
      <c r="M129" s="1">
        <v>698</v>
      </c>
      <c r="N129" s="1">
        <v>7.8E-2</v>
      </c>
      <c r="O129" s="1">
        <v>0.26500000000000001</v>
      </c>
      <c r="P129" s="1">
        <v>6.4000000000000001E-2</v>
      </c>
      <c r="Q129" s="1">
        <v>109</v>
      </c>
      <c r="R129" s="1">
        <v>371</v>
      </c>
      <c r="S129" s="1">
        <v>88</v>
      </c>
      <c r="T129" s="1">
        <v>54</v>
      </c>
      <c r="U129" s="1">
        <v>54</v>
      </c>
      <c r="V129" s="1">
        <v>183</v>
      </c>
      <c r="W129" s="1">
        <v>187</v>
      </c>
      <c r="X129" s="1">
        <v>46</v>
      </c>
      <c r="Y129" s="1">
        <v>42</v>
      </c>
      <c r="Z129" s="1">
        <v>367</v>
      </c>
      <c r="AA129" s="1">
        <v>0.17</v>
      </c>
      <c r="AB129" s="1">
        <v>0.54600000000000004</v>
      </c>
      <c r="AC129" s="1">
        <v>0.28399999999999997</v>
      </c>
    </row>
    <row r="130" spans="1:29" s="1" customFormat="1" x14ac:dyDescent="0.25">
      <c r="A130" s="1" t="s">
        <v>155</v>
      </c>
      <c r="B130" s="1" t="s">
        <v>156</v>
      </c>
      <c r="C130" s="1" t="s">
        <v>120</v>
      </c>
      <c r="D130" s="1">
        <v>1575</v>
      </c>
      <c r="E130" s="1">
        <v>81501</v>
      </c>
      <c r="F130" s="1">
        <v>5</v>
      </c>
      <c r="G130" s="1">
        <f>(D130/E130)*0.03804308</f>
        <v>7.3517933522288068E-4</v>
      </c>
      <c r="H130" s="1" t="s">
        <v>32</v>
      </c>
      <c r="I130" s="1">
        <v>2</v>
      </c>
      <c r="J130" s="1">
        <v>0.47399999999999998</v>
      </c>
      <c r="K130" s="1">
        <v>0.52600000000000002</v>
      </c>
      <c r="L130" s="1">
        <v>746</v>
      </c>
      <c r="M130" s="1">
        <v>828</v>
      </c>
      <c r="N130" s="1">
        <v>7.6999999999999999E-2</v>
      </c>
      <c r="O130" s="1">
        <v>0.23699999999999999</v>
      </c>
      <c r="P130" s="1">
        <v>0.112</v>
      </c>
      <c r="Q130" s="1">
        <v>121</v>
      </c>
      <c r="R130" s="1">
        <v>373</v>
      </c>
      <c r="S130" s="1">
        <v>176</v>
      </c>
      <c r="T130" s="1">
        <v>56</v>
      </c>
      <c r="U130" s="1">
        <v>64</v>
      </c>
      <c r="V130" s="1">
        <v>179</v>
      </c>
      <c r="W130" s="1">
        <v>193</v>
      </c>
      <c r="X130" s="1">
        <v>75</v>
      </c>
      <c r="Y130" s="1">
        <v>101</v>
      </c>
      <c r="Z130" s="1">
        <v>62</v>
      </c>
      <c r="AA130" s="1">
        <v>0.2</v>
      </c>
      <c r="AB130" s="1">
        <v>0.52200000000000002</v>
      </c>
      <c r="AC130" s="1">
        <v>0.27800000000000002</v>
      </c>
    </row>
    <row r="131" spans="1:29" s="1" customFormat="1" x14ac:dyDescent="0.25">
      <c r="A131" s="1" t="s">
        <v>171</v>
      </c>
      <c r="B131" s="1" t="s">
        <v>172</v>
      </c>
      <c r="C131" s="1" t="s">
        <v>120</v>
      </c>
      <c r="D131" s="1">
        <v>11431</v>
      </c>
      <c r="E131" s="1">
        <v>81501</v>
      </c>
      <c r="F131" s="1">
        <v>5</v>
      </c>
      <c r="G131" s="1">
        <f t="shared" ref="G131:G174" si="5">(D131/E131)*0.03804308</f>
        <v>5.3357682418620628E-3</v>
      </c>
      <c r="H131" s="1" t="s">
        <v>32</v>
      </c>
      <c r="I131" s="1">
        <v>2</v>
      </c>
      <c r="J131" s="1">
        <v>0.50800000000000001</v>
      </c>
      <c r="K131" s="1">
        <v>0.49199999999999999</v>
      </c>
      <c r="L131" s="1">
        <v>5812</v>
      </c>
      <c r="M131" s="1">
        <v>5618</v>
      </c>
      <c r="N131" s="1">
        <v>9.5000000000000001E-2</v>
      </c>
      <c r="O131" s="1">
        <v>0.23699999999999999</v>
      </c>
      <c r="P131" s="1">
        <v>4.5999999999999999E-2</v>
      </c>
      <c r="Q131" s="1">
        <v>1080</v>
      </c>
      <c r="R131" s="1">
        <v>2704</v>
      </c>
      <c r="S131" s="1">
        <v>522</v>
      </c>
      <c r="T131" s="1">
        <v>556</v>
      </c>
      <c r="U131" s="1">
        <v>523</v>
      </c>
      <c r="V131" s="1">
        <v>1345</v>
      </c>
      <c r="W131" s="1">
        <v>1359</v>
      </c>
      <c r="X131" s="1">
        <v>264</v>
      </c>
      <c r="Y131" s="1">
        <v>258</v>
      </c>
      <c r="Z131" s="1">
        <v>70</v>
      </c>
      <c r="AA131" s="1">
        <v>0.2</v>
      </c>
      <c r="AB131" s="1">
        <v>0.52200000000000002</v>
      </c>
      <c r="AC131" s="1">
        <v>0.27800000000000002</v>
      </c>
    </row>
    <row r="132" spans="1:29" s="1" customFormat="1" x14ac:dyDescent="0.25">
      <c r="A132" s="1" t="s">
        <v>151</v>
      </c>
      <c r="B132" s="1" t="s">
        <v>152</v>
      </c>
      <c r="C132" s="1" t="s">
        <v>120</v>
      </c>
      <c r="D132" s="1">
        <v>1015</v>
      </c>
      <c r="E132" s="1">
        <v>81501</v>
      </c>
      <c r="F132" s="1">
        <v>5</v>
      </c>
      <c r="G132" s="1">
        <f t="shared" si="5"/>
        <v>4.7378223825474532E-4</v>
      </c>
      <c r="H132" s="1" t="s">
        <v>32</v>
      </c>
      <c r="I132" s="1">
        <v>2</v>
      </c>
      <c r="J132" s="1">
        <v>0.45100000000000001</v>
      </c>
      <c r="K132" s="1">
        <v>0.54900000000000004</v>
      </c>
      <c r="L132" s="1">
        <v>457</v>
      </c>
      <c r="M132" s="1">
        <v>557</v>
      </c>
      <c r="N132" s="1">
        <v>5.8999999999999997E-2</v>
      </c>
      <c r="O132" s="1">
        <v>0.219</v>
      </c>
      <c r="P132" s="1">
        <v>0.14899999999999999</v>
      </c>
      <c r="Q132" s="1">
        <v>60</v>
      </c>
      <c r="R132" s="1">
        <v>221</v>
      </c>
      <c r="S132" s="1">
        <v>151</v>
      </c>
      <c r="T132" s="1">
        <v>26</v>
      </c>
      <c r="U132" s="1">
        <v>34</v>
      </c>
      <c r="V132" s="1">
        <v>109</v>
      </c>
      <c r="W132" s="1">
        <v>112</v>
      </c>
      <c r="X132" s="1">
        <v>63</v>
      </c>
      <c r="Y132" s="1">
        <v>87</v>
      </c>
      <c r="Z132" s="1">
        <v>60</v>
      </c>
      <c r="AA132" s="1">
        <v>0.2</v>
      </c>
      <c r="AB132" s="1">
        <v>0.52200000000000002</v>
      </c>
      <c r="AC132" s="1">
        <v>0.27800000000000002</v>
      </c>
    </row>
    <row r="133" spans="1:29" s="1" customFormat="1" x14ac:dyDescent="0.25">
      <c r="A133" s="1" t="s">
        <v>191</v>
      </c>
      <c r="B133" s="1" t="s">
        <v>192</v>
      </c>
      <c r="C133" s="1" t="s">
        <v>120</v>
      </c>
      <c r="D133" s="1">
        <v>2331</v>
      </c>
      <c r="E133" s="1">
        <v>81501</v>
      </c>
      <c r="F133" s="1">
        <v>5</v>
      </c>
      <c r="G133" s="1">
        <f t="shared" si="5"/>
        <v>1.0880654161298635E-3</v>
      </c>
      <c r="H133" s="1" t="s">
        <v>32</v>
      </c>
      <c r="I133" s="1">
        <v>2</v>
      </c>
      <c r="J133" s="1">
        <v>0.51700000000000002</v>
      </c>
      <c r="K133" s="1">
        <v>0.48299999999999998</v>
      </c>
      <c r="L133" s="1">
        <v>1204</v>
      </c>
      <c r="M133" s="1">
        <v>1126</v>
      </c>
      <c r="N133" s="1">
        <v>0.08</v>
      </c>
      <c r="O133" s="1">
        <v>0.24399999999999999</v>
      </c>
      <c r="P133" s="1">
        <v>7.0000000000000007E-2</v>
      </c>
      <c r="Q133" s="1">
        <v>185</v>
      </c>
      <c r="R133" s="1">
        <v>568</v>
      </c>
      <c r="S133" s="1">
        <v>163</v>
      </c>
      <c r="T133" s="1">
        <v>93</v>
      </c>
      <c r="U133" s="1">
        <v>92</v>
      </c>
      <c r="V133" s="1">
        <v>286</v>
      </c>
      <c r="W133" s="1">
        <v>281</v>
      </c>
      <c r="X133" s="1">
        <v>79</v>
      </c>
      <c r="Y133" s="1">
        <v>84</v>
      </c>
      <c r="Z133" s="1">
        <v>80</v>
      </c>
      <c r="AA133" s="1">
        <v>0.2</v>
      </c>
      <c r="AB133" s="1">
        <v>0.52200000000000002</v>
      </c>
      <c r="AC133" s="1">
        <v>0.27800000000000002</v>
      </c>
    </row>
    <row r="134" spans="1:29" s="1" customFormat="1" x14ac:dyDescent="0.25">
      <c r="A134" s="1" t="s">
        <v>125</v>
      </c>
      <c r="B134" s="1" t="s">
        <v>126</v>
      </c>
      <c r="C134" s="1" t="s">
        <v>120</v>
      </c>
      <c r="D134" s="1">
        <v>1857</v>
      </c>
      <c r="E134" s="1">
        <v>81501</v>
      </c>
      <c r="F134" s="1">
        <v>5</v>
      </c>
      <c r="G134" s="1">
        <f t="shared" si="5"/>
        <v>8.6681144476754885E-4</v>
      </c>
      <c r="H134" s="1" t="s">
        <v>32</v>
      </c>
      <c r="I134" s="1">
        <v>2</v>
      </c>
      <c r="J134" s="1">
        <v>0.46600000000000003</v>
      </c>
      <c r="K134" s="1">
        <v>0.53400000000000003</v>
      </c>
      <c r="L134" s="1">
        <v>865</v>
      </c>
      <c r="M134" s="1">
        <v>992</v>
      </c>
      <c r="N134" s="1">
        <v>8.5000000000000006E-2</v>
      </c>
      <c r="O134" s="1">
        <v>0.23</v>
      </c>
      <c r="P134" s="1">
        <v>7.3999999999999996E-2</v>
      </c>
      <c r="Q134" s="1">
        <v>157</v>
      </c>
      <c r="R134" s="1">
        <v>428</v>
      </c>
      <c r="S134" s="1">
        <v>136</v>
      </c>
      <c r="T134" s="1">
        <v>70</v>
      </c>
      <c r="U134" s="1">
        <v>86</v>
      </c>
      <c r="V134" s="1">
        <v>203</v>
      </c>
      <c r="W134" s="1">
        <v>224</v>
      </c>
      <c r="X134" s="1">
        <v>60</v>
      </c>
      <c r="Y134" s="1">
        <v>76</v>
      </c>
      <c r="Z134" s="1">
        <v>47</v>
      </c>
      <c r="AA134" s="1">
        <v>0.2</v>
      </c>
      <c r="AB134" s="1">
        <v>0.52200000000000002</v>
      </c>
      <c r="AC134" s="1">
        <v>0.27800000000000002</v>
      </c>
    </row>
    <row r="135" spans="1:29" s="1" customFormat="1" x14ac:dyDescent="0.25">
      <c r="A135" s="1" t="s">
        <v>177</v>
      </c>
      <c r="B135" s="1" t="s">
        <v>178</v>
      </c>
      <c r="C135" s="1" t="s">
        <v>120</v>
      </c>
      <c r="D135" s="1">
        <v>6893</v>
      </c>
      <c r="E135" s="1">
        <v>81501</v>
      </c>
      <c r="F135" s="1">
        <v>5</v>
      </c>
      <c r="G135" s="1">
        <f t="shared" si="5"/>
        <v>3.2175181953595661E-3</v>
      </c>
      <c r="H135" s="1" t="s">
        <v>32</v>
      </c>
      <c r="I135" s="1">
        <v>2</v>
      </c>
      <c r="J135" s="1">
        <v>0.48199999999999998</v>
      </c>
      <c r="K135" s="1">
        <v>0.51800000000000002</v>
      </c>
      <c r="L135" s="1">
        <v>3319</v>
      </c>
      <c r="M135" s="1">
        <v>3574</v>
      </c>
      <c r="N135" s="1">
        <v>8.6999999999999994E-2</v>
      </c>
      <c r="O135" s="1">
        <v>0.23899999999999999</v>
      </c>
      <c r="P135" s="1">
        <v>4.5999999999999999E-2</v>
      </c>
      <c r="Q135" s="1">
        <v>599</v>
      </c>
      <c r="R135" s="1">
        <v>1648</v>
      </c>
      <c r="S135" s="1">
        <v>317</v>
      </c>
      <c r="T135" s="1">
        <v>267</v>
      </c>
      <c r="U135" s="1">
        <v>332</v>
      </c>
      <c r="V135" s="1">
        <v>816</v>
      </c>
      <c r="W135" s="1">
        <v>832</v>
      </c>
      <c r="X135" s="1">
        <v>153</v>
      </c>
      <c r="Y135" s="1">
        <v>163</v>
      </c>
      <c r="Z135" s="1">
        <v>73</v>
      </c>
      <c r="AA135" s="1">
        <v>0.2</v>
      </c>
      <c r="AB135" s="1">
        <v>0.52200000000000002</v>
      </c>
      <c r="AC135" s="1">
        <v>0.27800000000000002</v>
      </c>
    </row>
    <row r="136" spans="1:29" s="1" customFormat="1" x14ac:dyDescent="0.25">
      <c r="A136" s="1" t="s">
        <v>199</v>
      </c>
      <c r="B136" s="1" t="s">
        <v>200</v>
      </c>
      <c r="C136" s="1" t="s">
        <v>120</v>
      </c>
      <c r="D136" s="1">
        <v>1844</v>
      </c>
      <c r="E136" s="1">
        <v>81501</v>
      </c>
      <c r="F136" s="1">
        <v>5</v>
      </c>
      <c r="G136" s="1">
        <f t="shared" si="5"/>
        <v>8.6074329787364575E-4</v>
      </c>
      <c r="H136" s="1" t="s">
        <v>32</v>
      </c>
      <c r="I136" s="1">
        <v>2</v>
      </c>
      <c r="J136" s="1">
        <v>0.502</v>
      </c>
      <c r="K136" s="1">
        <v>0.498</v>
      </c>
      <c r="L136" s="1">
        <v>926</v>
      </c>
      <c r="M136" s="1">
        <v>917</v>
      </c>
      <c r="N136" s="1">
        <v>6.5000000000000002E-2</v>
      </c>
      <c r="O136" s="1">
        <v>0.215</v>
      </c>
      <c r="P136" s="1">
        <v>0.13600000000000001</v>
      </c>
      <c r="Q136" s="1">
        <v>119</v>
      </c>
      <c r="R136" s="1">
        <v>397</v>
      </c>
      <c r="S136" s="1">
        <v>251</v>
      </c>
      <c r="T136" s="1">
        <v>69</v>
      </c>
      <c r="U136" s="1">
        <v>50</v>
      </c>
      <c r="V136" s="1">
        <v>186</v>
      </c>
      <c r="W136" s="1">
        <v>210</v>
      </c>
      <c r="X136" s="1">
        <v>122</v>
      </c>
      <c r="Y136" s="1">
        <v>128</v>
      </c>
      <c r="Z136" s="1">
        <v>84</v>
      </c>
      <c r="AA136" s="1">
        <v>0.2</v>
      </c>
      <c r="AB136" s="1">
        <v>0.52200000000000002</v>
      </c>
      <c r="AC136" s="1">
        <v>0.27800000000000002</v>
      </c>
    </row>
    <row r="137" spans="1:29" s="1" customFormat="1" x14ac:dyDescent="0.25">
      <c r="A137" s="1" t="s">
        <v>165</v>
      </c>
      <c r="B137" s="1" t="s">
        <v>166</v>
      </c>
      <c r="C137" s="1" t="s">
        <v>120</v>
      </c>
      <c r="D137" s="1">
        <v>2495</v>
      </c>
      <c r="E137" s="1">
        <v>81501</v>
      </c>
      <c r="F137" s="1">
        <v>5</v>
      </c>
      <c r="G137" s="1">
        <f t="shared" si="5"/>
        <v>1.164617423099103E-3</v>
      </c>
      <c r="H137" s="1" t="s">
        <v>32</v>
      </c>
      <c r="I137" s="1">
        <v>2</v>
      </c>
      <c r="J137" s="1">
        <v>0.47399999999999998</v>
      </c>
      <c r="K137" s="1">
        <v>0.52600000000000002</v>
      </c>
      <c r="L137" s="1">
        <v>1183</v>
      </c>
      <c r="M137" s="1">
        <v>1311</v>
      </c>
      <c r="N137" s="1">
        <v>6.2E-2</v>
      </c>
      <c r="O137" s="1">
        <v>0.23799999999999999</v>
      </c>
      <c r="P137" s="1">
        <v>0.11700000000000001</v>
      </c>
      <c r="Q137" s="1">
        <v>154</v>
      </c>
      <c r="R137" s="1">
        <v>593</v>
      </c>
      <c r="S137" s="1">
        <v>291</v>
      </c>
      <c r="T137" s="1">
        <v>67</v>
      </c>
      <c r="U137" s="1">
        <v>87</v>
      </c>
      <c r="V137" s="1">
        <v>295</v>
      </c>
      <c r="W137" s="1">
        <v>297</v>
      </c>
      <c r="X137" s="1">
        <v>127</v>
      </c>
      <c r="Y137" s="1">
        <v>163</v>
      </c>
      <c r="Z137" s="1">
        <v>67</v>
      </c>
      <c r="AA137" s="1">
        <v>0.2</v>
      </c>
      <c r="AB137" s="1">
        <v>0.52200000000000002</v>
      </c>
      <c r="AC137" s="1">
        <v>0.27800000000000002</v>
      </c>
    </row>
    <row r="138" spans="1:29" s="1" customFormat="1" x14ac:dyDescent="0.25">
      <c r="A138" s="1" t="s">
        <v>197</v>
      </c>
      <c r="B138" s="1" t="s">
        <v>198</v>
      </c>
      <c r="C138" s="1" t="s">
        <v>120</v>
      </c>
      <c r="D138" s="1">
        <v>2055</v>
      </c>
      <c r="E138" s="1">
        <v>81501</v>
      </c>
      <c r="F138" s="1">
        <v>5</v>
      </c>
      <c r="G138" s="1">
        <f t="shared" si="5"/>
        <v>9.5923398976699675E-4</v>
      </c>
      <c r="H138" s="1" t="s">
        <v>32</v>
      </c>
      <c r="I138" s="1">
        <v>2</v>
      </c>
      <c r="J138" s="1">
        <v>0.52</v>
      </c>
      <c r="K138" s="1">
        <v>0.48</v>
      </c>
      <c r="L138" s="1">
        <v>1070</v>
      </c>
      <c r="M138" s="1">
        <v>985</v>
      </c>
      <c r="N138" s="1">
        <v>6.9000000000000006E-2</v>
      </c>
      <c r="O138" s="1">
        <v>0.24099999999999999</v>
      </c>
      <c r="P138" s="1">
        <v>6.0999999999999999E-2</v>
      </c>
      <c r="Q138" s="1">
        <v>142</v>
      </c>
      <c r="R138" s="1">
        <v>496</v>
      </c>
      <c r="S138" s="1">
        <v>126</v>
      </c>
      <c r="T138" s="1">
        <v>69</v>
      </c>
      <c r="U138" s="1">
        <v>72</v>
      </c>
      <c r="V138" s="1">
        <v>262</v>
      </c>
      <c r="W138" s="1">
        <v>233</v>
      </c>
      <c r="X138" s="1">
        <v>64</v>
      </c>
      <c r="Y138" s="1">
        <v>61</v>
      </c>
      <c r="Z138" s="1">
        <v>83</v>
      </c>
      <c r="AA138" s="1">
        <v>0.2</v>
      </c>
      <c r="AB138" s="1">
        <v>0.52200000000000002</v>
      </c>
      <c r="AC138" s="1">
        <v>0.27800000000000002</v>
      </c>
    </row>
    <row r="139" spans="1:29" s="1" customFormat="1" x14ac:dyDescent="0.25">
      <c r="A139" s="1" t="s">
        <v>118</v>
      </c>
      <c r="B139" s="1" t="s">
        <v>119</v>
      </c>
      <c r="C139" s="1" t="s">
        <v>120</v>
      </c>
      <c r="D139" s="1">
        <v>11249</v>
      </c>
      <c r="E139" s="1">
        <v>81501</v>
      </c>
      <c r="F139" s="1">
        <v>5</v>
      </c>
      <c r="G139" s="1">
        <f t="shared" si="5"/>
        <v>5.2508141853474192E-3</v>
      </c>
      <c r="H139" s="1" t="s">
        <v>32</v>
      </c>
      <c r="I139" s="1">
        <v>2</v>
      </c>
      <c r="J139" s="1">
        <v>0.501</v>
      </c>
      <c r="K139" s="1">
        <v>0.499</v>
      </c>
      <c r="L139" s="1">
        <v>5632</v>
      </c>
      <c r="M139" s="1">
        <v>5616</v>
      </c>
      <c r="N139" s="1">
        <v>8.3000000000000004E-2</v>
      </c>
      <c r="O139" s="1">
        <v>0.24299999999999999</v>
      </c>
      <c r="P139" s="1">
        <v>7.3999999999999996E-2</v>
      </c>
      <c r="Q139" s="1">
        <v>934</v>
      </c>
      <c r="R139" s="1">
        <v>2738</v>
      </c>
      <c r="S139" s="1">
        <v>829</v>
      </c>
      <c r="T139" s="1">
        <v>465</v>
      </c>
      <c r="U139" s="1">
        <v>468</v>
      </c>
      <c r="V139" s="1">
        <v>1344</v>
      </c>
      <c r="W139" s="1">
        <v>1394</v>
      </c>
      <c r="X139" s="1">
        <v>393</v>
      </c>
      <c r="Y139" s="1">
        <v>435</v>
      </c>
      <c r="Z139" s="1">
        <v>44</v>
      </c>
      <c r="AA139" s="1">
        <v>0.2</v>
      </c>
      <c r="AB139" s="1">
        <v>0.52200000000000002</v>
      </c>
      <c r="AC139" s="1">
        <v>0.27800000000000002</v>
      </c>
    </row>
    <row r="140" spans="1:29" s="1" customFormat="1" x14ac:dyDescent="0.25">
      <c r="A140" s="1" t="s">
        <v>121</v>
      </c>
      <c r="B140" s="1" t="s">
        <v>122</v>
      </c>
      <c r="C140" s="1" t="s">
        <v>120</v>
      </c>
      <c r="D140" s="1">
        <v>521</v>
      </c>
      <c r="E140" s="1">
        <v>81501</v>
      </c>
      <c r="F140" s="1">
        <v>5</v>
      </c>
      <c r="G140" s="1">
        <f t="shared" si="5"/>
        <v>2.4319265628642593E-4</v>
      </c>
      <c r="H140" s="1" t="s">
        <v>32</v>
      </c>
      <c r="I140" s="1">
        <v>2</v>
      </c>
      <c r="J140" s="1">
        <v>0.89500000000000002</v>
      </c>
      <c r="K140" s="1">
        <v>0.105</v>
      </c>
      <c r="L140" s="1">
        <v>466</v>
      </c>
      <c r="M140" s="1">
        <v>54</v>
      </c>
      <c r="N140" s="1">
        <v>2E-3</v>
      </c>
      <c r="O140" s="1">
        <v>0.114</v>
      </c>
      <c r="P140" s="1">
        <v>0.378</v>
      </c>
      <c r="Q140" s="1">
        <v>1</v>
      </c>
      <c r="R140" s="1">
        <v>59</v>
      </c>
      <c r="S140" s="1">
        <v>196</v>
      </c>
      <c r="T140" s="1">
        <v>0</v>
      </c>
      <c r="U140" s="1">
        <v>1</v>
      </c>
      <c r="V140" s="1">
        <v>46</v>
      </c>
      <c r="W140" s="1">
        <v>12</v>
      </c>
      <c r="X140" s="1">
        <v>184</v>
      </c>
      <c r="Y140" s="1">
        <v>12</v>
      </c>
      <c r="Z140" s="1">
        <v>45</v>
      </c>
      <c r="AA140" s="1">
        <v>0.2</v>
      </c>
      <c r="AB140" s="1">
        <v>0.52200000000000002</v>
      </c>
      <c r="AC140" s="1">
        <v>0.27800000000000002</v>
      </c>
    </row>
    <row r="141" spans="1:29" s="1" customFormat="1" x14ac:dyDescent="0.25">
      <c r="A141" s="1" t="s">
        <v>161</v>
      </c>
      <c r="B141" s="1" t="s">
        <v>162</v>
      </c>
      <c r="C141" s="1" t="s">
        <v>120</v>
      </c>
      <c r="D141" s="1">
        <v>1855</v>
      </c>
      <c r="E141" s="1">
        <v>81501</v>
      </c>
      <c r="F141" s="1">
        <v>5</v>
      </c>
      <c r="G141" s="1">
        <f t="shared" si="5"/>
        <v>8.6587788370694836E-4</v>
      </c>
      <c r="H141" s="1" t="s">
        <v>32</v>
      </c>
      <c r="I141" s="1">
        <v>2</v>
      </c>
      <c r="J141" s="1">
        <v>0.45900000000000002</v>
      </c>
      <c r="K141" s="1">
        <v>0.54100000000000004</v>
      </c>
      <c r="L141" s="1">
        <v>851</v>
      </c>
      <c r="M141" s="1">
        <v>1004</v>
      </c>
      <c r="N141" s="1">
        <v>4.4999999999999998E-2</v>
      </c>
      <c r="O141" s="1">
        <v>0.24099999999999999</v>
      </c>
      <c r="P141" s="1">
        <v>0.13400000000000001</v>
      </c>
      <c r="Q141" s="1">
        <v>84</v>
      </c>
      <c r="R141" s="1">
        <v>447</v>
      </c>
      <c r="S141" s="1">
        <v>249</v>
      </c>
      <c r="T141" s="1">
        <v>37</v>
      </c>
      <c r="U141" s="1">
        <v>46</v>
      </c>
      <c r="V141" s="1">
        <v>215</v>
      </c>
      <c r="W141" s="1">
        <v>232</v>
      </c>
      <c r="X141" s="1">
        <v>103</v>
      </c>
      <c r="Y141" s="1">
        <v>145</v>
      </c>
      <c r="Z141" s="1">
        <v>65</v>
      </c>
      <c r="AA141" s="1">
        <v>0.2</v>
      </c>
      <c r="AB141" s="1">
        <v>0.52200000000000002</v>
      </c>
      <c r="AC141" s="1">
        <v>0.27800000000000002</v>
      </c>
    </row>
    <row r="142" spans="1:29" s="1" customFormat="1" x14ac:dyDescent="0.25">
      <c r="A142" s="1" t="s">
        <v>147</v>
      </c>
      <c r="B142" s="1" t="s">
        <v>148</v>
      </c>
      <c r="C142" s="1" t="s">
        <v>120</v>
      </c>
      <c r="D142" s="1">
        <v>7932</v>
      </c>
      <c r="E142" s="1">
        <v>81501</v>
      </c>
      <c r="F142" s="1">
        <v>5</v>
      </c>
      <c r="G142" s="1">
        <f t="shared" si="5"/>
        <v>3.7025031663415172E-3</v>
      </c>
      <c r="H142" s="1" t="s">
        <v>32</v>
      </c>
      <c r="I142" s="1">
        <v>2</v>
      </c>
      <c r="J142" s="1">
        <v>0.49099999999999999</v>
      </c>
      <c r="K142" s="1">
        <v>0.50900000000000001</v>
      </c>
      <c r="L142" s="1">
        <v>3893</v>
      </c>
      <c r="M142" s="1">
        <v>4038</v>
      </c>
      <c r="N142" s="1">
        <v>7.0999999999999994E-2</v>
      </c>
      <c r="O142" s="1">
        <v>0.246</v>
      </c>
      <c r="P142" s="1">
        <v>7.0000000000000007E-2</v>
      </c>
      <c r="Q142" s="1">
        <v>564</v>
      </c>
      <c r="R142" s="1">
        <v>1947</v>
      </c>
      <c r="S142" s="1">
        <v>558</v>
      </c>
      <c r="T142" s="1">
        <v>251</v>
      </c>
      <c r="U142" s="1">
        <v>313</v>
      </c>
      <c r="V142" s="1">
        <v>958</v>
      </c>
      <c r="W142" s="1">
        <v>989</v>
      </c>
      <c r="X142" s="1">
        <v>274</v>
      </c>
      <c r="Y142" s="1">
        <v>284</v>
      </c>
      <c r="Z142" s="1">
        <v>58</v>
      </c>
      <c r="AA142" s="1">
        <v>0.2</v>
      </c>
      <c r="AB142" s="1">
        <v>0.52200000000000002</v>
      </c>
      <c r="AC142" s="1">
        <v>0.27800000000000002</v>
      </c>
    </row>
    <row r="143" spans="1:29" s="1" customFormat="1" x14ac:dyDescent="0.25">
      <c r="A143" s="1" t="s">
        <v>145</v>
      </c>
      <c r="B143" s="1" t="s">
        <v>146</v>
      </c>
      <c r="C143" s="1" t="s">
        <v>120</v>
      </c>
      <c r="D143" s="1">
        <v>10745</v>
      </c>
      <c r="E143" s="1">
        <v>81501</v>
      </c>
      <c r="F143" s="1">
        <v>5</v>
      </c>
      <c r="G143" s="1">
        <f t="shared" si="5"/>
        <v>5.0155567980760974E-3</v>
      </c>
      <c r="H143" s="1" t="s">
        <v>32</v>
      </c>
      <c r="I143" s="1">
        <v>2</v>
      </c>
      <c r="J143" s="1">
        <v>0.45900000000000002</v>
      </c>
      <c r="K143" s="1">
        <v>0.54100000000000004</v>
      </c>
      <c r="L143" s="1">
        <v>4929</v>
      </c>
      <c r="M143" s="1">
        <v>5816</v>
      </c>
      <c r="N143" s="1">
        <v>5.8999999999999997E-2</v>
      </c>
      <c r="O143" s="1">
        <v>0.223</v>
      </c>
      <c r="P143" s="1">
        <v>0.153</v>
      </c>
      <c r="Q143" s="1">
        <v>637</v>
      </c>
      <c r="R143" s="1">
        <v>2396</v>
      </c>
      <c r="S143" s="1">
        <v>1646</v>
      </c>
      <c r="T143" s="1">
        <v>300</v>
      </c>
      <c r="U143" s="1">
        <v>336</v>
      </c>
      <c r="V143" s="1">
        <v>1125</v>
      </c>
      <c r="W143" s="1">
        <v>1270</v>
      </c>
      <c r="X143" s="1">
        <v>681</v>
      </c>
      <c r="Y143" s="1">
        <v>964</v>
      </c>
      <c r="Z143" s="1">
        <v>57</v>
      </c>
      <c r="AA143" s="1">
        <v>0.2</v>
      </c>
      <c r="AB143" s="1">
        <v>0.52200000000000002</v>
      </c>
      <c r="AC143" s="1">
        <v>0.27800000000000002</v>
      </c>
    </row>
    <row r="144" spans="1:29" s="1" customFormat="1" x14ac:dyDescent="0.25">
      <c r="A144" s="1" t="s">
        <v>205</v>
      </c>
      <c r="B144" s="1" t="s">
        <v>206</v>
      </c>
      <c r="C144" s="1" t="s">
        <v>120</v>
      </c>
      <c r="D144" s="1">
        <v>6575</v>
      </c>
      <c r="E144" s="1">
        <v>81501</v>
      </c>
      <c r="F144" s="1">
        <v>5</v>
      </c>
      <c r="G144" s="1">
        <f t="shared" si="5"/>
        <v>3.0690819867240891E-3</v>
      </c>
      <c r="H144" s="1" t="s">
        <v>32</v>
      </c>
      <c r="I144" s="1">
        <v>2</v>
      </c>
      <c r="J144" s="1">
        <v>0.5</v>
      </c>
      <c r="K144" s="1">
        <v>0.5</v>
      </c>
      <c r="L144" s="1">
        <v>3285</v>
      </c>
      <c r="M144" s="1">
        <v>3289</v>
      </c>
      <c r="N144" s="1">
        <v>8.5999999999999993E-2</v>
      </c>
      <c r="O144" s="1">
        <v>0.23599999999999999</v>
      </c>
      <c r="P144" s="1">
        <v>6.6000000000000003E-2</v>
      </c>
      <c r="Q144" s="1">
        <v>564</v>
      </c>
      <c r="R144" s="1">
        <v>1550</v>
      </c>
      <c r="S144" s="1">
        <v>435</v>
      </c>
      <c r="T144" s="1">
        <v>297</v>
      </c>
      <c r="U144" s="1">
        <v>267</v>
      </c>
      <c r="V144" s="1">
        <v>792</v>
      </c>
      <c r="W144" s="1">
        <v>758</v>
      </c>
      <c r="X144" s="1">
        <v>199</v>
      </c>
      <c r="Y144" s="1">
        <v>236</v>
      </c>
      <c r="Z144" s="1">
        <v>87</v>
      </c>
      <c r="AA144" s="1">
        <v>0.2</v>
      </c>
      <c r="AB144" s="1">
        <v>0.52200000000000002</v>
      </c>
      <c r="AC144" s="1">
        <v>0.27800000000000002</v>
      </c>
    </row>
    <row r="145" spans="1:29" s="1" customFormat="1" x14ac:dyDescent="0.25">
      <c r="A145" s="1" t="s">
        <v>139</v>
      </c>
      <c r="B145" s="1" t="s">
        <v>140</v>
      </c>
      <c r="C145" s="1" t="s">
        <v>120</v>
      </c>
      <c r="D145" s="1">
        <v>11813</v>
      </c>
      <c r="E145" s="1">
        <v>81501</v>
      </c>
      <c r="F145" s="1">
        <v>5</v>
      </c>
      <c r="G145" s="1">
        <f t="shared" si="5"/>
        <v>5.5140784044367553E-3</v>
      </c>
      <c r="H145" s="1" t="s">
        <v>32</v>
      </c>
      <c r="I145" s="1">
        <v>2</v>
      </c>
      <c r="J145" s="1">
        <v>0.48499999999999999</v>
      </c>
      <c r="K145" s="1">
        <v>0.51500000000000001</v>
      </c>
      <c r="L145" s="1">
        <v>5734</v>
      </c>
      <c r="M145" s="1">
        <v>6078</v>
      </c>
      <c r="N145" s="1">
        <v>6.8000000000000005E-2</v>
      </c>
      <c r="O145" s="1">
        <v>0.24299999999999999</v>
      </c>
      <c r="P145" s="1">
        <v>0.108</v>
      </c>
      <c r="Q145" s="1">
        <v>803</v>
      </c>
      <c r="R145" s="1">
        <v>2872</v>
      </c>
      <c r="S145" s="1">
        <v>1279</v>
      </c>
      <c r="T145" s="1">
        <v>412</v>
      </c>
      <c r="U145" s="1">
        <v>391</v>
      </c>
      <c r="V145" s="1">
        <v>1401</v>
      </c>
      <c r="W145" s="1">
        <v>1470</v>
      </c>
      <c r="X145" s="1">
        <v>564</v>
      </c>
      <c r="Y145" s="1">
        <v>714</v>
      </c>
      <c r="Z145" s="1">
        <v>54</v>
      </c>
      <c r="AA145" s="1">
        <v>0.2</v>
      </c>
      <c r="AB145" s="1">
        <v>0.52200000000000002</v>
      </c>
      <c r="AC145" s="1">
        <v>0.27800000000000002</v>
      </c>
    </row>
    <row r="146" spans="1:29" s="1" customFormat="1" x14ac:dyDescent="0.25">
      <c r="A146" s="1" t="s">
        <v>163</v>
      </c>
      <c r="B146" s="1" t="s">
        <v>164</v>
      </c>
      <c r="C146" s="1" t="s">
        <v>120</v>
      </c>
      <c r="D146" s="1">
        <v>1987</v>
      </c>
      <c r="E146" s="1">
        <v>81501</v>
      </c>
      <c r="F146" s="1">
        <v>5</v>
      </c>
      <c r="G146" s="1">
        <f t="shared" si="5"/>
        <v>9.2749291370658026E-4</v>
      </c>
      <c r="H146" s="1" t="s">
        <v>32</v>
      </c>
      <c r="I146" s="1">
        <v>2</v>
      </c>
      <c r="J146" s="1">
        <v>0.49</v>
      </c>
      <c r="K146" s="1">
        <v>0.51</v>
      </c>
      <c r="L146" s="1">
        <v>974</v>
      </c>
      <c r="M146" s="1">
        <v>1013</v>
      </c>
      <c r="N146" s="1">
        <v>0.06</v>
      </c>
      <c r="O146" s="1">
        <v>0.23799999999999999</v>
      </c>
      <c r="P146" s="1">
        <v>0.112</v>
      </c>
      <c r="Q146" s="1">
        <v>119</v>
      </c>
      <c r="R146" s="1">
        <v>472</v>
      </c>
      <c r="S146" s="1">
        <v>223</v>
      </c>
      <c r="T146" s="1">
        <v>67</v>
      </c>
      <c r="U146" s="1">
        <v>52</v>
      </c>
      <c r="V146" s="1">
        <v>215</v>
      </c>
      <c r="W146" s="1">
        <v>257</v>
      </c>
      <c r="X146" s="1">
        <v>103</v>
      </c>
      <c r="Y146" s="1">
        <v>119</v>
      </c>
      <c r="Z146" s="1">
        <v>66</v>
      </c>
      <c r="AA146" s="1">
        <v>0.2</v>
      </c>
      <c r="AB146" s="1">
        <v>0.52200000000000002</v>
      </c>
      <c r="AC146" s="1">
        <v>0.27800000000000002</v>
      </c>
    </row>
    <row r="147" spans="1:29" s="1" customFormat="1" x14ac:dyDescent="0.25">
      <c r="A147" s="1" t="s">
        <v>159</v>
      </c>
      <c r="B147" s="1" t="s">
        <v>160</v>
      </c>
      <c r="C147" s="1" t="s">
        <v>120</v>
      </c>
      <c r="D147" s="1">
        <v>587</v>
      </c>
      <c r="E147" s="1">
        <v>81501</v>
      </c>
      <c r="F147" s="1">
        <v>5</v>
      </c>
      <c r="G147" s="1">
        <f t="shared" si="5"/>
        <v>2.7400017128624186E-4</v>
      </c>
      <c r="H147" s="1" t="s">
        <v>32</v>
      </c>
      <c r="I147" s="1">
        <v>2</v>
      </c>
      <c r="J147" s="1">
        <v>0.53100000000000003</v>
      </c>
      <c r="K147" s="1">
        <v>0.46899999999999997</v>
      </c>
      <c r="L147" s="1">
        <v>311</v>
      </c>
      <c r="M147" s="1">
        <v>275</v>
      </c>
      <c r="N147" s="1">
        <v>6.2E-2</v>
      </c>
      <c r="O147" s="1">
        <v>0.24399999999999999</v>
      </c>
      <c r="P147" s="1">
        <v>0.11600000000000001</v>
      </c>
      <c r="Q147" s="1">
        <v>36</v>
      </c>
      <c r="R147" s="1">
        <v>143</v>
      </c>
      <c r="S147" s="1">
        <v>68</v>
      </c>
      <c r="T147" s="1">
        <v>21</v>
      </c>
      <c r="U147" s="1">
        <v>14</v>
      </c>
      <c r="V147" s="1">
        <v>70</v>
      </c>
      <c r="W147" s="1">
        <v>72</v>
      </c>
      <c r="X147" s="1">
        <v>39</v>
      </c>
      <c r="Y147" s="1">
        <v>28</v>
      </c>
      <c r="Z147" s="1">
        <v>64</v>
      </c>
      <c r="AA147" s="1">
        <v>0.2</v>
      </c>
      <c r="AB147" s="1">
        <v>0.52200000000000002</v>
      </c>
      <c r="AC147" s="1">
        <v>0.27800000000000002</v>
      </c>
    </row>
    <row r="148" spans="1:29" s="1" customFormat="1" x14ac:dyDescent="0.25">
      <c r="A148" s="1" t="s">
        <v>167</v>
      </c>
      <c r="B148" s="1" t="s">
        <v>168</v>
      </c>
      <c r="C148" s="1" t="s">
        <v>120</v>
      </c>
      <c r="D148" s="1">
        <v>4560</v>
      </c>
      <c r="E148" s="1">
        <v>81501</v>
      </c>
      <c r="F148" s="1">
        <v>5</v>
      </c>
      <c r="G148" s="1">
        <f t="shared" si="5"/>
        <v>2.1285192181691023E-3</v>
      </c>
      <c r="H148" s="1" t="s">
        <v>32</v>
      </c>
      <c r="I148" s="1">
        <v>2</v>
      </c>
      <c r="J148" s="1">
        <v>0.48399999999999999</v>
      </c>
      <c r="K148" s="1">
        <v>0.51600000000000001</v>
      </c>
      <c r="L148" s="1">
        <v>2206</v>
      </c>
      <c r="M148" s="1">
        <v>2354</v>
      </c>
      <c r="N148" s="1">
        <v>7.3999999999999996E-2</v>
      </c>
      <c r="O148" s="1">
        <v>0.248</v>
      </c>
      <c r="P148" s="1">
        <v>8.3000000000000004E-2</v>
      </c>
      <c r="Q148" s="1">
        <v>335</v>
      </c>
      <c r="R148" s="1">
        <v>1132</v>
      </c>
      <c r="S148" s="1">
        <v>379</v>
      </c>
      <c r="T148" s="1">
        <v>180</v>
      </c>
      <c r="U148" s="1">
        <v>154</v>
      </c>
      <c r="V148" s="1">
        <v>544</v>
      </c>
      <c r="W148" s="1">
        <v>588</v>
      </c>
      <c r="X148" s="1">
        <v>152</v>
      </c>
      <c r="Y148" s="1">
        <v>226</v>
      </c>
      <c r="Z148" s="1">
        <v>68</v>
      </c>
      <c r="AA148" s="1">
        <v>0.2</v>
      </c>
      <c r="AB148" s="1">
        <v>0.52200000000000002</v>
      </c>
      <c r="AC148" s="1">
        <v>0.27800000000000002</v>
      </c>
    </row>
    <row r="149" spans="1:29" s="1" customFormat="1" x14ac:dyDescent="0.25">
      <c r="A149" s="1" t="s">
        <v>149</v>
      </c>
      <c r="B149" s="1" t="s">
        <v>150</v>
      </c>
      <c r="C149" s="1" t="s">
        <v>120</v>
      </c>
      <c r="D149" s="1">
        <v>1416</v>
      </c>
      <c r="E149" s="1">
        <v>81501</v>
      </c>
      <c r="F149" s="1">
        <v>5</v>
      </c>
      <c r="G149" s="1">
        <f t="shared" si="5"/>
        <v>6.6096123090514229E-4</v>
      </c>
      <c r="H149" s="1" t="s">
        <v>32</v>
      </c>
      <c r="I149" s="1">
        <v>2</v>
      </c>
      <c r="J149" s="1">
        <v>0.46500000000000002</v>
      </c>
      <c r="K149" s="1">
        <v>0.53500000000000003</v>
      </c>
      <c r="L149" s="1">
        <v>657</v>
      </c>
      <c r="M149" s="1">
        <v>758</v>
      </c>
      <c r="N149" s="1">
        <v>5.8999999999999997E-2</v>
      </c>
      <c r="O149" s="1">
        <v>0.246</v>
      </c>
      <c r="P149" s="1">
        <v>0.123</v>
      </c>
      <c r="Q149" s="1">
        <v>84</v>
      </c>
      <c r="R149" s="1">
        <v>348</v>
      </c>
      <c r="S149" s="1">
        <v>174</v>
      </c>
      <c r="T149" s="1">
        <v>37</v>
      </c>
      <c r="U149" s="1">
        <v>46</v>
      </c>
      <c r="V149" s="1">
        <v>166</v>
      </c>
      <c r="W149" s="1">
        <v>182</v>
      </c>
      <c r="X149" s="1">
        <v>64</v>
      </c>
      <c r="Y149" s="1">
        <v>109</v>
      </c>
      <c r="Z149" s="1">
        <v>59</v>
      </c>
      <c r="AA149" s="1">
        <v>0.2</v>
      </c>
      <c r="AB149" s="1">
        <v>0.52200000000000002</v>
      </c>
      <c r="AC149" s="1">
        <v>0.27800000000000002</v>
      </c>
    </row>
    <row r="150" spans="1:29" s="1" customFormat="1" x14ac:dyDescent="0.25">
      <c r="A150" s="1" t="s">
        <v>203</v>
      </c>
      <c r="B150" s="1" t="s">
        <v>204</v>
      </c>
      <c r="C150" s="1" t="s">
        <v>120</v>
      </c>
      <c r="D150" s="1">
        <v>2381</v>
      </c>
      <c r="E150" s="1">
        <v>81501</v>
      </c>
      <c r="F150" s="1">
        <v>5</v>
      </c>
      <c r="G150" s="1">
        <f t="shared" si="5"/>
        <v>1.1114044426448755E-3</v>
      </c>
      <c r="H150" s="1" t="s">
        <v>32</v>
      </c>
      <c r="I150" s="1">
        <v>2</v>
      </c>
      <c r="J150" s="1">
        <v>0.51</v>
      </c>
      <c r="K150" s="1">
        <v>0.49</v>
      </c>
      <c r="L150" s="1">
        <v>1213</v>
      </c>
      <c r="M150" s="1">
        <v>1167</v>
      </c>
      <c r="N150" s="1">
        <v>0.06</v>
      </c>
      <c r="O150" s="1">
        <v>0.23899999999999999</v>
      </c>
      <c r="P150" s="1">
        <v>0.122</v>
      </c>
      <c r="Q150" s="1">
        <v>143</v>
      </c>
      <c r="R150" s="1">
        <v>568</v>
      </c>
      <c r="S150" s="1">
        <v>291</v>
      </c>
      <c r="T150" s="1">
        <v>75</v>
      </c>
      <c r="U150" s="1">
        <v>68</v>
      </c>
      <c r="V150" s="1">
        <v>284</v>
      </c>
      <c r="W150" s="1">
        <v>283</v>
      </c>
      <c r="X150" s="1">
        <v>137</v>
      </c>
      <c r="Y150" s="1">
        <v>153</v>
      </c>
      <c r="Z150" s="1">
        <v>86</v>
      </c>
      <c r="AA150" s="1">
        <v>0.2</v>
      </c>
      <c r="AB150" s="1">
        <v>0.52200000000000002</v>
      </c>
      <c r="AC150" s="1">
        <v>0.27800000000000002</v>
      </c>
    </row>
    <row r="151" spans="1:29" s="1" customFormat="1" x14ac:dyDescent="0.25">
      <c r="A151" s="1" t="s">
        <v>169</v>
      </c>
      <c r="B151" s="1" t="s">
        <v>170</v>
      </c>
      <c r="C151" s="1" t="s">
        <v>120</v>
      </c>
      <c r="D151" s="1">
        <v>3517</v>
      </c>
      <c r="E151" s="1">
        <v>81501</v>
      </c>
      <c r="F151" s="1">
        <v>5</v>
      </c>
      <c r="G151" s="1">
        <f t="shared" si="5"/>
        <v>1.6416671250659503E-3</v>
      </c>
      <c r="H151" s="1" t="s">
        <v>32</v>
      </c>
      <c r="I151" s="1">
        <v>2</v>
      </c>
      <c r="J151" s="1">
        <v>0.50900000000000001</v>
      </c>
      <c r="K151" s="1">
        <v>0.49099999999999999</v>
      </c>
      <c r="L151" s="1">
        <v>1789</v>
      </c>
      <c r="M151" s="1">
        <v>1728</v>
      </c>
      <c r="N151" s="1">
        <v>9.0999999999999998E-2</v>
      </c>
      <c r="O151" s="1">
        <v>0.24199999999999999</v>
      </c>
      <c r="P151" s="1">
        <v>7.4999999999999997E-2</v>
      </c>
      <c r="Q151" s="1">
        <v>319</v>
      </c>
      <c r="R151" s="1">
        <v>850</v>
      </c>
      <c r="S151" s="1">
        <v>262</v>
      </c>
      <c r="T151" s="1">
        <v>155</v>
      </c>
      <c r="U151" s="1">
        <v>163</v>
      </c>
      <c r="V151" s="1">
        <v>432</v>
      </c>
      <c r="W151" s="1">
        <v>417</v>
      </c>
      <c r="X151" s="1">
        <v>128</v>
      </c>
      <c r="Y151" s="1">
        <v>134</v>
      </c>
      <c r="Z151" s="1">
        <v>69</v>
      </c>
      <c r="AA151" s="1">
        <v>0.2</v>
      </c>
      <c r="AB151" s="1">
        <v>0.52200000000000002</v>
      </c>
      <c r="AC151" s="1">
        <v>0.27800000000000002</v>
      </c>
    </row>
    <row r="152" spans="1:29" s="1" customFormat="1" x14ac:dyDescent="0.25">
      <c r="A152" s="1" t="s">
        <v>201</v>
      </c>
      <c r="B152" s="1" t="s">
        <v>202</v>
      </c>
      <c r="C152" s="1" t="s">
        <v>120</v>
      </c>
      <c r="D152" s="1">
        <v>2454</v>
      </c>
      <c r="E152" s="1">
        <v>81501</v>
      </c>
      <c r="F152" s="1">
        <v>5</v>
      </c>
      <c r="G152" s="1">
        <f t="shared" si="5"/>
        <v>1.1454794213567932E-3</v>
      </c>
      <c r="H152" s="1" t="s">
        <v>32</v>
      </c>
      <c r="I152" s="1">
        <v>2</v>
      </c>
      <c r="J152" s="1">
        <v>0.48499999999999999</v>
      </c>
      <c r="K152" s="1">
        <v>0.51500000000000001</v>
      </c>
      <c r="L152" s="1">
        <v>1190</v>
      </c>
      <c r="M152" s="1">
        <v>1263</v>
      </c>
      <c r="N152" s="1">
        <v>6.7000000000000004E-2</v>
      </c>
      <c r="O152" s="1">
        <v>0.22600000000000001</v>
      </c>
      <c r="P152" s="1">
        <v>0.113</v>
      </c>
      <c r="Q152" s="1">
        <v>165</v>
      </c>
      <c r="R152" s="1">
        <v>554</v>
      </c>
      <c r="S152" s="1">
        <v>276</v>
      </c>
      <c r="T152" s="1">
        <v>91</v>
      </c>
      <c r="U152" s="1">
        <v>73</v>
      </c>
      <c r="V152" s="1">
        <v>256</v>
      </c>
      <c r="W152" s="1">
        <v>298</v>
      </c>
      <c r="X152" s="1">
        <v>133</v>
      </c>
      <c r="Y152" s="1">
        <v>143</v>
      </c>
      <c r="Z152" s="1">
        <v>85</v>
      </c>
      <c r="AA152" s="1">
        <v>0.2</v>
      </c>
      <c r="AB152" s="1">
        <v>0.52200000000000002</v>
      </c>
      <c r="AC152" s="1">
        <v>0.27800000000000002</v>
      </c>
    </row>
    <row r="153" spans="1:29" s="1" customFormat="1" x14ac:dyDescent="0.25">
      <c r="A153" s="1" t="s">
        <v>143</v>
      </c>
      <c r="B153" s="1" t="s">
        <v>144</v>
      </c>
      <c r="C153" s="1" t="s">
        <v>120</v>
      </c>
      <c r="D153" s="1">
        <v>1282</v>
      </c>
      <c r="E153" s="1">
        <v>81501</v>
      </c>
      <c r="F153" s="1">
        <v>5</v>
      </c>
      <c r="G153" s="1">
        <f t="shared" si="5"/>
        <v>5.984126398449099E-4</v>
      </c>
      <c r="H153" s="1" t="s">
        <v>32</v>
      </c>
      <c r="I153" s="1">
        <v>3</v>
      </c>
      <c r="J153" s="1">
        <v>0.51400000000000001</v>
      </c>
      <c r="K153" s="1">
        <v>0.48499999999999999</v>
      </c>
      <c r="L153" s="1">
        <v>660</v>
      </c>
      <c r="M153" s="1">
        <v>622</v>
      </c>
      <c r="N153" s="1">
        <v>8.7999999999999995E-2</v>
      </c>
      <c r="O153" s="1">
        <v>0.23200000000000001</v>
      </c>
      <c r="P153" s="1">
        <v>5.1999999999999998E-2</v>
      </c>
      <c r="Q153" s="1">
        <v>112</v>
      </c>
      <c r="R153" s="1">
        <v>297</v>
      </c>
      <c r="S153" s="1">
        <v>66</v>
      </c>
      <c r="T153" s="1">
        <v>57</v>
      </c>
      <c r="U153" s="1">
        <v>54</v>
      </c>
      <c r="V153" s="1">
        <v>152</v>
      </c>
      <c r="W153" s="1">
        <v>144</v>
      </c>
      <c r="X153" s="1">
        <v>33</v>
      </c>
      <c r="Y153" s="1">
        <v>32</v>
      </c>
      <c r="Z153" s="1">
        <v>56</v>
      </c>
      <c r="AA153" s="1">
        <v>0.155</v>
      </c>
      <c r="AB153" s="1">
        <v>0.622</v>
      </c>
      <c r="AC153" s="1">
        <v>0.223</v>
      </c>
    </row>
    <row r="154" spans="1:29" s="1" customFormat="1" x14ac:dyDescent="0.25">
      <c r="A154" s="1" t="s">
        <v>127</v>
      </c>
      <c r="B154" s="1" t="s">
        <v>128</v>
      </c>
      <c r="C154" s="1" t="s">
        <v>120</v>
      </c>
      <c r="D154" s="1">
        <v>1413</v>
      </c>
      <c r="E154" s="1">
        <v>81501</v>
      </c>
      <c r="F154" s="1">
        <v>5</v>
      </c>
      <c r="G154" s="1">
        <f t="shared" si="5"/>
        <v>6.5956088931424161E-4</v>
      </c>
      <c r="H154" s="1" t="s">
        <v>32</v>
      </c>
      <c r="I154" s="1">
        <v>2</v>
      </c>
      <c r="J154" s="1">
        <v>0.52300000000000002</v>
      </c>
      <c r="K154" s="1">
        <v>0.47699999999999998</v>
      </c>
      <c r="L154" s="1">
        <v>739</v>
      </c>
      <c r="M154" s="1">
        <v>673</v>
      </c>
      <c r="N154" s="1">
        <v>6.0999999999999999E-2</v>
      </c>
      <c r="O154" s="1">
        <v>0.25700000000000001</v>
      </c>
      <c r="P154" s="1">
        <v>8.3000000000000004E-2</v>
      </c>
      <c r="Q154" s="1">
        <v>86</v>
      </c>
      <c r="R154" s="1">
        <v>363</v>
      </c>
      <c r="S154" s="1">
        <v>117</v>
      </c>
      <c r="T154" s="1">
        <v>45</v>
      </c>
      <c r="U154" s="1">
        <v>40</v>
      </c>
      <c r="V154" s="1">
        <v>196</v>
      </c>
      <c r="W154" s="1">
        <v>166</v>
      </c>
      <c r="X154" s="1">
        <v>45</v>
      </c>
      <c r="Y154" s="1">
        <v>71</v>
      </c>
      <c r="Z154" s="1">
        <v>48</v>
      </c>
      <c r="AA154" s="1">
        <v>0.2</v>
      </c>
      <c r="AB154" s="1">
        <v>0.52200000000000002</v>
      </c>
      <c r="AC154" s="1">
        <v>0.27800000000000002</v>
      </c>
    </row>
    <row r="155" spans="1:29" s="1" customFormat="1" x14ac:dyDescent="0.25">
      <c r="A155" s="1" t="s">
        <v>131</v>
      </c>
      <c r="B155" s="1" t="s">
        <v>132</v>
      </c>
      <c r="C155" s="1" t="s">
        <v>120</v>
      </c>
      <c r="D155" s="1">
        <v>7781</v>
      </c>
      <c r="E155" s="1">
        <v>81501</v>
      </c>
      <c r="F155" s="1">
        <v>5</v>
      </c>
      <c r="G155" s="1">
        <f t="shared" si="5"/>
        <v>3.6320193062661806E-3</v>
      </c>
      <c r="H155" s="1" t="s">
        <v>32</v>
      </c>
      <c r="I155" s="1">
        <v>2</v>
      </c>
      <c r="J155" s="1">
        <v>0.48299999999999998</v>
      </c>
      <c r="K155" s="1">
        <v>0.51700000000000002</v>
      </c>
      <c r="L155" s="1">
        <v>3761</v>
      </c>
      <c r="M155" s="1">
        <v>4020</v>
      </c>
      <c r="N155" s="1">
        <v>0.08</v>
      </c>
      <c r="O155" s="1">
        <v>0.24399999999999999</v>
      </c>
      <c r="P155" s="1">
        <v>8.2000000000000003E-2</v>
      </c>
      <c r="Q155" s="1">
        <v>620</v>
      </c>
      <c r="R155" s="1">
        <v>1898</v>
      </c>
      <c r="S155" s="1">
        <v>637</v>
      </c>
      <c r="T155" s="1">
        <v>303</v>
      </c>
      <c r="U155" s="1">
        <v>316</v>
      </c>
      <c r="V155" s="1">
        <v>917</v>
      </c>
      <c r="W155" s="1">
        <v>981</v>
      </c>
      <c r="X155" s="1">
        <v>275</v>
      </c>
      <c r="Y155" s="1">
        <v>361</v>
      </c>
      <c r="Z155" s="1">
        <v>50</v>
      </c>
      <c r="AA155" s="1">
        <v>0.2</v>
      </c>
      <c r="AB155" s="1">
        <v>0.52200000000000002</v>
      </c>
      <c r="AC155" s="1">
        <v>0.27800000000000002</v>
      </c>
    </row>
    <row r="156" spans="1:29" s="1" customFormat="1" x14ac:dyDescent="0.25">
      <c r="A156" s="1" t="s">
        <v>195</v>
      </c>
      <c r="B156" s="1" t="s">
        <v>196</v>
      </c>
      <c r="C156" s="1" t="s">
        <v>120</v>
      </c>
      <c r="D156" s="1">
        <v>3132</v>
      </c>
      <c r="E156" s="1">
        <v>81501</v>
      </c>
      <c r="F156" s="1">
        <v>5</v>
      </c>
      <c r="G156" s="1">
        <f t="shared" si="5"/>
        <v>1.4619566209003571E-3</v>
      </c>
      <c r="H156" s="1" t="s">
        <v>32</v>
      </c>
      <c r="I156" s="1">
        <v>2</v>
      </c>
      <c r="J156" s="1">
        <v>0.48</v>
      </c>
      <c r="K156" s="1">
        <v>0.52</v>
      </c>
      <c r="L156" s="1">
        <v>1504</v>
      </c>
      <c r="M156" s="1">
        <v>1627</v>
      </c>
      <c r="N156" s="1">
        <v>6.6000000000000003E-2</v>
      </c>
      <c r="O156" s="1">
        <v>0.252</v>
      </c>
      <c r="P156" s="1">
        <v>9.7000000000000003E-2</v>
      </c>
      <c r="Q156" s="1">
        <v>207</v>
      </c>
      <c r="R156" s="1">
        <v>790</v>
      </c>
      <c r="S156" s="1">
        <v>303</v>
      </c>
      <c r="T156" s="1">
        <v>104</v>
      </c>
      <c r="U156" s="1">
        <v>102</v>
      </c>
      <c r="V156" s="1">
        <v>376</v>
      </c>
      <c r="W156" s="1">
        <v>413</v>
      </c>
      <c r="X156" s="1">
        <v>146</v>
      </c>
      <c r="Y156" s="1">
        <v>157</v>
      </c>
      <c r="Z156" s="1">
        <v>82</v>
      </c>
      <c r="AA156" s="1">
        <v>0.2</v>
      </c>
      <c r="AB156" s="1">
        <v>0.52200000000000002</v>
      </c>
      <c r="AC156" s="1">
        <v>0.27800000000000002</v>
      </c>
    </row>
    <row r="157" spans="1:29" s="1" customFormat="1" x14ac:dyDescent="0.25">
      <c r="A157" s="1" t="s">
        <v>123</v>
      </c>
      <c r="B157" s="1" t="s">
        <v>124</v>
      </c>
      <c r="C157" s="1" t="s">
        <v>120</v>
      </c>
      <c r="D157" s="1">
        <v>3624</v>
      </c>
      <c r="E157" s="1">
        <v>81501</v>
      </c>
      <c r="F157" s="1">
        <v>5</v>
      </c>
      <c r="G157" s="1">
        <f t="shared" si="5"/>
        <v>1.691612641808076E-3</v>
      </c>
      <c r="H157" s="1" t="s">
        <v>32</v>
      </c>
      <c r="I157" s="1">
        <v>2</v>
      </c>
      <c r="J157" s="1">
        <v>0.48</v>
      </c>
      <c r="K157" s="1">
        <v>0.52</v>
      </c>
      <c r="L157" s="1">
        <v>1739</v>
      </c>
      <c r="M157" s="1">
        <v>1885</v>
      </c>
      <c r="N157" s="1">
        <v>9.1999999999999998E-2</v>
      </c>
      <c r="O157" s="1">
        <v>0.23699999999999999</v>
      </c>
      <c r="P157" s="1">
        <v>6.2E-2</v>
      </c>
      <c r="Q157" s="1">
        <v>333</v>
      </c>
      <c r="R157" s="1">
        <v>859</v>
      </c>
      <c r="S157" s="1">
        <v>224</v>
      </c>
      <c r="T157" s="1">
        <v>174</v>
      </c>
      <c r="U157" s="1">
        <v>159</v>
      </c>
      <c r="V157" s="1">
        <v>416</v>
      </c>
      <c r="W157" s="1">
        <v>442</v>
      </c>
      <c r="X157" s="1">
        <v>116</v>
      </c>
      <c r="Y157" s="1">
        <v>108</v>
      </c>
      <c r="Z157" s="1">
        <v>46</v>
      </c>
      <c r="AA157" s="1">
        <v>0.2</v>
      </c>
      <c r="AB157" s="1">
        <v>0.52200000000000002</v>
      </c>
      <c r="AC157" s="1">
        <v>0.27800000000000002</v>
      </c>
    </row>
    <row r="158" spans="1:29" s="1" customFormat="1" x14ac:dyDescent="0.25">
      <c r="A158" s="1" t="s">
        <v>185</v>
      </c>
      <c r="B158" s="1" t="s">
        <v>186</v>
      </c>
      <c r="C158" s="1" t="s">
        <v>120</v>
      </c>
      <c r="D158" s="1">
        <v>3344</v>
      </c>
      <c r="E158" s="1">
        <v>81501</v>
      </c>
      <c r="F158" s="1">
        <v>5</v>
      </c>
      <c r="G158" s="1">
        <f t="shared" si="5"/>
        <v>1.5609140933240083E-3</v>
      </c>
      <c r="H158" s="1" t="s">
        <v>32</v>
      </c>
      <c r="I158" s="1">
        <v>2</v>
      </c>
      <c r="J158" s="1">
        <v>0.495</v>
      </c>
      <c r="K158" s="1">
        <v>0.505</v>
      </c>
      <c r="L158" s="1">
        <v>1655</v>
      </c>
      <c r="M158" s="1">
        <v>1689</v>
      </c>
      <c r="N158" s="1">
        <v>8.4000000000000005E-2</v>
      </c>
      <c r="O158" s="1">
        <v>0.23200000000000001</v>
      </c>
      <c r="P158" s="1">
        <v>6.3E-2</v>
      </c>
      <c r="Q158" s="1">
        <v>280</v>
      </c>
      <c r="R158" s="1">
        <v>776</v>
      </c>
      <c r="S158" s="1">
        <v>210</v>
      </c>
      <c r="T158" s="1">
        <v>129</v>
      </c>
      <c r="U158" s="1">
        <v>150</v>
      </c>
      <c r="V158" s="1">
        <v>382</v>
      </c>
      <c r="W158" s="1">
        <v>393</v>
      </c>
      <c r="X158" s="1">
        <v>118</v>
      </c>
      <c r="Y158" s="1">
        <v>92</v>
      </c>
      <c r="Z158" s="1">
        <v>77</v>
      </c>
      <c r="AA158" s="1">
        <v>0.2</v>
      </c>
      <c r="AB158" s="1">
        <v>0.52200000000000002</v>
      </c>
      <c r="AC158" s="1">
        <v>0.27800000000000002</v>
      </c>
    </row>
    <row r="159" spans="1:29" s="1" customFormat="1" x14ac:dyDescent="0.25">
      <c r="A159" s="1" t="s">
        <v>193</v>
      </c>
      <c r="B159" s="1" t="s">
        <v>194</v>
      </c>
      <c r="C159" s="1" t="s">
        <v>120</v>
      </c>
      <c r="D159" s="1">
        <v>9291</v>
      </c>
      <c r="E159" s="1">
        <v>81501</v>
      </c>
      <c r="F159" s="1">
        <v>5</v>
      </c>
      <c r="G159" s="1">
        <f t="shared" si="5"/>
        <v>4.3368579070195458E-3</v>
      </c>
      <c r="H159" s="1" t="s">
        <v>32</v>
      </c>
      <c r="I159" s="1">
        <v>2</v>
      </c>
      <c r="J159" s="1">
        <v>0.495</v>
      </c>
      <c r="K159" s="1">
        <v>0.505</v>
      </c>
      <c r="L159" s="1">
        <v>4601</v>
      </c>
      <c r="M159" s="1">
        <v>4689</v>
      </c>
      <c r="N159" s="1">
        <v>7.5999999999999998E-2</v>
      </c>
      <c r="O159" s="1">
        <v>0.24399999999999999</v>
      </c>
      <c r="P159" s="1">
        <v>7.5999999999999998E-2</v>
      </c>
      <c r="Q159" s="1">
        <v>706</v>
      </c>
      <c r="R159" s="1">
        <v>2264</v>
      </c>
      <c r="S159" s="1">
        <v>702</v>
      </c>
      <c r="T159" s="1">
        <v>368</v>
      </c>
      <c r="U159" s="1">
        <v>338</v>
      </c>
      <c r="V159" s="1">
        <v>1116</v>
      </c>
      <c r="W159" s="1">
        <v>1147</v>
      </c>
      <c r="X159" s="1">
        <v>338</v>
      </c>
      <c r="Y159" s="1">
        <v>364</v>
      </c>
      <c r="Z159" s="1">
        <v>81</v>
      </c>
      <c r="AA159" s="1">
        <v>0.2</v>
      </c>
      <c r="AB159" s="1">
        <v>0.52200000000000002</v>
      </c>
      <c r="AC159" s="1">
        <v>0.27800000000000002</v>
      </c>
    </row>
    <row r="160" spans="1:29" s="1" customFormat="1" x14ac:dyDescent="0.25">
      <c r="A160" s="1" t="s">
        <v>179</v>
      </c>
      <c r="B160" s="1" t="s">
        <v>180</v>
      </c>
      <c r="C160" s="1" t="s">
        <v>120</v>
      </c>
      <c r="D160" s="1">
        <v>849</v>
      </c>
      <c r="E160" s="1">
        <v>81501</v>
      </c>
      <c r="F160" s="1">
        <v>5</v>
      </c>
      <c r="G160" s="1">
        <f t="shared" si="5"/>
        <v>3.9629667022490517E-4</v>
      </c>
      <c r="H160" s="1" t="s">
        <v>32</v>
      </c>
      <c r="I160" s="1">
        <v>2</v>
      </c>
      <c r="J160" s="1">
        <v>0.50900000000000001</v>
      </c>
      <c r="K160" s="1">
        <v>0.49099999999999999</v>
      </c>
      <c r="L160" s="1">
        <v>432</v>
      </c>
      <c r="M160" s="1">
        <v>416</v>
      </c>
      <c r="N160" s="1">
        <v>8.2000000000000003E-2</v>
      </c>
      <c r="O160" s="1">
        <v>0.26500000000000001</v>
      </c>
      <c r="P160" s="1">
        <v>5.8999999999999997E-2</v>
      </c>
      <c r="Q160" s="1">
        <v>69</v>
      </c>
      <c r="R160" s="1">
        <v>225</v>
      </c>
      <c r="S160" s="1">
        <v>50</v>
      </c>
      <c r="T160" s="1">
        <v>29</v>
      </c>
      <c r="U160" s="1">
        <v>39</v>
      </c>
      <c r="V160" s="1">
        <v>122</v>
      </c>
      <c r="W160" s="1">
        <v>102</v>
      </c>
      <c r="X160" s="1">
        <v>25</v>
      </c>
      <c r="Y160" s="1">
        <v>25</v>
      </c>
      <c r="Z160" s="1">
        <v>74</v>
      </c>
      <c r="AA160" s="1">
        <v>0.2</v>
      </c>
      <c r="AB160" s="1">
        <v>0.52200000000000002</v>
      </c>
      <c r="AC160" s="1">
        <v>0.27800000000000002</v>
      </c>
    </row>
    <row r="161" spans="1:29" s="1" customFormat="1" x14ac:dyDescent="0.25">
      <c r="A161" s="1" t="s">
        <v>187</v>
      </c>
      <c r="B161" s="1" t="s">
        <v>188</v>
      </c>
      <c r="C161" s="1" t="s">
        <v>120</v>
      </c>
      <c r="D161" s="1">
        <v>5047</v>
      </c>
      <c r="E161" s="1">
        <v>81501</v>
      </c>
      <c r="F161" s="1">
        <v>5</v>
      </c>
      <c r="G161" s="1">
        <f t="shared" si="5"/>
        <v>2.3558413364253199E-3</v>
      </c>
      <c r="H161" s="1" t="s">
        <v>32</v>
      </c>
      <c r="I161" s="1">
        <v>2</v>
      </c>
      <c r="J161" s="1">
        <v>0.51800000000000002</v>
      </c>
      <c r="K161" s="1">
        <v>0.48199999999999998</v>
      </c>
      <c r="L161" s="1">
        <v>2615</v>
      </c>
      <c r="M161" s="1">
        <v>2431</v>
      </c>
      <c r="N161" s="1">
        <v>7.2999999999999995E-2</v>
      </c>
      <c r="O161" s="1">
        <v>0.246</v>
      </c>
      <c r="P161" s="1">
        <v>6.6000000000000003E-2</v>
      </c>
      <c r="Q161" s="1">
        <v>367</v>
      </c>
      <c r="R161" s="1">
        <v>1240</v>
      </c>
      <c r="S161" s="1">
        <v>331</v>
      </c>
      <c r="T161" s="1">
        <v>204</v>
      </c>
      <c r="U161" s="1">
        <v>162</v>
      </c>
      <c r="V161" s="1">
        <v>613</v>
      </c>
      <c r="W161" s="1">
        <v>627</v>
      </c>
      <c r="X161" s="1">
        <v>180</v>
      </c>
      <c r="Y161" s="1">
        <v>150</v>
      </c>
      <c r="Z161" s="1">
        <v>78</v>
      </c>
      <c r="AA161" s="1">
        <v>0.2</v>
      </c>
      <c r="AB161" s="1">
        <v>0.52200000000000002</v>
      </c>
      <c r="AC161" s="1">
        <v>0.27800000000000002</v>
      </c>
    </row>
    <row r="162" spans="1:29" s="1" customFormat="1" x14ac:dyDescent="0.25">
      <c r="A162" s="1" t="s">
        <v>173</v>
      </c>
      <c r="B162" s="1" t="s">
        <v>174</v>
      </c>
      <c r="C162" s="1" t="s">
        <v>120</v>
      </c>
      <c r="D162" s="1">
        <v>1001</v>
      </c>
      <c r="E162" s="1">
        <v>81501</v>
      </c>
      <c r="F162" s="1">
        <v>5</v>
      </c>
      <c r="G162" s="1">
        <f t="shared" si="5"/>
        <v>4.6724731083054192E-4</v>
      </c>
      <c r="H162" s="1" t="s">
        <v>32</v>
      </c>
      <c r="I162" s="1">
        <v>2</v>
      </c>
      <c r="J162" s="1">
        <v>0.52</v>
      </c>
      <c r="K162" s="1">
        <v>0.48</v>
      </c>
      <c r="L162" s="1">
        <v>521</v>
      </c>
      <c r="M162" s="1">
        <v>480</v>
      </c>
      <c r="N162" s="1">
        <v>8.4000000000000005E-2</v>
      </c>
      <c r="O162" s="1">
        <v>0.23499999999999999</v>
      </c>
      <c r="P162" s="1">
        <v>7.3999999999999996E-2</v>
      </c>
      <c r="Q162" s="1">
        <v>84</v>
      </c>
      <c r="R162" s="1">
        <v>235</v>
      </c>
      <c r="S162" s="1">
        <v>73</v>
      </c>
      <c r="T162" s="1">
        <v>44</v>
      </c>
      <c r="U162" s="1">
        <v>39</v>
      </c>
      <c r="V162" s="1">
        <v>132</v>
      </c>
      <c r="W162" s="1">
        <v>103</v>
      </c>
      <c r="X162" s="1">
        <v>35</v>
      </c>
      <c r="Y162" s="1">
        <v>38</v>
      </c>
      <c r="Z162" s="1">
        <v>71</v>
      </c>
      <c r="AA162" s="1">
        <v>0.2</v>
      </c>
      <c r="AB162" s="1">
        <v>0.52200000000000002</v>
      </c>
      <c r="AC162" s="1">
        <v>0.27800000000000002</v>
      </c>
    </row>
    <row r="163" spans="1:29" s="1" customFormat="1" x14ac:dyDescent="0.25">
      <c r="A163" s="1" t="s">
        <v>183</v>
      </c>
      <c r="B163" s="1" t="s">
        <v>184</v>
      </c>
      <c r="C163" s="1" t="s">
        <v>120</v>
      </c>
      <c r="D163" s="1">
        <v>18698</v>
      </c>
      <c r="E163" s="1">
        <v>81501</v>
      </c>
      <c r="F163" s="1">
        <v>5</v>
      </c>
      <c r="G163" s="1">
        <f t="shared" si="5"/>
        <v>8.7278623555539191E-3</v>
      </c>
      <c r="H163" s="1" t="s">
        <v>32</v>
      </c>
      <c r="I163" s="1">
        <v>2</v>
      </c>
      <c r="J163" s="1">
        <v>0.48299999999999998</v>
      </c>
      <c r="K163" s="1">
        <v>0.51700000000000002</v>
      </c>
      <c r="L163" s="1">
        <v>9038</v>
      </c>
      <c r="M163" s="1">
        <v>9660</v>
      </c>
      <c r="N163" s="1">
        <v>6.8000000000000005E-2</v>
      </c>
      <c r="O163" s="1">
        <v>0.24199999999999999</v>
      </c>
      <c r="P163" s="1">
        <v>9.4E-2</v>
      </c>
      <c r="Q163" s="1">
        <v>1279</v>
      </c>
      <c r="R163" s="1">
        <v>4516</v>
      </c>
      <c r="S163" s="1">
        <v>1753</v>
      </c>
      <c r="T163" s="1">
        <v>634</v>
      </c>
      <c r="U163" s="1">
        <v>645</v>
      </c>
      <c r="V163" s="1">
        <v>2158</v>
      </c>
      <c r="W163" s="1">
        <v>2358</v>
      </c>
      <c r="X163" s="1">
        <v>780</v>
      </c>
      <c r="Y163" s="1">
        <v>972</v>
      </c>
      <c r="Z163" s="1">
        <v>76</v>
      </c>
      <c r="AA163" s="1">
        <v>0.2</v>
      </c>
      <c r="AB163" s="1">
        <v>0.52200000000000002</v>
      </c>
      <c r="AC163" s="1">
        <v>0.27800000000000002</v>
      </c>
    </row>
    <row r="164" spans="1:29" s="1" customFormat="1" x14ac:dyDescent="0.25">
      <c r="A164" s="1" t="s">
        <v>129</v>
      </c>
      <c r="B164" s="1" t="s">
        <v>130</v>
      </c>
      <c r="C164" s="1" t="s">
        <v>120</v>
      </c>
      <c r="D164" s="1">
        <v>3644</v>
      </c>
      <c r="E164" s="1">
        <v>81501</v>
      </c>
      <c r="F164" s="1">
        <v>5</v>
      </c>
      <c r="G164" s="1">
        <f t="shared" si="5"/>
        <v>1.7009482524140808E-3</v>
      </c>
      <c r="H164" s="1" t="s">
        <v>32</v>
      </c>
      <c r="I164" s="1">
        <v>2</v>
      </c>
      <c r="J164" s="1">
        <v>0.48699999999999999</v>
      </c>
      <c r="K164" s="1">
        <v>0.51300000000000001</v>
      </c>
      <c r="L164" s="1">
        <v>1773</v>
      </c>
      <c r="M164" s="1">
        <v>1871</v>
      </c>
      <c r="N164" s="1">
        <v>7.6999999999999999E-2</v>
      </c>
      <c r="O164" s="1">
        <v>0.246</v>
      </c>
      <c r="P164" s="1">
        <v>8.6999999999999994E-2</v>
      </c>
      <c r="Q164" s="1">
        <v>278</v>
      </c>
      <c r="R164" s="1">
        <v>898</v>
      </c>
      <c r="S164" s="1">
        <v>316</v>
      </c>
      <c r="T164" s="1">
        <v>145</v>
      </c>
      <c r="U164" s="1">
        <v>133</v>
      </c>
      <c r="V164" s="1">
        <v>447</v>
      </c>
      <c r="W164" s="1">
        <v>450</v>
      </c>
      <c r="X164" s="1">
        <v>134</v>
      </c>
      <c r="Y164" s="1">
        <v>182</v>
      </c>
      <c r="Z164" s="1">
        <v>49</v>
      </c>
      <c r="AA164" s="1">
        <v>0.2</v>
      </c>
      <c r="AB164" s="1">
        <v>0.52200000000000002</v>
      </c>
      <c r="AC164" s="1">
        <v>0.27800000000000002</v>
      </c>
    </row>
    <row r="165" spans="1:29" s="1" customFormat="1" x14ac:dyDescent="0.25">
      <c r="A165" s="1" t="s">
        <v>135</v>
      </c>
      <c r="B165" s="1" t="s">
        <v>136</v>
      </c>
      <c r="C165" s="1" t="s">
        <v>120</v>
      </c>
      <c r="D165" s="1">
        <v>2845</v>
      </c>
      <c r="E165" s="1">
        <v>81501</v>
      </c>
      <c r="F165" s="1">
        <v>5</v>
      </c>
      <c r="G165" s="1">
        <f t="shared" si="5"/>
        <v>1.3279906087041878E-3</v>
      </c>
      <c r="H165" s="1" t="s">
        <v>32</v>
      </c>
      <c r="I165" s="1">
        <v>2</v>
      </c>
      <c r="J165" s="1">
        <v>0.45800000000000002</v>
      </c>
      <c r="K165" s="1">
        <v>0.54200000000000004</v>
      </c>
      <c r="L165" s="1">
        <v>1302</v>
      </c>
      <c r="M165" s="1">
        <v>1543</v>
      </c>
      <c r="N165" s="1">
        <v>8.7999999999999995E-2</v>
      </c>
      <c r="O165" s="1">
        <v>0.23200000000000001</v>
      </c>
      <c r="P165" s="1">
        <v>6.5000000000000002E-2</v>
      </c>
      <c r="Q165" s="1">
        <v>249</v>
      </c>
      <c r="R165" s="1">
        <v>659</v>
      </c>
      <c r="S165" s="1">
        <v>185</v>
      </c>
      <c r="T165" s="1">
        <v>132</v>
      </c>
      <c r="U165" s="1">
        <v>117</v>
      </c>
      <c r="V165" s="1">
        <v>278</v>
      </c>
      <c r="W165" s="1">
        <v>380</v>
      </c>
      <c r="X165" s="1">
        <v>86</v>
      </c>
      <c r="Y165" s="1">
        <v>99</v>
      </c>
      <c r="Z165" s="1">
        <v>52</v>
      </c>
      <c r="AA165" s="1">
        <v>0.2</v>
      </c>
      <c r="AB165" s="1">
        <v>0.52200000000000002</v>
      </c>
      <c r="AC165" s="1">
        <v>0.27800000000000002</v>
      </c>
    </row>
    <row r="166" spans="1:29" s="1" customFormat="1" x14ac:dyDescent="0.25">
      <c r="A166" s="1" t="s">
        <v>141</v>
      </c>
      <c r="B166" s="1" t="s">
        <v>142</v>
      </c>
      <c r="C166" s="1" t="s">
        <v>120</v>
      </c>
      <c r="D166" s="1">
        <v>5748</v>
      </c>
      <c r="E166" s="1">
        <v>81501</v>
      </c>
      <c r="F166" s="1">
        <v>5</v>
      </c>
      <c r="G166" s="1">
        <f t="shared" si="5"/>
        <v>2.6830544881657897E-3</v>
      </c>
      <c r="H166" s="1" t="s">
        <v>32</v>
      </c>
      <c r="I166" s="1">
        <v>2</v>
      </c>
      <c r="J166" s="1">
        <v>0.496</v>
      </c>
      <c r="K166" s="1">
        <v>0.504</v>
      </c>
      <c r="L166" s="1">
        <v>2852</v>
      </c>
      <c r="M166" s="1">
        <v>2895</v>
      </c>
      <c r="N166" s="1">
        <v>7.4999999999999997E-2</v>
      </c>
      <c r="O166" s="1">
        <v>0.23300000000000001</v>
      </c>
      <c r="P166" s="1">
        <v>6.7000000000000004E-2</v>
      </c>
      <c r="Q166" s="1">
        <v>430</v>
      </c>
      <c r="R166" s="1">
        <v>1339</v>
      </c>
      <c r="S166" s="1">
        <v>383</v>
      </c>
      <c r="T166" s="1">
        <v>220</v>
      </c>
      <c r="U166" s="1">
        <v>209</v>
      </c>
      <c r="V166" s="1">
        <v>669</v>
      </c>
      <c r="W166" s="1">
        <v>670</v>
      </c>
      <c r="X166" s="1">
        <v>177</v>
      </c>
      <c r="Y166" s="1">
        <v>206</v>
      </c>
      <c r="Z166" s="1">
        <v>55</v>
      </c>
      <c r="AA166" s="1">
        <v>0.2</v>
      </c>
      <c r="AB166" s="1">
        <v>0.52200000000000002</v>
      </c>
      <c r="AC166" s="1">
        <v>0.27800000000000002</v>
      </c>
    </row>
    <row r="167" spans="1:29" s="1" customFormat="1" x14ac:dyDescent="0.25">
      <c r="A167" s="1" t="s">
        <v>175</v>
      </c>
      <c r="B167" s="1" t="s">
        <v>176</v>
      </c>
      <c r="C167" s="1" t="s">
        <v>120</v>
      </c>
      <c r="D167" s="1">
        <v>2784</v>
      </c>
      <c r="E167" s="1">
        <v>81501</v>
      </c>
      <c r="F167" s="1">
        <v>5</v>
      </c>
      <c r="G167" s="1">
        <f t="shared" si="5"/>
        <v>1.2995169963558729E-3</v>
      </c>
      <c r="H167" s="1" t="s">
        <v>32</v>
      </c>
      <c r="I167" s="1">
        <v>2</v>
      </c>
      <c r="J167" s="1">
        <v>0.48799999999999999</v>
      </c>
      <c r="K167" s="1">
        <v>0.51200000000000001</v>
      </c>
      <c r="L167" s="1">
        <v>1359</v>
      </c>
      <c r="M167" s="1">
        <v>1425</v>
      </c>
      <c r="N167" s="1">
        <v>7.2999999999999995E-2</v>
      </c>
      <c r="O167" s="1">
        <v>0.221</v>
      </c>
      <c r="P167" s="1">
        <v>0.115</v>
      </c>
      <c r="Q167" s="1">
        <v>203</v>
      </c>
      <c r="R167" s="1">
        <v>614</v>
      </c>
      <c r="S167" s="1">
        <v>321</v>
      </c>
      <c r="T167" s="1">
        <v>109</v>
      </c>
      <c r="U167" s="1">
        <v>94</v>
      </c>
      <c r="V167" s="1">
        <v>311</v>
      </c>
      <c r="W167" s="1">
        <v>302</v>
      </c>
      <c r="X167" s="1">
        <v>140</v>
      </c>
      <c r="Y167" s="1">
        <v>180</v>
      </c>
      <c r="Z167" s="1">
        <v>72</v>
      </c>
      <c r="AA167" s="1">
        <v>0.2</v>
      </c>
      <c r="AB167" s="1">
        <v>0.52200000000000002</v>
      </c>
      <c r="AC167" s="1">
        <v>0.27800000000000002</v>
      </c>
    </row>
    <row r="168" spans="1:29" s="1" customFormat="1" x14ac:dyDescent="0.25">
      <c r="A168" s="1" t="s">
        <v>189</v>
      </c>
      <c r="B168" s="1" t="s">
        <v>190</v>
      </c>
      <c r="C168" s="1" t="s">
        <v>120</v>
      </c>
      <c r="D168" s="1">
        <v>926</v>
      </c>
      <c r="E168" s="1">
        <v>81501</v>
      </c>
      <c r="F168" s="1">
        <v>5</v>
      </c>
      <c r="G168" s="1">
        <f t="shared" si="5"/>
        <v>4.3223877105802379E-4</v>
      </c>
      <c r="H168" s="1" t="s">
        <v>32</v>
      </c>
      <c r="I168" s="1">
        <v>2</v>
      </c>
      <c r="J168" s="1">
        <v>0.52100000000000002</v>
      </c>
      <c r="K168" s="1">
        <v>0.47899999999999998</v>
      </c>
      <c r="L168" s="1">
        <v>482</v>
      </c>
      <c r="M168" s="1">
        <v>443</v>
      </c>
      <c r="N168" s="1">
        <v>9.8000000000000004E-2</v>
      </c>
      <c r="O168" s="1">
        <v>0.22600000000000001</v>
      </c>
      <c r="P168" s="1">
        <v>9.0999999999999998E-2</v>
      </c>
      <c r="Q168" s="1">
        <v>91</v>
      </c>
      <c r="R168" s="1">
        <v>209</v>
      </c>
      <c r="S168" s="1">
        <v>84</v>
      </c>
      <c r="T168" s="1">
        <v>45</v>
      </c>
      <c r="U168" s="1">
        <v>45</v>
      </c>
      <c r="V168" s="1">
        <v>108</v>
      </c>
      <c r="W168" s="1">
        <v>101</v>
      </c>
      <c r="X168" s="1">
        <v>44</v>
      </c>
      <c r="Y168" s="1">
        <v>39</v>
      </c>
      <c r="Z168" s="1">
        <v>79</v>
      </c>
      <c r="AA168" s="1">
        <v>0.2</v>
      </c>
      <c r="AB168" s="1">
        <v>0.52200000000000002</v>
      </c>
      <c r="AC168" s="1">
        <v>0.27800000000000002</v>
      </c>
    </row>
    <row r="169" spans="1:29" s="1" customFormat="1" x14ac:dyDescent="0.25">
      <c r="A169" s="1" t="s">
        <v>137</v>
      </c>
      <c r="B169" s="1" t="s">
        <v>138</v>
      </c>
      <c r="C169" s="1" t="s">
        <v>120</v>
      </c>
      <c r="D169" s="1">
        <v>5297</v>
      </c>
      <c r="E169" s="1">
        <v>81501</v>
      </c>
      <c r="F169" s="1">
        <v>5</v>
      </c>
      <c r="G169" s="1">
        <f t="shared" si="5"/>
        <v>2.4725364690003806E-3</v>
      </c>
      <c r="H169" s="1" t="s">
        <v>32</v>
      </c>
      <c r="I169" s="1">
        <v>2</v>
      </c>
      <c r="J169" s="1">
        <v>0.499</v>
      </c>
      <c r="K169" s="1">
        <v>0.501</v>
      </c>
      <c r="L169" s="1">
        <v>2643</v>
      </c>
      <c r="M169" s="1">
        <v>2654</v>
      </c>
      <c r="N169" s="1">
        <v>7.8E-2</v>
      </c>
      <c r="O169" s="1">
        <v>0.23899999999999999</v>
      </c>
      <c r="P169" s="1">
        <v>7.0999999999999994E-2</v>
      </c>
      <c r="Q169" s="1">
        <v>412</v>
      </c>
      <c r="R169" s="1">
        <v>1264</v>
      </c>
      <c r="S169" s="1">
        <v>377</v>
      </c>
      <c r="T169" s="1">
        <v>196</v>
      </c>
      <c r="U169" s="1">
        <v>215</v>
      </c>
      <c r="V169" s="1">
        <v>636</v>
      </c>
      <c r="W169" s="1">
        <v>628</v>
      </c>
      <c r="X169" s="1">
        <v>175</v>
      </c>
      <c r="Y169" s="1">
        <v>202</v>
      </c>
      <c r="Z169" s="1">
        <v>53</v>
      </c>
      <c r="AA169" s="1">
        <v>0.2</v>
      </c>
      <c r="AB169" s="1">
        <v>0.52200000000000002</v>
      </c>
      <c r="AC169" s="1">
        <v>0.27800000000000002</v>
      </c>
    </row>
    <row r="170" spans="1:29" s="1" customFormat="1" x14ac:dyDescent="0.25">
      <c r="A170" s="1" t="s">
        <v>181</v>
      </c>
      <c r="B170" s="1" t="s">
        <v>182</v>
      </c>
      <c r="C170" s="1" t="s">
        <v>120</v>
      </c>
      <c r="D170" s="1">
        <v>4605</v>
      </c>
      <c r="E170" s="1">
        <v>81501</v>
      </c>
      <c r="F170" s="1">
        <v>5</v>
      </c>
      <c r="G170" s="1">
        <f t="shared" si="5"/>
        <v>2.149524342032613E-3</v>
      </c>
      <c r="H170" s="1" t="s">
        <v>32</v>
      </c>
      <c r="I170" s="1">
        <v>2</v>
      </c>
      <c r="J170" s="1">
        <v>0.5</v>
      </c>
      <c r="K170" s="1">
        <v>0.5</v>
      </c>
      <c r="L170" s="1">
        <v>2301</v>
      </c>
      <c r="M170" s="1">
        <v>2304</v>
      </c>
      <c r="N170" s="1">
        <v>7.4999999999999997E-2</v>
      </c>
      <c r="O170" s="1">
        <v>0.25600000000000001</v>
      </c>
      <c r="P170" s="1">
        <v>7.2999999999999995E-2</v>
      </c>
      <c r="Q170" s="1">
        <v>344</v>
      </c>
      <c r="R170" s="1">
        <v>1177</v>
      </c>
      <c r="S170" s="1">
        <v>338</v>
      </c>
      <c r="T170" s="1">
        <v>184</v>
      </c>
      <c r="U170" s="1">
        <v>160</v>
      </c>
      <c r="V170" s="1">
        <v>576</v>
      </c>
      <c r="W170" s="1">
        <v>601</v>
      </c>
      <c r="X170" s="1">
        <v>155</v>
      </c>
      <c r="Y170" s="1">
        <v>182</v>
      </c>
      <c r="Z170" s="1">
        <v>75</v>
      </c>
      <c r="AA170" s="1">
        <v>0.2</v>
      </c>
      <c r="AB170" s="1">
        <v>0.52200000000000002</v>
      </c>
      <c r="AC170" s="1">
        <v>0.27800000000000002</v>
      </c>
    </row>
    <row r="171" spans="1:29" s="1" customFormat="1" x14ac:dyDescent="0.25">
      <c r="A171" s="1" t="s">
        <v>207</v>
      </c>
      <c r="B171" s="1" t="s">
        <v>208</v>
      </c>
      <c r="C171" s="1" t="s">
        <v>120</v>
      </c>
      <c r="D171" s="1">
        <v>7253</v>
      </c>
      <c r="E171" s="1">
        <v>81501</v>
      </c>
      <c r="F171" s="1">
        <v>5</v>
      </c>
      <c r="G171" s="1">
        <f t="shared" si="5"/>
        <v>3.3855591862676534E-3</v>
      </c>
      <c r="H171" s="1" t="s">
        <v>32</v>
      </c>
      <c r="I171" s="1">
        <v>2</v>
      </c>
      <c r="J171" s="1">
        <v>0.47899999999999998</v>
      </c>
      <c r="K171" s="1">
        <v>0.52100000000000002</v>
      </c>
      <c r="L171" s="1">
        <v>3474</v>
      </c>
      <c r="M171" s="1">
        <v>3779</v>
      </c>
      <c r="N171" s="1">
        <v>8.4000000000000005E-2</v>
      </c>
      <c r="O171" s="1">
        <v>0.23699999999999999</v>
      </c>
      <c r="P171" s="1">
        <v>7.2999999999999995E-2</v>
      </c>
      <c r="Q171" s="1">
        <v>606</v>
      </c>
      <c r="R171" s="1">
        <v>1718</v>
      </c>
      <c r="S171" s="1">
        <v>525</v>
      </c>
      <c r="T171" s="1">
        <v>306</v>
      </c>
      <c r="U171" s="1">
        <v>300</v>
      </c>
      <c r="V171" s="1">
        <v>808</v>
      </c>
      <c r="W171" s="1">
        <v>910</v>
      </c>
      <c r="X171" s="1">
        <v>218</v>
      </c>
      <c r="Y171" s="1">
        <v>307</v>
      </c>
      <c r="Z171" s="1">
        <v>88</v>
      </c>
      <c r="AA171" s="1">
        <v>0.2</v>
      </c>
      <c r="AB171" s="1">
        <v>0.52200000000000002</v>
      </c>
      <c r="AC171" s="1">
        <v>0.27800000000000002</v>
      </c>
    </row>
    <row r="172" spans="1:29" s="1" customFormat="1" x14ac:dyDescent="0.25">
      <c r="A172" s="1" t="s">
        <v>153</v>
      </c>
      <c r="B172" s="1" t="s">
        <v>154</v>
      </c>
      <c r="C172" s="1" t="s">
        <v>120</v>
      </c>
      <c r="D172" s="1">
        <v>2267</v>
      </c>
      <c r="E172" s="1">
        <v>81501</v>
      </c>
      <c r="F172" s="1">
        <v>5</v>
      </c>
      <c r="G172" s="1">
        <f t="shared" si="5"/>
        <v>1.0581914621906479E-3</v>
      </c>
      <c r="H172" s="1" t="s">
        <v>32</v>
      </c>
      <c r="I172" s="1">
        <v>2</v>
      </c>
      <c r="J172" s="1">
        <v>0.47799999999999998</v>
      </c>
      <c r="K172" s="1">
        <v>0.52200000000000002</v>
      </c>
      <c r="L172" s="1">
        <v>1083</v>
      </c>
      <c r="M172" s="1">
        <v>1183</v>
      </c>
      <c r="N172" s="1">
        <v>6.9000000000000006E-2</v>
      </c>
      <c r="O172" s="1">
        <v>0.22700000000000001</v>
      </c>
      <c r="P172" s="1">
        <v>0.129</v>
      </c>
      <c r="Q172" s="1">
        <v>155</v>
      </c>
      <c r="R172" s="1">
        <v>514</v>
      </c>
      <c r="S172" s="1">
        <v>291</v>
      </c>
      <c r="T172" s="1">
        <v>83</v>
      </c>
      <c r="U172" s="1">
        <v>72</v>
      </c>
      <c r="V172" s="1">
        <v>252</v>
      </c>
      <c r="W172" s="1">
        <v>261</v>
      </c>
      <c r="X172" s="1">
        <v>121</v>
      </c>
      <c r="Y172" s="1">
        <v>169</v>
      </c>
      <c r="Z172" s="1">
        <v>61</v>
      </c>
      <c r="AA172" s="1">
        <v>0.2</v>
      </c>
      <c r="AB172" s="1">
        <v>0.52200000000000002</v>
      </c>
      <c r="AC172" s="1">
        <v>0.27800000000000002</v>
      </c>
    </row>
    <row r="173" spans="1:29" s="1" customFormat="1" x14ac:dyDescent="0.25">
      <c r="A173" s="1" t="s">
        <v>157</v>
      </c>
      <c r="B173" s="1" t="s">
        <v>158</v>
      </c>
      <c r="C173" s="1" t="s">
        <v>120</v>
      </c>
      <c r="D173" s="1">
        <v>6688</v>
      </c>
      <c r="E173" s="1">
        <v>81501</v>
      </c>
      <c r="F173" s="1">
        <v>5</v>
      </c>
      <c r="G173" s="1">
        <f t="shared" si="5"/>
        <v>3.1218281866480166E-3</v>
      </c>
      <c r="H173" s="1" t="s">
        <v>32</v>
      </c>
      <c r="I173" s="1">
        <v>2</v>
      </c>
      <c r="J173" s="1">
        <v>0.498</v>
      </c>
      <c r="K173" s="1">
        <v>0.502</v>
      </c>
      <c r="L173" s="1">
        <v>3328</v>
      </c>
      <c r="M173" s="1">
        <v>3360</v>
      </c>
      <c r="N173" s="1">
        <v>8.1000000000000003E-2</v>
      </c>
      <c r="O173" s="1">
        <v>0.24</v>
      </c>
      <c r="P173" s="1">
        <v>0.06</v>
      </c>
      <c r="Q173" s="1">
        <v>542</v>
      </c>
      <c r="R173" s="1">
        <v>1605</v>
      </c>
      <c r="S173" s="1">
        <v>400</v>
      </c>
      <c r="T173" s="1">
        <v>260</v>
      </c>
      <c r="U173" s="1">
        <v>282</v>
      </c>
      <c r="V173" s="1">
        <v>810</v>
      </c>
      <c r="W173" s="1">
        <v>794</v>
      </c>
      <c r="X173" s="1">
        <v>180</v>
      </c>
      <c r="Y173" s="1">
        <v>219</v>
      </c>
      <c r="Z173" s="1">
        <v>63</v>
      </c>
      <c r="AA173" s="1">
        <v>0.2</v>
      </c>
      <c r="AB173" s="1">
        <v>0.52200000000000002</v>
      </c>
      <c r="AC173" s="1">
        <v>0.27800000000000002</v>
      </c>
    </row>
    <row r="174" spans="1:29" s="1" customFormat="1" x14ac:dyDescent="0.25">
      <c r="A174" s="1" t="s">
        <v>133</v>
      </c>
      <c r="B174" s="1" t="s">
        <v>134</v>
      </c>
      <c r="C174" s="1" t="s">
        <v>120</v>
      </c>
      <c r="D174" s="1">
        <v>7037</v>
      </c>
      <c r="E174" s="1">
        <v>81501</v>
      </c>
      <c r="F174" s="1">
        <v>5</v>
      </c>
      <c r="G174" s="1">
        <f t="shared" si="5"/>
        <v>3.2847345917228006E-3</v>
      </c>
      <c r="H174" s="1" t="s">
        <v>32</v>
      </c>
      <c r="I174" s="1">
        <v>2</v>
      </c>
      <c r="J174" s="1">
        <v>0.47699999999999998</v>
      </c>
      <c r="K174" s="1">
        <v>0.52300000000000002</v>
      </c>
      <c r="L174" s="1">
        <v>3358</v>
      </c>
      <c r="M174" s="1">
        <v>3679</v>
      </c>
      <c r="N174" s="1">
        <v>5.8999999999999997E-2</v>
      </c>
      <c r="O174" s="1">
        <v>0.23899999999999999</v>
      </c>
      <c r="P174" s="1">
        <v>0.127</v>
      </c>
      <c r="Q174" s="1">
        <v>417</v>
      </c>
      <c r="R174" s="1">
        <v>1681</v>
      </c>
      <c r="S174" s="1">
        <v>897</v>
      </c>
      <c r="T174" s="1">
        <v>211</v>
      </c>
      <c r="U174" s="1">
        <v>206</v>
      </c>
      <c r="V174" s="1">
        <v>787</v>
      </c>
      <c r="W174" s="1">
        <v>893</v>
      </c>
      <c r="X174" s="1">
        <v>414</v>
      </c>
      <c r="Y174" s="1">
        <v>482</v>
      </c>
      <c r="Z174" s="1">
        <v>51</v>
      </c>
      <c r="AA174" s="1">
        <v>0.2</v>
      </c>
      <c r="AB174" s="1">
        <v>0.52200000000000002</v>
      </c>
      <c r="AC174" s="1">
        <v>0.27800000000000002</v>
      </c>
    </row>
    <row r="175" spans="1:29" s="1" customFormat="1" x14ac:dyDescent="0.25">
      <c r="A175" s="1" t="s">
        <v>570</v>
      </c>
      <c r="B175" s="1" t="s">
        <v>571</v>
      </c>
      <c r="C175" s="1" t="s">
        <v>544</v>
      </c>
      <c r="D175" s="1">
        <v>81</v>
      </c>
      <c r="E175" s="1">
        <v>25543</v>
      </c>
      <c r="F175" s="1">
        <v>6</v>
      </c>
      <c r="G175" s="1">
        <f>(D175/E175)*0.01776725</f>
        <v>5.6342138746427586E-5</v>
      </c>
      <c r="H175" s="1" t="s">
        <v>32</v>
      </c>
      <c r="I175" s="1">
        <v>2</v>
      </c>
      <c r="J175" s="1">
        <v>0.5</v>
      </c>
      <c r="K175" s="1">
        <v>0.5</v>
      </c>
      <c r="L175" s="1">
        <v>40</v>
      </c>
      <c r="M175" s="1">
        <v>40</v>
      </c>
      <c r="N175" s="1">
        <v>5.6000000000000001E-2</v>
      </c>
      <c r="O175" s="1">
        <v>0.18099999999999999</v>
      </c>
      <c r="P175" s="1">
        <v>0.13900000000000001</v>
      </c>
      <c r="Q175" s="1">
        <v>4</v>
      </c>
      <c r="R175" s="1">
        <v>14</v>
      </c>
      <c r="S175" s="1">
        <v>11</v>
      </c>
      <c r="T175" s="1">
        <v>0</v>
      </c>
      <c r="U175" s="1">
        <v>4</v>
      </c>
      <c r="V175" s="1">
        <v>9</v>
      </c>
      <c r="W175" s="1">
        <v>5</v>
      </c>
      <c r="X175" s="1">
        <v>5</v>
      </c>
      <c r="Y175" s="1">
        <v>5</v>
      </c>
      <c r="Z175" s="1">
        <v>273</v>
      </c>
      <c r="AA175" s="1">
        <v>0.32400000000000001</v>
      </c>
      <c r="AB175" s="1">
        <v>0.53800000000000003</v>
      </c>
      <c r="AC175" s="1">
        <v>0.13900000000000001</v>
      </c>
    </row>
    <row r="176" spans="1:29" s="1" customFormat="1" x14ac:dyDescent="0.25">
      <c r="A176" s="1" t="s">
        <v>465</v>
      </c>
      <c r="B176" s="1" t="s">
        <v>543</v>
      </c>
      <c r="C176" s="1" t="s">
        <v>544</v>
      </c>
      <c r="D176" s="1">
        <v>897</v>
      </c>
      <c r="E176" s="1">
        <v>25543</v>
      </c>
      <c r="F176" s="1">
        <v>6</v>
      </c>
      <c r="G176" s="1">
        <f t="shared" ref="G176:G200" si="6">(D176/E176)*0.01776725</f>
        <v>6.2393701796969808E-4</v>
      </c>
      <c r="H176" s="1" t="s">
        <v>32</v>
      </c>
      <c r="I176" s="1">
        <v>2</v>
      </c>
      <c r="J176" s="1">
        <v>0.52500000000000002</v>
      </c>
      <c r="K176" s="1">
        <v>0.47499999999999998</v>
      </c>
      <c r="L176" s="1">
        <v>471</v>
      </c>
      <c r="M176" s="1">
        <v>425</v>
      </c>
      <c r="N176" s="1">
        <v>0.108</v>
      </c>
      <c r="O176" s="1">
        <v>0.246</v>
      </c>
      <c r="P176" s="1">
        <v>0.06</v>
      </c>
      <c r="Q176" s="1">
        <v>96</v>
      </c>
      <c r="R176" s="1">
        <v>220</v>
      </c>
      <c r="S176" s="1">
        <v>53</v>
      </c>
      <c r="T176" s="1">
        <v>52</v>
      </c>
      <c r="U176" s="1">
        <v>44</v>
      </c>
      <c r="V176" s="1">
        <v>118</v>
      </c>
      <c r="W176" s="1">
        <v>102</v>
      </c>
      <c r="X176" s="1">
        <v>27</v>
      </c>
      <c r="Y176" s="1">
        <v>26</v>
      </c>
      <c r="Z176" s="1">
        <v>259</v>
      </c>
      <c r="AA176" s="1">
        <v>0.32400000000000001</v>
      </c>
      <c r="AB176" s="1">
        <v>0.53800000000000003</v>
      </c>
      <c r="AC176" s="1">
        <v>0.13900000000000001</v>
      </c>
    </row>
    <row r="177" spans="1:29" s="1" customFormat="1" x14ac:dyDescent="0.25">
      <c r="A177" s="1" t="s">
        <v>562</v>
      </c>
      <c r="B177" s="1" t="s">
        <v>563</v>
      </c>
      <c r="C177" s="1" t="s">
        <v>544</v>
      </c>
      <c r="D177" s="1">
        <v>667</v>
      </c>
      <c r="E177" s="1">
        <v>25543</v>
      </c>
      <c r="F177" s="1">
        <v>6</v>
      </c>
      <c r="G177" s="1">
        <f t="shared" si="6"/>
        <v>4.6395316720823702E-4</v>
      </c>
      <c r="H177" s="1" t="s">
        <v>32</v>
      </c>
      <c r="I177" s="1">
        <v>2</v>
      </c>
      <c r="J177" s="1">
        <v>0.53200000000000003</v>
      </c>
      <c r="K177" s="1">
        <v>0.46800000000000003</v>
      </c>
      <c r="L177" s="1">
        <v>355</v>
      </c>
      <c r="M177" s="1">
        <v>311</v>
      </c>
      <c r="N177" s="1">
        <v>8.6999999999999994E-2</v>
      </c>
      <c r="O177" s="1">
        <v>0.247</v>
      </c>
      <c r="P177" s="1">
        <v>8.4000000000000005E-2</v>
      </c>
      <c r="Q177" s="1">
        <v>58</v>
      </c>
      <c r="R177" s="1">
        <v>165</v>
      </c>
      <c r="S177" s="1">
        <v>55</v>
      </c>
      <c r="T177" s="1">
        <v>27</v>
      </c>
      <c r="U177" s="1">
        <v>30</v>
      </c>
      <c r="V177" s="1">
        <v>89</v>
      </c>
      <c r="W177" s="1">
        <v>75</v>
      </c>
      <c r="X177" s="1">
        <v>26</v>
      </c>
      <c r="Y177" s="1">
        <v>29</v>
      </c>
      <c r="Z177" s="1">
        <v>269</v>
      </c>
      <c r="AA177" s="1">
        <v>0.32400000000000001</v>
      </c>
      <c r="AB177" s="1">
        <v>0.53800000000000003</v>
      </c>
      <c r="AC177" s="1">
        <v>0.13900000000000001</v>
      </c>
    </row>
    <row r="178" spans="1:29" s="1" customFormat="1" x14ac:dyDescent="0.25">
      <c r="A178" s="1" t="s">
        <v>545</v>
      </c>
      <c r="B178" s="1" t="s">
        <v>546</v>
      </c>
      <c r="C178" s="1" t="s">
        <v>544</v>
      </c>
      <c r="D178" s="1">
        <v>612</v>
      </c>
      <c r="E178" s="1">
        <v>25543</v>
      </c>
      <c r="F178" s="1">
        <v>6</v>
      </c>
      <c r="G178" s="1">
        <f t="shared" si="6"/>
        <v>4.2569615941745286E-4</v>
      </c>
      <c r="H178" s="1" t="s">
        <v>32</v>
      </c>
      <c r="I178" s="1">
        <v>2</v>
      </c>
      <c r="J178" s="1">
        <v>0.57999999999999996</v>
      </c>
      <c r="K178" s="1">
        <v>0.42</v>
      </c>
      <c r="L178" s="1">
        <v>355</v>
      </c>
      <c r="M178" s="1">
        <v>257</v>
      </c>
      <c r="N178" s="1">
        <v>8.5999999999999993E-2</v>
      </c>
      <c r="O178" s="1">
        <v>0.22700000000000001</v>
      </c>
      <c r="P178" s="1">
        <v>5.3999999999999999E-2</v>
      </c>
      <c r="Q178" s="1">
        <v>52</v>
      </c>
      <c r="R178" s="1">
        <v>138</v>
      </c>
      <c r="S178" s="1">
        <v>33</v>
      </c>
      <c r="T178" s="1">
        <v>30</v>
      </c>
      <c r="U178" s="1">
        <v>21</v>
      </c>
      <c r="V178" s="1">
        <v>77</v>
      </c>
      <c r="W178" s="1">
        <v>61</v>
      </c>
      <c r="X178" s="1">
        <v>19</v>
      </c>
      <c r="Y178" s="1">
        <v>13</v>
      </c>
      <c r="Z178" s="1">
        <v>260</v>
      </c>
      <c r="AA178" s="1">
        <v>0.32400000000000001</v>
      </c>
      <c r="AB178" s="1">
        <v>0.53800000000000003</v>
      </c>
      <c r="AC178" s="1">
        <v>0.13900000000000001</v>
      </c>
    </row>
    <row r="179" spans="1:29" s="1" customFormat="1" x14ac:dyDescent="0.25">
      <c r="A179" s="1" t="s">
        <v>547</v>
      </c>
      <c r="B179" s="1" t="s">
        <v>548</v>
      </c>
      <c r="C179" s="1" t="s">
        <v>544</v>
      </c>
      <c r="D179" s="1">
        <v>1101</v>
      </c>
      <c r="E179" s="1">
        <v>25543</v>
      </c>
      <c r="F179" s="1">
        <v>6</v>
      </c>
      <c r="G179" s="1">
        <f t="shared" si="6"/>
        <v>7.6583573777551568E-4</v>
      </c>
      <c r="H179" s="1" t="s">
        <v>32</v>
      </c>
      <c r="I179" s="1">
        <v>2</v>
      </c>
      <c r="J179" s="1">
        <v>0.56399999999999995</v>
      </c>
      <c r="K179" s="1">
        <v>0.436</v>
      </c>
      <c r="L179" s="1">
        <v>621</v>
      </c>
      <c r="M179" s="1">
        <v>480</v>
      </c>
      <c r="N179" s="1">
        <v>9.2999999999999999E-2</v>
      </c>
      <c r="O179" s="1">
        <v>0.22700000000000001</v>
      </c>
      <c r="P179" s="1">
        <v>3.4000000000000002E-2</v>
      </c>
      <c r="Q179" s="1">
        <v>102</v>
      </c>
      <c r="R179" s="1">
        <v>250</v>
      </c>
      <c r="S179" s="1">
        <v>37</v>
      </c>
      <c r="T179" s="1">
        <v>51</v>
      </c>
      <c r="U179" s="1">
        <v>51</v>
      </c>
      <c r="V179" s="1">
        <v>153</v>
      </c>
      <c r="W179" s="1">
        <v>96</v>
      </c>
      <c r="X179" s="1">
        <v>17</v>
      </c>
      <c r="Y179" s="1">
        <v>20</v>
      </c>
      <c r="Z179" s="1">
        <v>261</v>
      </c>
      <c r="AA179" s="1">
        <v>0.32400000000000001</v>
      </c>
      <c r="AB179" s="1">
        <v>0.53800000000000003</v>
      </c>
      <c r="AC179" s="1">
        <v>0.13900000000000001</v>
      </c>
    </row>
    <row r="180" spans="1:29" s="1" customFormat="1" x14ac:dyDescent="0.25">
      <c r="A180" s="1" t="s">
        <v>999</v>
      </c>
      <c r="B180" s="1" t="s">
        <v>1000</v>
      </c>
      <c r="C180" s="1" t="s">
        <v>544</v>
      </c>
      <c r="D180" s="1">
        <v>3146</v>
      </c>
      <c r="E180" s="1">
        <v>25543</v>
      </c>
      <c r="F180" s="1">
        <v>6</v>
      </c>
      <c r="G180" s="1">
        <f t="shared" si="6"/>
        <v>2.1883008456328543E-3</v>
      </c>
      <c r="H180" s="1" t="s">
        <v>32</v>
      </c>
      <c r="I180" s="1">
        <v>2</v>
      </c>
      <c r="J180" s="1">
        <v>0.53100000000000003</v>
      </c>
      <c r="K180" s="1">
        <v>0.46899999999999997</v>
      </c>
      <c r="L180" s="1">
        <v>1671</v>
      </c>
      <c r="M180" s="1">
        <v>1475</v>
      </c>
      <c r="N180" s="1">
        <v>9.2999999999999999E-2</v>
      </c>
      <c r="O180" s="1">
        <v>0.23400000000000001</v>
      </c>
      <c r="P180" s="1">
        <v>5.2999999999999999E-2</v>
      </c>
      <c r="Q180" s="1">
        <v>292</v>
      </c>
      <c r="R180" s="1">
        <v>737</v>
      </c>
      <c r="S180" s="1">
        <v>167</v>
      </c>
      <c r="T180" s="1">
        <v>144</v>
      </c>
      <c r="U180" s="1">
        <v>147</v>
      </c>
      <c r="V180" s="1">
        <v>406</v>
      </c>
      <c r="W180" s="1">
        <v>331</v>
      </c>
      <c r="X180" s="1">
        <v>87</v>
      </c>
      <c r="Y180" s="1">
        <v>79</v>
      </c>
      <c r="Z180" s="1">
        <v>495</v>
      </c>
      <c r="AA180" s="1">
        <v>0.32400000000000001</v>
      </c>
      <c r="AB180" s="1">
        <v>0.53800000000000003</v>
      </c>
      <c r="AC180" s="1">
        <v>0.13900000000000001</v>
      </c>
    </row>
    <row r="181" spans="1:29" s="1" customFormat="1" x14ac:dyDescent="0.25">
      <c r="A181" s="1" t="s">
        <v>549</v>
      </c>
      <c r="B181" s="1" t="s">
        <v>550</v>
      </c>
      <c r="C181" s="1" t="s">
        <v>544</v>
      </c>
      <c r="D181" s="1">
        <v>1058</v>
      </c>
      <c r="E181" s="1">
        <v>25543</v>
      </c>
      <c r="F181" s="1">
        <v>6</v>
      </c>
      <c r="G181" s="1">
        <f t="shared" si="6"/>
        <v>7.3592571350272089E-4</v>
      </c>
      <c r="H181" s="1" t="s">
        <v>32</v>
      </c>
      <c r="I181" s="1">
        <v>2</v>
      </c>
      <c r="J181" s="1">
        <v>0.495</v>
      </c>
      <c r="K181" s="1">
        <v>0.505</v>
      </c>
      <c r="L181" s="1">
        <v>523</v>
      </c>
      <c r="M181" s="1">
        <v>535</v>
      </c>
      <c r="N181" s="1">
        <v>8.5000000000000006E-2</v>
      </c>
      <c r="O181" s="1">
        <v>0.245</v>
      </c>
      <c r="P181" s="1">
        <v>5.7000000000000002E-2</v>
      </c>
      <c r="Q181" s="1">
        <v>89</v>
      </c>
      <c r="R181" s="1">
        <v>259</v>
      </c>
      <c r="S181" s="1">
        <v>60</v>
      </c>
      <c r="T181" s="1">
        <v>39</v>
      </c>
      <c r="U181" s="1">
        <v>50</v>
      </c>
      <c r="V181" s="1">
        <v>129</v>
      </c>
      <c r="W181" s="1">
        <v>129</v>
      </c>
      <c r="X181" s="1">
        <v>31</v>
      </c>
      <c r="Y181" s="1">
        <v>28</v>
      </c>
      <c r="Z181" s="1">
        <v>262</v>
      </c>
      <c r="AA181" s="1">
        <v>0.32400000000000001</v>
      </c>
      <c r="AB181" s="1">
        <v>0.53800000000000003</v>
      </c>
      <c r="AC181" s="1">
        <v>0.13900000000000001</v>
      </c>
    </row>
    <row r="182" spans="1:29" s="1" customFormat="1" x14ac:dyDescent="0.25">
      <c r="A182" s="1" t="s">
        <v>551</v>
      </c>
      <c r="B182" s="1" t="s">
        <v>552</v>
      </c>
      <c r="C182" s="1" t="s">
        <v>544</v>
      </c>
      <c r="D182" s="1">
        <v>4125</v>
      </c>
      <c r="E182" s="1">
        <v>25543</v>
      </c>
      <c r="F182" s="1">
        <v>6</v>
      </c>
      <c r="G182" s="1">
        <f t="shared" si="6"/>
        <v>2.8692755843088124E-3</v>
      </c>
      <c r="H182" s="1" t="s">
        <v>32</v>
      </c>
      <c r="I182" s="1">
        <v>2</v>
      </c>
      <c r="J182" s="1">
        <v>0.53200000000000003</v>
      </c>
      <c r="K182" s="1">
        <v>0.46800000000000003</v>
      </c>
      <c r="L182" s="1">
        <v>2194</v>
      </c>
      <c r="M182" s="1">
        <v>1930</v>
      </c>
      <c r="N182" s="1">
        <v>9.1999999999999998E-2</v>
      </c>
      <c r="O182" s="1">
        <v>0.253</v>
      </c>
      <c r="P182" s="1">
        <v>5.0999999999999997E-2</v>
      </c>
      <c r="Q182" s="1">
        <v>380</v>
      </c>
      <c r="R182" s="1">
        <v>1043</v>
      </c>
      <c r="S182" s="1">
        <v>209</v>
      </c>
      <c r="T182" s="1">
        <v>194</v>
      </c>
      <c r="U182" s="1">
        <v>185</v>
      </c>
      <c r="V182" s="1">
        <v>587</v>
      </c>
      <c r="W182" s="1">
        <v>456</v>
      </c>
      <c r="X182" s="1">
        <v>107</v>
      </c>
      <c r="Y182" s="1">
        <v>102</v>
      </c>
      <c r="Z182" s="1">
        <v>263</v>
      </c>
      <c r="AA182" s="1">
        <v>0.32400000000000001</v>
      </c>
      <c r="AB182" s="1">
        <v>0.53800000000000003</v>
      </c>
      <c r="AC182" s="1">
        <v>0.13900000000000001</v>
      </c>
    </row>
    <row r="183" spans="1:29" s="1" customFormat="1" x14ac:dyDescent="0.25">
      <c r="A183" s="1" t="s">
        <v>564</v>
      </c>
      <c r="B183" s="1" t="s">
        <v>565</v>
      </c>
      <c r="C183" s="1" t="s">
        <v>544</v>
      </c>
      <c r="D183" s="1">
        <v>1828</v>
      </c>
      <c r="E183" s="1">
        <v>25543</v>
      </c>
      <c r="F183" s="1">
        <v>6</v>
      </c>
      <c r="G183" s="1">
        <f t="shared" si="6"/>
        <v>1.2715238225736989E-3</v>
      </c>
      <c r="H183" s="1" t="s">
        <v>32</v>
      </c>
      <c r="I183" s="1">
        <v>2</v>
      </c>
      <c r="J183" s="1">
        <v>0.53100000000000003</v>
      </c>
      <c r="K183" s="1">
        <v>0.46899999999999997</v>
      </c>
      <c r="L183" s="1">
        <v>969</v>
      </c>
      <c r="M183" s="1">
        <v>858</v>
      </c>
      <c r="N183" s="1">
        <v>8.3000000000000004E-2</v>
      </c>
      <c r="O183" s="1">
        <v>0.26800000000000002</v>
      </c>
      <c r="P183" s="1">
        <v>6.8000000000000005E-2</v>
      </c>
      <c r="Q183" s="1">
        <v>151</v>
      </c>
      <c r="R183" s="1">
        <v>489</v>
      </c>
      <c r="S183" s="1">
        <v>124</v>
      </c>
      <c r="T183" s="1">
        <v>84</v>
      </c>
      <c r="U183" s="1">
        <v>67</v>
      </c>
      <c r="V183" s="1">
        <v>250</v>
      </c>
      <c r="W183" s="1">
        <v>239</v>
      </c>
      <c r="X183" s="1">
        <v>67</v>
      </c>
      <c r="Y183" s="1">
        <v>56</v>
      </c>
      <c r="Z183" s="1">
        <v>270</v>
      </c>
      <c r="AA183" s="1">
        <v>0.32400000000000001</v>
      </c>
      <c r="AB183" s="1">
        <v>0.53800000000000003</v>
      </c>
      <c r="AC183" s="1">
        <v>0.13900000000000001</v>
      </c>
    </row>
    <row r="184" spans="1:29" s="1" customFormat="1" x14ac:dyDescent="0.25">
      <c r="A184" s="1" t="s">
        <v>572</v>
      </c>
      <c r="B184" s="1" t="s">
        <v>573</v>
      </c>
      <c r="C184" s="1" t="s">
        <v>544</v>
      </c>
      <c r="D184" s="1">
        <v>2483</v>
      </c>
      <c r="E184" s="1">
        <v>25543</v>
      </c>
      <c r="F184" s="1">
        <v>6</v>
      </c>
      <c r="G184" s="1">
        <f t="shared" si="6"/>
        <v>1.7271300062639469E-3</v>
      </c>
      <c r="H184" s="1" t="s">
        <v>32</v>
      </c>
      <c r="I184" s="1">
        <v>2</v>
      </c>
      <c r="J184" s="1">
        <v>0.52500000000000002</v>
      </c>
      <c r="K184" s="1">
        <v>0.47499999999999998</v>
      </c>
      <c r="L184" s="1">
        <v>1304</v>
      </c>
      <c r="M184" s="1">
        <v>1179</v>
      </c>
      <c r="N184" s="1">
        <v>8.5000000000000006E-2</v>
      </c>
      <c r="O184" s="1">
        <v>0.22700000000000001</v>
      </c>
      <c r="P184" s="1">
        <v>5.0999999999999997E-2</v>
      </c>
      <c r="Q184" s="1">
        <v>211</v>
      </c>
      <c r="R184" s="1">
        <v>564</v>
      </c>
      <c r="S184" s="1">
        <v>126</v>
      </c>
      <c r="T184" s="1">
        <v>102</v>
      </c>
      <c r="U184" s="1">
        <v>109</v>
      </c>
      <c r="V184" s="1">
        <v>315</v>
      </c>
      <c r="W184" s="1">
        <v>249</v>
      </c>
      <c r="X184" s="1">
        <v>56</v>
      </c>
      <c r="Y184" s="1">
        <v>69</v>
      </c>
      <c r="Z184" s="1">
        <v>274</v>
      </c>
      <c r="AA184" s="1">
        <v>0.32400000000000001</v>
      </c>
      <c r="AB184" s="1">
        <v>0.53800000000000003</v>
      </c>
      <c r="AC184" s="1">
        <v>0.13900000000000001</v>
      </c>
    </row>
    <row r="185" spans="1:29" s="1" customFormat="1" x14ac:dyDescent="0.25">
      <c r="A185" s="1" t="s">
        <v>1005</v>
      </c>
      <c r="B185" s="1" t="s">
        <v>1006</v>
      </c>
      <c r="C185" s="1" t="s">
        <v>544</v>
      </c>
      <c r="D185" s="1">
        <v>3082</v>
      </c>
      <c r="E185" s="1">
        <v>25543</v>
      </c>
      <c r="F185" s="1">
        <v>6</v>
      </c>
      <c r="G185" s="1">
        <f t="shared" si="6"/>
        <v>2.143783600203578E-3</v>
      </c>
      <c r="H185" s="1" t="s">
        <v>32</v>
      </c>
      <c r="I185" s="1">
        <v>2</v>
      </c>
      <c r="J185" s="1">
        <v>0.52900000000000003</v>
      </c>
      <c r="K185" s="1">
        <v>0.47099999999999997</v>
      </c>
      <c r="L185" s="1">
        <v>1630</v>
      </c>
      <c r="M185" s="1">
        <v>1452</v>
      </c>
      <c r="N185" s="1">
        <v>8.7999999999999995E-2</v>
      </c>
      <c r="O185" s="1">
        <v>0.23100000000000001</v>
      </c>
      <c r="P185" s="1">
        <v>5.8999999999999997E-2</v>
      </c>
      <c r="Q185" s="1">
        <v>272</v>
      </c>
      <c r="R185" s="1">
        <v>711</v>
      </c>
      <c r="S185" s="1">
        <v>180</v>
      </c>
      <c r="T185" s="1">
        <v>136</v>
      </c>
      <c r="U185" s="1">
        <v>135</v>
      </c>
      <c r="V185" s="1">
        <v>387</v>
      </c>
      <c r="W185" s="1">
        <v>324</v>
      </c>
      <c r="X185" s="1">
        <v>96</v>
      </c>
      <c r="Y185" s="1">
        <v>84</v>
      </c>
      <c r="Z185" s="1">
        <v>498</v>
      </c>
      <c r="AA185" s="1">
        <v>0.32400000000000001</v>
      </c>
      <c r="AB185" s="1">
        <v>0.53800000000000003</v>
      </c>
      <c r="AC185" s="1">
        <v>0.13900000000000001</v>
      </c>
    </row>
    <row r="186" spans="1:29" s="1" customFormat="1" x14ac:dyDescent="0.25">
      <c r="A186" s="1" t="s">
        <v>574</v>
      </c>
      <c r="B186" s="1" t="s">
        <v>575</v>
      </c>
      <c r="C186" s="1" t="s">
        <v>544</v>
      </c>
      <c r="D186" s="1">
        <v>2217</v>
      </c>
      <c r="E186" s="1">
        <v>25543</v>
      </c>
      <c r="F186" s="1">
        <v>6</v>
      </c>
      <c r="G186" s="1">
        <f t="shared" si="6"/>
        <v>1.542105204948518E-3</v>
      </c>
      <c r="H186" s="1" t="s">
        <v>32</v>
      </c>
      <c r="I186" s="1">
        <v>2</v>
      </c>
      <c r="J186" s="1">
        <v>0.52600000000000002</v>
      </c>
      <c r="K186" s="1">
        <v>0.47399999999999998</v>
      </c>
      <c r="L186" s="1">
        <v>1165</v>
      </c>
      <c r="M186" s="1">
        <v>1051</v>
      </c>
      <c r="N186" s="1">
        <v>0.09</v>
      </c>
      <c r="O186" s="1">
        <v>0.22</v>
      </c>
      <c r="P186" s="1">
        <v>4.8000000000000001E-2</v>
      </c>
      <c r="Q186" s="1">
        <v>199</v>
      </c>
      <c r="R186" s="1">
        <v>487</v>
      </c>
      <c r="S186" s="1">
        <v>105</v>
      </c>
      <c r="T186" s="1">
        <v>104</v>
      </c>
      <c r="U186" s="1">
        <v>94</v>
      </c>
      <c r="V186" s="1">
        <v>264</v>
      </c>
      <c r="W186" s="1">
        <v>223</v>
      </c>
      <c r="X186" s="1">
        <v>55</v>
      </c>
      <c r="Y186" s="1">
        <v>50</v>
      </c>
      <c r="Z186" s="1">
        <v>275</v>
      </c>
      <c r="AA186" s="1">
        <v>0.32400000000000001</v>
      </c>
      <c r="AB186" s="1">
        <v>0.53800000000000003</v>
      </c>
      <c r="AC186" s="1">
        <v>0.13900000000000001</v>
      </c>
    </row>
    <row r="187" spans="1:29" s="1" customFormat="1" x14ac:dyDescent="0.25">
      <c r="A187" s="1" t="s">
        <v>566</v>
      </c>
      <c r="B187" s="1" t="s">
        <v>567</v>
      </c>
      <c r="C187" s="1" t="s">
        <v>544</v>
      </c>
      <c r="D187" s="1">
        <v>5994</v>
      </c>
      <c r="E187" s="1">
        <v>25543</v>
      </c>
      <c r="F187" s="1">
        <v>6</v>
      </c>
      <c r="G187" s="1">
        <f t="shared" si="6"/>
        <v>4.1693182672356416E-3</v>
      </c>
      <c r="H187" s="1" t="s">
        <v>32</v>
      </c>
      <c r="I187" s="1">
        <v>2</v>
      </c>
      <c r="J187" s="1">
        <v>0.51400000000000001</v>
      </c>
      <c r="K187" s="1">
        <v>0.48599999999999999</v>
      </c>
      <c r="L187" s="1">
        <v>3082</v>
      </c>
      <c r="M187" s="1">
        <v>2911</v>
      </c>
      <c r="N187" s="1">
        <v>8.4000000000000005E-2</v>
      </c>
      <c r="O187" s="1">
        <v>0.249</v>
      </c>
      <c r="P187" s="1">
        <v>6.0999999999999999E-2</v>
      </c>
      <c r="Q187" s="1">
        <v>500</v>
      </c>
      <c r="R187" s="1">
        <v>1491</v>
      </c>
      <c r="S187" s="1">
        <v>366</v>
      </c>
      <c r="T187" s="1">
        <v>276</v>
      </c>
      <c r="U187" s="1">
        <v>224</v>
      </c>
      <c r="V187" s="1">
        <v>753</v>
      </c>
      <c r="W187" s="1">
        <v>737</v>
      </c>
      <c r="X187" s="1">
        <v>173</v>
      </c>
      <c r="Y187" s="1">
        <v>193</v>
      </c>
      <c r="Z187" s="1">
        <v>271</v>
      </c>
      <c r="AA187" s="1">
        <v>0.32400000000000001</v>
      </c>
      <c r="AB187" s="1">
        <v>0.53800000000000003</v>
      </c>
      <c r="AC187" s="1">
        <v>0.13900000000000001</v>
      </c>
    </row>
    <row r="188" spans="1:29" s="1" customFormat="1" x14ac:dyDescent="0.25">
      <c r="A188" s="1" t="s">
        <v>553</v>
      </c>
      <c r="B188" s="1" t="s">
        <v>554</v>
      </c>
      <c r="C188" s="1" t="s">
        <v>544</v>
      </c>
      <c r="D188" s="1">
        <v>3610</v>
      </c>
      <c r="E188" s="1">
        <v>25543</v>
      </c>
      <c r="F188" s="1">
        <v>6</v>
      </c>
      <c r="G188" s="1">
        <f t="shared" si="6"/>
        <v>2.5110508749951062E-3</v>
      </c>
      <c r="H188" s="1" t="s">
        <v>32</v>
      </c>
      <c r="I188" s="1">
        <v>2</v>
      </c>
      <c r="J188" s="1">
        <v>0.50700000000000001</v>
      </c>
      <c r="K188" s="1">
        <v>0.49299999999999999</v>
      </c>
      <c r="L188" s="1">
        <v>1830</v>
      </c>
      <c r="M188" s="1">
        <v>1780</v>
      </c>
      <c r="N188" s="1">
        <v>0.09</v>
      </c>
      <c r="O188" s="1">
        <v>0.221</v>
      </c>
      <c r="P188" s="1">
        <v>0.05</v>
      </c>
      <c r="Q188" s="1">
        <v>323</v>
      </c>
      <c r="R188" s="1">
        <v>799</v>
      </c>
      <c r="S188" s="1">
        <v>182</v>
      </c>
      <c r="T188" s="1">
        <v>162</v>
      </c>
      <c r="U188" s="1">
        <v>160</v>
      </c>
      <c r="V188" s="1">
        <v>399</v>
      </c>
      <c r="W188" s="1">
        <v>399</v>
      </c>
      <c r="X188" s="1">
        <v>97</v>
      </c>
      <c r="Y188" s="1">
        <v>84</v>
      </c>
      <c r="Z188" s="1">
        <v>264</v>
      </c>
      <c r="AA188" s="1">
        <v>0.32400000000000001</v>
      </c>
      <c r="AB188" s="1">
        <v>0.53800000000000003</v>
      </c>
      <c r="AC188" s="1">
        <v>0.13900000000000001</v>
      </c>
    </row>
    <row r="189" spans="1:29" s="1" customFormat="1" x14ac:dyDescent="0.25">
      <c r="A189" s="1" t="s">
        <v>585</v>
      </c>
      <c r="B189" s="1" t="s">
        <v>586</v>
      </c>
      <c r="C189" s="1" t="s">
        <v>544</v>
      </c>
      <c r="D189" s="1">
        <v>2</v>
      </c>
      <c r="E189" s="1">
        <v>25543</v>
      </c>
      <c r="F189" s="1">
        <v>6</v>
      </c>
      <c r="G189" s="1">
        <f t="shared" si="6"/>
        <v>1.3911639196648787E-6</v>
      </c>
      <c r="H189" s="1" t="s">
        <v>32</v>
      </c>
      <c r="I189" s="1">
        <v>2</v>
      </c>
      <c r="J189" s="1">
        <v>1</v>
      </c>
      <c r="K189" s="1">
        <v>0</v>
      </c>
      <c r="L189" s="1">
        <v>2</v>
      </c>
      <c r="M189" s="1">
        <v>0</v>
      </c>
      <c r="N189" s="1">
        <v>0</v>
      </c>
      <c r="O189" s="1">
        <v>0</v>
      </c>
      <c r="P189" s="1">
        <v>0.5</v>
      </c>
      <c r="Q189" s="1">
        <v>0</v>
      </c>
      <c r="R189" s="1">
        <v>0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281</v>
      </c>
      <c r="AA189" s="1">
        <v>0.32400000000000001</v>
      </c>
      <c r="AB189" s="1">
        <v>0.53800000000000003</v>
      </c>
      <c r="AC189" s="1">
        <v>0.13900000000000001</v>
      </c>
    </row>
    <row r="190" spans="1:29" s="1" customFormat="1" x14ac:dyDescent="0.25">
      <c r="A190" s="1" t="s">
        <v>576</v>
      </c>
      <c r="B190" s="1" t="s">
        <v>577</v>
      </c>
      <c r="C190" s="1" t="s">
        <v>544</v>
      </c>
      <c r="D190" s="1">
        <v>5582</v>
      </c>
      <c r="E190" s="1">
        <v>25543</v>
      </c>
      <c r="F190" s="1">
        <v>6</v>
      </c>
      <c r="G190" s="1">
        <f t="shared" si="6"/>
        <v>3.8827384997846765E-3</v>
      </c>
      <c r="H190" s="1" t="s">
        <v>32</v>
      </c>
      <c r="I190" s="1">
        <v>2</v>
      </c>
      <c r="J190" s="1">
        <v>0.49299999999999999</v>
      </c>
      <c r="K190" s="1">
        <v>0.50700000000000001</v>
      </c>
      <c r="L190" s="1">
        <v>2754</v>
      </c>
      <c r="M190" s="1">
        <v>2827</v>
      </c>
      <c r="N190" s="1">
        <v>9.0999999999999998E-2</v>
      </c>
      <c r="O190" s="1">
        <v>0.23899999999999999</v>
      </c>
      <c r="P190" s="1">
        <v>4.8000000000000001E-2</v>
      </c>
      <c r="Q190" s="1">
        <v>505</v>
      </c>
      <c r="R190" s="1">
        <v>1336</v>
      </c>
      <c r="S190" s="1">
        <v>269</v>
      </c>
      <c r="T190" s="1">
        <v>233</v>
      </c>
      <c r="U190" s="1">
        <v>272</v>
      </c>
      <c r="V190" s="1">
        <v>668</v>
      </c>
      <c r="W190" s="1">
        <v>668</v>
      </c>
      <c r="X190" s="1">
        <v>129</v>
      </c>
      <c r="Y190" s="1">
        <v>140</v>
      </c>
      <c r="Z190" s="1">
        <v>276</v>
      </c>
      <c r="AA190" s="1">
        <v>0.32400000000000001</v>
      </c>
      <c r="AB190" s="1">
        <v>0.53800000000000003</v>
      </c>
      <c r="AC190" s="1">
        <v>0.13900000000000001</v>
      </c>
    </row>
    <row r="191" spans="1:29" s="1" customFormat="1" x14ac:dyDescent="0.25">
      <c r="A191" s="1" t="s">
        <v>555</v>
      </c>
      <c r="B191" s="1" t="s">
        <v>556</v>
      </c>
      <c r="C191" s="1" t="s">
        <v>544</v>
      </c>
      <c r="D191" s="1">
        <v>676</v>
      </c>
      <c r="E191" s="1">
        <v>25543</v>
      </c>
      <c r="F191" s="1">
        <v>6</v>
      </c>
      <c r="G191" s="1">
        <f t="shared" si="6"/>
        <v>4.7021340484672898E-4</v>
      </c>
      <c r="H191" s="1" t="s">
        <v>32</v>
      </c>
      <c r="I191" s="1">
        <v>2</v>
      </c>
      <c r="J191" s="1">
        <v>0.48099999999999998</v>
      </c>
      <c r="K191" s="1">
        <v>0.51900000000000002</v>
      </c>
      <c r="L191" s="1">
        <v>325</v>
      </c>
      <c r="M191" s="1">
        <v>350</v>
      </c>
      <c r="N191" s="1">
        <v>8.2000000000000003E-2</v>
      </c>
      <c r="O191" s="1">
        <v>0.23699999999999999</v>
      </c>
      <c r="P191" s="1">
        <v>6.4000000000000001E-2</v>
      </c>
      <c r="Q191" s="1">
        <v>55</v>
      </c>
      <c r="R191" s="1">
        <v>160</v>
      </c>
      <c r="S191" s="1">
        <v>43</v>
      </c>
      <c r="T191" s="1">
        <v>25</v>
      </c>
      <c r="U191" s="1">
        <v>30</v>
      </c>
      <c r="V191" s="1">
        <v>75</v>
      </c>
      <c r="W191" s="1">
        <v>85</v>
      </c>
      <c r="X191" s="1">
        <v>23</v>
      </c>
      <c r="Y191" s="1">
        <v>19</v>
      </c>
      <c r="Z191" s="1">
        <v>265</v>
      </c>
      <c r="AA191" s="1">
        <v>0.32400000000000001</v>
      </c>
      <c r="AB191" s="1">
        <v>0.53800000000000003</v>
      </c>
      <c r="AC191" s="1">
        <v>0.13900000000000001</v>
      </c>
    </row>
    <row r="192" spans="1:29" s="1" customFormat="1" x14ac:dyDescent="0.25">
      <c r="A192" s="1" t="s">
        <v>73</v>
      </c>
      <c r="B192" s="1" t="s">
        <v>1025</v>
      </c>
      <c r="C192" s="1" t="s">
        <v>544</v>
      </c>
      <c r="D192" s="1">
        <v>4070</v>
      </c>
      <c r="E192" s="1">
        <v>25543</v>
      </c>
      <c r="F192" s="1">
        <v>6</v>
      </c>
      <c r="G192" s="1">
        <f t="shared" si="6"/>
        <v>2.831018576518028E-3</v>
      </c>
      <c r="H192" s="1" t="s">
        <v>32</v>
      </c>
      <c r="I192" s="1">
        <v>2</v>
      </c>
      <c r="J192" s="1">
        <v>0.53400000000000003</v>
      </c>
      <c r="K192" s="1">
        <v>0.46600000000000003</v>
      </c>
      <c r="L192" s="1">
        <v>2171</v>
      </c>
      <c r="M192" s="1">
        <v>1898</v>
      </c>
      <c r="N192" s="1">
        <v>8.5000000000000006E-2</v>
      </c>
      <c r="O192" s="1">
        <v>0.26600000000000001</v>
      </c>
      <c r="P192" s="1">
        <v>6.0999999999999999E-2</v>
      </c>
      <c r="Q192" s="1">
        <v>344</v>
      </c>
      <c r="R192" s="1">
        <v>1082</v>
      </c>
      <c r="S192" s="1">
        <v>249</v>
      </c>
      <c r="T192" s="1">
        <v>173</v>
      </c>
      <c r="U192" s="1">
        <v>171</v>
      </c>
      <c r="V192" s="1">
        <v>595</v>
      </c>
      <c r="W192" s="1">
        <v>487</v>
      </c>
      <c r="X192" s="1">
        <v>124</v>
      </c>
      <c r="Y192" s="1">
        <v>125</v>
      </c>
      <c r="Z192" s="1">
        <v>508</v>
      </c>
      <c r="AA192" s="1">
        <v>0.32400000000000001</v>
      </c>
      <c r="AB192" s="1">
        <v>0.53800000000000003</v>
      </c>
      <c r="AC192" s="1">
        <v>0.13900000000000001</v>
      </c>
    </row>
    <row r="193" spans="1:29" s="1" customFormat="1" x14ac:dyDescent="0.25">
      <c r="A193" s="1" t="s">
        <v>578</v>
      </c>
      <c r="B193" s="1" t="s">
        <v>579</v>
      </c>
      <c r="C193" s="1" t="s">
        <v>544</v>
      </c>
      <c r="D193" s="1">
        <v>1527</v>
      </c>
      <c r="E193" s="1">
        <v>25543</v>
      </c>
      <c r="F193" s="1">
        <v>6</v>
      </c>
      <c r="G193" s="1">
        <f t="shared" si="6"/>
        <v>1.0621536526641349E-3</v>
      </c>
      <c r="H193" s="1" t="s">
        <v>32</v>
      </c>
      <c r="I193" s="1">
        <v>2</v>
      </c>
      <c r="J193" s="1">
        <v>0.49</v>
      </c>
      <c r="K193" s="1">
        <v>0.51</v>
      </c>
      <c r="L193" s="1">
        <v>749</v>
      </c>
      <c r="M193" s="1">
        <v>778</v>
      </c>
      <c r="N193" s="1">
        <v>0.109</v>
      </c>
      <c r="O193" s="1">
        <v>0.219</v>
      </c>
      <c r="P193" s="1">
        <v>5.0999999999999997E-2</v>
      </c>
      <c r="Q193" s="1">
        <v>166</v>
      </c>
      <c r="R193" s="1">
        <v>334</v>
      </c>
      <c r="S193" s="1">
        <v>77</v>
      </c>
      <c r="T193" s="1">
        <v>69</v>
      </c>
      <c r="U193" s="1">
        <v>96</v>
      </c>
      <c r="V193" s="1">
        <v>177</v>
      </c>
      <c r="W193" s="1">
        <v>157</v>
      </c>
      <c r="X193" s="1">
        <v>30</v>
      </c>
      <c r="Y193" s="1">
        <v>46</v>
      </c>
      <c r="Z193" s="1">
        <v>277</v>
      </c>
      <c r="AA193" s="1">
        <v>0.32400000000000001</v>
      </c>
      <c r="AB193" s="1">
        <v>0.53800000000000003</v>
      </c>
      <c r="AC193" s="1">
        <v>0.13900000000000001</v>
      </c>
    </row>
    <row r="194" spans="1:29" s="1" customFormat="1" x14ac:dyDescent="0.25">
      <c r="A194" s="1" t="s">
        <v>580</v>
      </c>
      <c r="B194" s="1" t="s">
        <v>581</v>
      </c>
      <c r="C194" s="1" t="s">
        <v>544</v>
      </c>
      <c r="D194" s="1">
        <v>1869</v>
      </c>
      <c r="E194" s="1">
        <v>25543</v>
      </c>
      <c r="F194" s="1">
        <v>6</v>
      </c>
      <c r="G194" s="1">
        <f t="shared" si="6"/>
        <v>1.300042682926829E-3</v>
      </c>
      <c r="H194" s="1" t="s">
        <v>32</v>
      </c>
      <c r="I194" s="1">
        <v>2</v>
      </c>
      <c r="J194" s="1">
        <v>0.499</v>
      </c>
      <c r="K194" s="1">
        <v>0.501</v>
      </c>
      <c r="L194" s="1">
        <v>933</v>
      </c>
      <c r="M194" s="1">
        <v>935</v>
      </c>
      <c r="N194" s="1">
        <v>0.1</v>
      </c>
      <c r="O194" s="1">
        <v>0.24199999999999999</v>
      </c>
      <c r="P194" s="1">
        <v>4.8000000000000001E-2</v>
      </c>
      <c r="Q194" s="1">
        <v>186</v>
      </c>
      <c r="R194" s="1">
        <v>451</v>
      </c>
      <c r="S194" s="1">
        <v>89</v>
      </c>
      <c r="T194" s="1">
        <v>95</v>
      </c>
      <c r="U194" s="1">
        <v>91</v>
      </c>
      <c r="V194" s="1">
        <v>224</v>
      </c>
      <c r="W194" s="1">
        <v>227</v>
      </c>
      <c r="X194" s="1">
        <v>45</v>
      </c>
      <c r="Y194" s="1">
        <v>44</v>
      </c>
      <c r="Z194" s="1">
        <v>278</v>
      </c>
      <c r="AA194" s="1">
        <v>0.32400000000000001</v>
      </c>
      <c r="AB194" s="1">
        <v>0.53800000000000003</v>
      </c>
      <c r="AC194" s="1">
        <v>0.13900000000000001</v>
      </c>
    </row>
    <row r="195" spans="1:29" s="1" customFormat="1" x14ac:dyDescent="0.25">
      <c r="A195" s="1" t="s">
        <v>568</v>
      </c>
      <c r="B195" s="1" t="s">
        <v>569</v>
      </c>
      <c r="C195" s="1" t="s">
        <v>544</v>
      </c>
      <c r="D195" s="1">
        <v>3084</v>
      </c>
      <c r="E195" s="1">
        <v>25543</v>
      </c>
      <c r="F195" s="1">
        <v>6</v>
      </c>
      <c r="G195" s="1">
        <f t="shared" si="6"/>
        <v>2.1451747641232431E-3</v>
      </c>
      <c r="H195" s="1" t="s">
        <v>32</v>
      </c>
      <c r="I195" s="1">
        <v>2</v>
      </c>
      <c r="J195" s="1">
        <v>0.51400000000000001</v>
      </c>
      <c r="K195" s="1">
        <v>0.48599999999999999</v>
      </c>
      <c r="L195" s="1">
        <v>1586</v>
      </c>
      <c r="M195" s="1">
        <v>1498</v>
      </c>
      <c r="N195" s="1">
        <v>8.6999999999999994E-2</v>
      </c>
      <c r="O195" s="1">
        <v>0.254</v>
      </c>
      <c r="P195" s="1">
        <v>5.3999999999999999E-2</v>
      </c>
      <c r="Q195" s="1">
        <v>269</v>
      </c>
      <c r="R195" s="1">
        <v>783</v>
      </c>
      <c r="S195" s="1">
        <v>167</v>
      </c>
      <c r="T195" s="1">
        <v>144</v>
      </c>
      <c r="U195" s="1">
        <v>125</v>
      </c>
      <c r="V195" s="1">
        <v>404</v>
      </c>
      <c r="W195" s="1">
        <v>379</v>
      </c>
      <c r="X195" s="1">
        <v>91</v>
      </c>
      <c r="Y195" s="1">
        <v>76</v>
      </c>
      <c r="Z195" s="1">
        <v>272</v>
      </c>
      <c r="AA195" s="1">
        <v>0.32400000000000001</v>
      </c>
      <c r="AB195" s="1">
        <v>0.53800000000000003</v>
      </c>
      <c r="AC195" s="1">
        <v>0.13900000000000001</v>
      </c>
    </row>
    <row r="196" spans="1:29" s="1" customFormat="1" x14ac:dyDescent="0.25">
      <c r="A196" s="1" t="s">
        <v>582</v>
      </c>
      <c r="B196" s="1" t="s">
        <v>583</v>
      </c>
      <c r="C196" s="1" t="s">
        <v>544</v>
      </c>
      <c r="D196" s="1">
        <v>3503</v>
      </c>
      <c r="E196" s="1">
        <v>25543</v>
      </c>
      <c r="F196" s="1">
        <v>6</v>
      </c>
      <c r="G196" s="1">
        <f t="shared" si="6"/>
        <v>2.4366236052930351E-3</v>
      </c>
      <c r="H196" s="1" t="s">
        <v>32</v>
      </c>
      <c r="I196" s="1">
        <v>2</v>
      </c>
      <c r="J196" s="1">
        <v>0.5</v>
      </c>
      <c r="K196" s="1">
        <v>0.5</v>
      </c>
      <c r="L196" s="1">
        <v>1750</v>
      </c>
      <c r="M196" s="1">
        <v>1753</v>
      </c>
      <c r="N196" s="1">
        <v>8.6999999999999994E-2</v>
      </c>
      <c r="O196" s="1">
        <v>0.22500000000000001</v>
      </c>
      <c r="P196" s="1">
        <v>5.7000000000000002E-2</v>
      </c>
      <c r="Q196" s="1">
        <v>305</v>
      </c>
      <c r="R196" s="1">
        <v>787</v>
      </c>
      <c r="S196" s="1">
        <v>198</v>
      </c>
      <c r="T196" s="1">
        <v>135</v>
      </c>
      <c r="U196" s="1">
        <v>169</v>
      </c>
      <c r="V196" s="1">
        <v>402</v>
      </c>
      <c r="W196" s="1">
        <v>384</v>
      </c>
      <c r="X196" s="1">
        <v>101</v>
      </c>
      <c r="Y196" s="1">
        <v>96</v>
      </c>
      <c r="Z196" s="1">
        <v>279</v>
      </c>
      <c r="AA196" s="1">
        <v>0.32400000000000001</v>
      </c>
      <c r="AB196" s="1">
        <v>0.53800000000000003</v>
      </c>
      <c r="AC196" s="1">
        <v>0.13900000000000001</v>
      </c>
    </row>
    <row r="197" spans="1:29" s="1" customFormat="1" x14ac:dyDescent="0.25">
      <c r="A197" s="1" t="s">
        <v>1028</v>
      </c>
      <c r="B197" s="1" t="s">
        <v>1029</v>
      </c>
      <c r="C197" s="1" t="s">
        <v>544</v>
      </c>
      <c r="D197" s="1">
        <v>7642</v>
      </c>
      <c r="E197" s="1">
        <v>25543</v>
      </c>
      <c r="F197" s="1">
        <v>6</v>
      </c>
      <c r="G197" s="1">
        <f t="shared" si="6"/>
        <v>5.315637337039502E-3</v>
      </c>
      <c r="H197" s="1" t="s">
        <v>32</v>
      </c>
      <c r="I197" s="1">
        <v>2</v>
      </c>
      <c r="J197" s="1">
        <v>0.51100000000000001</v>
      </c>
      <c r="K197" s="1">
        <v>0.48899999999999999</v>
      </c>
      <c r="L197" s="1">
        <v>3902</v>
      </c>
      <c r="M197" s="1">
        <v>3740</v>
      </c>
      <c r="N197" s="1">
        <v>8.4000000000000005E-2</v>
      </c>
      <c r="O197" s="1">
        <v>0.25</v>
      </c>
      <c r="P197" s="1">
        <v>5.8999999999999997E-2</v>
      </c>
      <c r="Q197" s="1">
        <v>640</v>
      </c>
      <c r="R197" s="1">
        <v>1911</v>
      </c>
      <c r="S197" s="1">
        <v>451</v>
      </c>
      <c r="T197" s="1">
        <v>340</v>
      </c>
      <c r="U197" s="1">
        <v>300</v>
      </c>
      <c r="V197" s="1">
        <v>985</v>
      </c>
      <c r="W197" s="1">
        <v>925</v>
      </c>
      <c r="X197" s="1">
        <v>206</v>
      </c>
      <c r="Y197" s="1">
        <v>245</v>
      </c>
      <c r="Z197" s="1">
        <v>510</v>
      </c>
      <c r="AA197" s="1">
        <v>0.32400000000000001</v>
      </c>
      <c r="AB197" s="1">
        <v>0.53800000000000003</v>
      </c>
      <c r="AC197" s="1">
        <v>0.13900000000000001</v>
      </c>
    </row>
    <row r="198" spans="1:29" s="1" customFormat="1" x14ac:dyDescent="0.25">
      <c r="A198" s="1" t="s">
        <v>984</v>
      </c>
      <c r="B198" s="1" t="s">
        <v>985</v>
      </c>
      <c r="C198" s="1" t="s">
        <v>544</v>
      </c>
      <c r="D198" s="1">
        <v>2645</v>
      </c>
      <c r="E198" s="1">
        <v>25543</v>
      </c>
      <c r="F198" s="1">
        <v>6</v>
      </c>
      <c r="G198" s="1">
        <f t="shared" si="6"/>
        <v>1.8398142837568021E-3</v>
      </c>
      <c r="H198" s="1" t="s">
        <v>32</v>
      </c>
      <c r="I198" s="1">
        <v>2</v>
      </c>
      <c r="J198" s="1">
        <v>0.52800000000000002</v>
      </c>
      <c r="K198" s="1">
        <v>0.47199999999999998</v>
      </c>
      <c r="L198" s="1">
        <v>1395</v>
      </c>
      <c r="M198" s="1">
        <v>1249</v>
      </c>
      <c r="N198" s="1">
        <v>0.09</v>
      </c>
      <c r="O198" s="1">
        <v>0.253</v>
      </c>
      <c r="P198" s="1">
        <v>5.1999999999999998E-2</v>
      </c>
      <c r="Q198" s="1">
        <v>236</v>
      </c>
      <c r="R198" s="1">
        <v>668</v>
      </c>
      <c r="S198" s="1">
        <v>137</v>
      </c>
      <c r="T198" s="1">
        <v>112</v>
      </c>
      <c r="U198" s="1">
        <v>124</v>
      </c>
      <c r="V198" s="1">
        <v>371</v>
      </c>
      <c r="W198" s="1">
        <v>297</v>
      </c>
      <c r="X198" s="1">
        <v>62</v>
      </c>
      <c r="Y198" s="1">
        <v>75</v>
      </c>
      <c r="Z198" s="1">
        <v>487</v>
      </c>
      <c r="AA198" s="1">
        <v>0.32400000000000001</v>
      </c>
      <c r="AB198" s="1">
        <v>0.53800000000000003</v>
      </c>
      <c r="AC198" s="1">
        <v>0.13900000000000001</v>
      </c>
    </row>
    <row r="199" spans="1:29" s="1" customFormat="1" x14ac:dyDescent="0.25">
      <c r="A199" s="1" t="s">
        <v>67</v>
      </c>
      <c r="B199" s="1" t="s">
        <v>584</v>
      </c>
      <c r="C199" s="1" t="s">
        <v>544</v>
      </c>
      <c r="D199" s="1">
        <v>890</v>
      </c>
      <c r="E199" s="1">
        <v>25543</v>
      </c>
      <c r="F199" s="1">
        <v>6</v>
      </c>
      <c r="G199" s="1">
        <f t="shared" si="6"/>
        <v>6.1906794425087102E-4</v>
      </c>
      <c r="H199" s="1" t="s">
        <v>32</v>
      </c>
      <c r="I199" s="1">
        <v>2</v>
      </c>
      <c r="J199" s="1">
        <v>0.504</v>
      </c>
      <c r="K199" s="1">
        <v>0.496</v>
      </c>
      <c r="L199" s="1">
        <v>448</v>
      </c>
      <c r="M199" s="1">
        <v>441</v>
      </c>
      <c r="N199" s="1">
        <v>7.0000000000000007E-2</v>
      </c>
      <c r="O199" s="1">
        <v>0.246</v>
      </c>
      <c r="P199" s="1">
        <v>5.6000000000000001E-2</v>
      </c>
      <c r="Q199" s="1">
        <v>62</v>
      </c>
      <c r="R199" s="1">
        <v>218</v>
      </c>
      <c r="S199" s="1">
        <v>50</v>
      </c>
      <c r="T199" s="1">
        <v>33</v>
      </c>
      <c r="U199" s="1">
        <v>29</v>
      </c>
      <c r="V199" s="1">
        <v>109</v>
      </c>
      <c r="W199" s="1">
        <v>109</v>
      </c>
      <c r="X199" s="1">
        <v>27</v>
      </c>
      <c r="Y199" s="1">
        <v>22</v>
      </c>
      <c r="Z199" s="1">
        <v>280</v>
      </c>
      <c r="AA199" s="1">
        <v>0.32400000000000001</v>
      </c>
      <c r="AB199" s="1">
        <v>0.53800000000000003</v>
      </c>
      <c r="AC199" s="1">
        <v>0.13900000000000001</v>
      </c>
    </row>
    <row r="200" spans="1:29" s="1" customFormat="1" x14ac:dyDescent="0.25">
      <c r="A200" s="1" t="s">
        <v>59</v>
      </c>
      <c r="B200" s="1" t="s">
        <v>557</v>
      </c>
      <c r="C200" s="1" t="s">
        <v>544</v>
      </c>
      <c r="D200" s="1">
        <v>3954</v>
      </c>
      <c r="E200" s="1">
        <v>25543</v>
      </c>
      <c r="F200" s="1">
        <v>6</v>
      </c>
      <c r="G200" s="1">
        <f t="shared" si="6"/>
        <v>2.7503310691774654E-3</v>
      </c>
      <c r="H200" s="1" t="s">
        <v>32</v>
      </c>
      <c r="I200" s="1">
        <v>2</v>
      </c>
      <c r="J200" s="1">
        <v>0.52600000000000002</v>
      </c>
      <c r="K200" s="1">
        <v>0.47399999999999998</v>
      </c>
      <c r="L200" s="1">
        <v>2080</v>
      </c>
      <c r="M200" s="1">
        <v>1873</v>
      </c>
      <c r="N200" s="1">
        <v>9.6000000000000002E-2</v>
      </c>
      <c r="O200" s="1">
        <v>0.23699999999999999</v>
      </c>
      <c r="P200" s="1">
        <v>4.9000000000000002E-2</v>
      </c>
      <c r="Q200" s="1">
        <v>380</v>
      </c>
      <c r="R200" s="1">
        <v>936</v>
      </c>
      <c r="S200" s="1">
        <v>194</v>
      </c>
      <c r="T200" s="1">
        <v>212</v>
      </c>
      <c r="U200" s="1">
        <v>167</v>
      </c>
      <c r="V200" s="1">
        <v>500</v>
      </c>
      <c r="W200" s="1">
        <v>435</v>
      </c>
      <c r="X200" s="1">
        <v>102</v>
      </c>
      <c r="Y200" s="1">
        <v>92</v>
      </c>
      <c r="Z200" s="1">
        <v>266</v>
      </c>
      <c r="AA200" s="1">
        <v>0.32400000000000001</v>
      </c>
      <c r="AB200" s="1">
        <v>0.53800000000000003</v>
      </c>
      <c r="AC200" s="1">
        <v>0.13900000000000001</v>
      </c>
    </row>
    <row r="201" spans="1:29" s="1" customFormat="1" x14ac:dyDescent="0.25">
      <c r="A201" s="1" t="s">
        <v>953</v>
      </c>
      <c r="B201" s="1" t="s">
        <v>954</v>
      </c>
      <c r="C201" s="1" t="s">
        <v>667</v>
      </c>
      <c r="D201" s="1">
        <v>15155</v>
      </c>
      <c r="E201" s="1">
        <v>67799</v>
      </c>
      <c r="F201" s="1">
        <v>7</v>
      </c>
      <c r="G201" s="1">
        <f>(D201/E201)*0.02359324</f>
        <v>5.2737584949630531E-3</v>
      </c>
      <c r="H201" s="1" t="s">
        <v>32</v>
      </c>
      <c r="I201" s="1">
        <v>2</v>
      </c>
      <c r="J201" s="1">
        <v>0.51700000000000002</v>
      </c>
      <c r="K201" s="1">
        <v>0.48299999999999998</v>
      </c>
      <c r="L201" s="1">
        <v>7838</v>
      </c>
      <c r="M201" s="1">
        <v>7317</v>
      </c>
      <c r="N201" s="1">
        <v>0.08</v>
      </c>
      <c r="O201" s="1">
        <v>0.26800000000000002</v>
      </c>
      <c r="P201" s="1">
        <v>5.6000000000000001E-2</v>
      </c>
      <c r="Q201" s="1">
        <v>1213</v>
      </c>
      <c r="R201" s="1">
        <v>4067</v>
      </c>
      <c r="S201" s="1">
        <v>846</v>
      </c>
      <c r="T201" s="1">
        <v>623</v>
      </c>
      <c r="U201" s="1">
        <v>589</v>
      </c>
      <c r="V201" s="1">
        <v>2182</v>
      </c>
      <c r="W201" s="1">
        <v>1885</v>
      </c>
      <c r="X201" s="1">
        <v>384</v>
      </c>
      <c r="Y201" s="1">
        <v>462</v>
      </c>
      <c r="Z201" s="1">
        <v>469</v>
      </c>
      <c r="AA201" s="1">
        <v>0.17799999999999999</v>
      </c>
      <c r="AB201" s="1">
        <v>0.58899999999999997</v>
      </c>
      <c r="AC201" s="1">
        <v>0.23300000000000001</v>
      </c>
    </row>
    <row r="202" spans="1:29" s="1" customFormat="1" x14ac:dyDescent="0.25">
      <c r="A202" s="1" t="s">
        <v>827</v>
      </c>
      <c r="B202" s="1" t="s">
        <v>828</v>
      </c>
      <c r="C202" s="1" t="s">
        <v>667</v>
      </c>
      <c r="D202" s="1">
        <v>4396</v>
      </c>
      <c r="E202" s="1">
        <v>67799</v>
      </c>
      <c r="F202" s="1">
        <v>7</v>
      </c>
      <c r="G202" s="1">
        <f t="shared" ref="G202:G228" si="7">(D202/E202)*0.02359324</f>
        <v>1.5297553509638784E-3</v>
      </c>
      <c r="H202" s="1" t="s">
        <v>32</v>
      </c>
      <c r="I202" s="1">
        <v>2</v>
      </c>
      <c r="J202" s="1">
        <v>0.51300000000000001</v>
      </c>
      <c r="K202" s="1">
        <v>0.48699999999999999</v>
      </c>
      <c r="L202" s="1">
        <v>2253</v>
      </c>
      <c r="M202" s="1">
        <v>2142</v>
      </c>
      <c r="N202" s="1">
        <v>7.0999999999999994E-2</v>
      </c>
      <c r="O202" s="1">
        <v>0.26300000000000001</v>
      </c>
      <c r="P202" s="1">
        <v>7.0000000000000007E-2</v>
      </c>
      <c r="Q202" s="1">
        <v>311</v>
      </c>
      <c r="R202" s="1">
        <v>1156</v>
      </c>
      <c r="S202" s="1">
        <v>306</v>
      </c>
      <c r="T202" s="1">
        <v>165</v>
      </c>
      <c r="U202" s="1">
        <v>146</v>
      </c>
      <c r="V202" s="1">
        <v>598</v>
      </c>
      <c r="W202" s="1">
        <v>557</v>
      </c>
      <c r="X202" s="1">
        <v>149</v>
      </c>
      <c r="Y202" s="1">
        <v>157</v>
      </c>
      <c r="Z202" s="1">
        <v>404</v>
      </c>
      <c r="AA202" s="1">
        <v>0.17799999999999999</v>
      </c>
      <c r="AB202" s="1">
        <v>0.58899999999999997</v>
      </c>
      <c r="AC202" s="1">
        <v>0.23300000000000001</v>
      </c>
    </row>
    <row r="203" spans="1:29" s="1" customFormat="1" x14ac:dyDescent="0.25">
      <c r="A203" s="1" t="s">
        <v>957</v>
      </c>
      <c r="B203" s="1" t="s">
        <v>958</v>
      </c>
      <c r="C203" s="1" t="s">
        <v>667</v>
      </c>
      <c r="D203" s="1">
        <v>1279</v>
      </c>
      <c r="E203" s="1">
        <v>67799</v>
      </c>
      <c r="F203" s="1">
        <v>7</v>
      </c>
      <c r="G203" s="1">
        <f t="shared" si="7"/>
        <v>4.4507668195696099E-4</v>
      </c>
      <c r="H203" s="1" t="s">
        <v>32</v>
      </c>
      <c r="I203" s="1">
        <v>2</v>
      </c>
      <c r="J203" s="1">
        <v>0.51100000000000001</v>
      </c>
      <c r="K203" s="1">
        <v>0.48899999999999999</v>
      </c>
      <c r="L203" s="1">
        <v>653</v>
      </c>
      <c r="M203" s="1">
        <v>626</v>
      </c>
      <c r="N203" s="1">
        <v>6.9000000000000006E-2</v>
      </c>
      <c r="O203" s="1">
        <v>0.26800000000000002</v>
      </c>
      <c r="P203" s="1">
        <v>7.5999999999999998E-2</v>
      </c>
      <c r="Q203" s="1">
        <v>88</v>
      </c>
      <c r="R203" s="1">
        <v>342</v>
      </c>
      <c r="S203" s="1">
        <v>96</v>
      </c>
      <c r="T203" s="1">
        <v>44</v>
      </c>
      <c r="U203" s="1">
        <v>44</v>
      </c>
      <c r="V203" s="1">
        <v>171</v>
      </c>
      <c r="W203" s="1">
        <v>170</v>
      </c>
      <c r="X203" s="1">
        <v>51</v>
      </c>
      <c r="Y203" s="1">
        <v>45</v>
      </c>
      <c r="Z203" s="1">
        <v>471</v>
      </c>
      <c r="AA203" s="1">
        <v>0.17799999999999999</v>
      </c>
      <c r="AB203" s="1">
        <v>0.58899999999999997</v>
      </c>
      <c r="AC203" s="1">
        <v>0.23300000000000001</v>
      </c>
    </row>
    <row r="204" spans="1:29" s="1" customFormat="1" x14ac:dyDescent="0.25">
      <c r="A204" s="1" t="s">
        <v>665</v>
      </c>
      <c r="B204" s="1" t="s">
        <v>666</v>
      </c>
      <c r="C204" s="1" t="s">
        <v>667</v>
      </c>
      <c r="D204" s="1">
        <v>2053</v>
      </c>
      <c r="E204" s="1">
        <v>67799</v>
      </c>
      <c r="F204" s="1">
        <v>7</v>
      </c>
      <c r="G204" s="1">
        <f t="shared" si="7"/>
        <v>7.1441941208572404E-4</v>
      </c>
      <c r="H204" s="1" t="s">
        <v>32</v>
      </c>
      <c r="I204" s="1">
        <v>2</v>
      </c>
      <c r="J204" s="1">
        <v>0.501</v>
      </c>
      <c r="K204" s="1">
        <v>0.499</v>
      </c>
      <c r="L204" s="1">
        <v>1029</v>
      </c>
      <c r="M204" s="1">
        <v>1024</v>
      </c>
      <c r="N204" s="1">
        <v>7.1999999999999995E-2</v>
      </c>
      <c r="O204" s="1">
        <v>0.27300000000000002</v>
      </c>
      <c r="P204" s="1">
        <v>6.3E-2</v>
      </c>
      <c r="Q204" s="1">
        <v>146</v>
      </c>
      <c r="R204" s="1">
        <v>561</v>
      </c>
      <c r="S204" s="1">
        <v>128</v>
      </c>
      <c r="T204" s="1">
        <v>77</v>
      </c>
      <c r="U204" s="1">
        <v>69</v>
      </c>
      <c r="V204" s="1">
        <v>269</v>
      </c>
      <c r="W204" s="1">
        <v>291</v>
      </c>
      <c r="X204" s="1">
        <v>63</v>
      </c>
      <c r="Y204" s="1">
        <v>64</v>
      </c>
      <c r="Z204" s="1">
        <v>321</v>
      </c>
      <c r="AA204" s="1">
        <v>0.17799999999999999</v>
      </c>
      <c r="AB204" s="1">
        <v>0.58899999999999997</v>
      </c>
      <c r="AC204" s="1">
        <v>0.23300000000000001</v>
      </c>
    </row>
    <row r="205" spans="1:29" s="1" customFormat="1" x14ac:dyDescent="0.25">
      <c r="A205" s="1" t="s">
        <v>829</v>
      </c>
      <c r="B205" s="1" t="s">
        <v>830</v>
      </c>
      <c r="C205" s="1" t="s">
        <v>667</v>
      </c>
      <c r="D205" s="1">
        <v>4726</v>
      </c>
      <c r="E205" s="1">
        <v>67799</v>
      </c>
      <c r="F205" s="1">
        <v>7</v>
      </c>
      <c r="G205" s="1">
        <f t="shared" si="7"/>
        <v>1.6445913986931962E-3</v>
      </c>
      <c r="H205" s="1" t="s">
        <v>32</v>
      </c>
      <c r="I205" s="1">
        <v>2</v>
      </c>
      <c r="J205" s="1">
        <v>0.51200000000000001</v>
      </c>
      <c r="K205" s="1">
        <v>0.48799999999999999</v>
      </c>
      <c r="L205" s="1">
        <v>2420</v>
      </c>
      <c r="M205" s="1">
        <v>2306</v>
      </c>
      <c r="N205" s="1">
        <v>8.5000000000000006E-2</v>
      </c>
      <c r="O205" s="1">
        <v>0.26500000000000001</v>
      </c>
      <c r="P205" s="1">
        <v>5.1999999999999998E-2</v>
      </c>
      <c r="Q205" s="1">
        <v>399</v>
      </c>
      <c r="R205" s="1">
        <v>1251</v>
      </c>
      <c r="S205" s="1">
        <v>245</v>
      </c>
      <c r="T205" s="1">
        <v>200</v>
      </c>
      <c r="U205" s="1">
        <v>199</v>
      </c>
      <c r="V205" s="1">
        <v>646</v>
      </c>
      <c r="W205" s="1">
        <v>604</v>
      </c>
      <c r="X205" s="1">
        <v>130</v>
      </c>
      <c r="Y205" s="1">
        <v>114</v>
      </c>
      <c r="Z205" s="1">
        <v>405</v>
      </c>
      <c r="AA205" s="1">
        <v>0.17799999999999999</v>
      </c>
      <c r="AB205" s="1">
        <v>0.58899999999999997</v>
      </c>
      <c r="AC205" s="1">
        <v>0.23300000000000001</v>
      </c>
    </row>
    <row r="206" spans="1:29" s="1" customFormat="1" x14ac:dyDescent="0.25">
      <c r="A206" s="1" t="s">
        <v>674</v>
      </c>
      <c r="B206" s="1" t="s">
        <v>675</v>
      </c>
      <c r="C206" s="1" t="s">
        <v>667</v>
      </c>
      <c r="D206" s="1">
        <v>14167</v>
      </c>
      <c r="E206" s="1">
        <v>67799</v>
      </c>
      <c r="F206" s="1">
        <v>7</v>
      </c>
      <c r="G206" s="1">
        <f t="shared" si="7"/>
        <v>4.9299463278219442E-3</v>
      </c>
      <c r="H206" s="1" t="s">
        <v>32</v>
      </c>
      <c r="I206" s="1">
        <v>2</v>
      </c>
      <c r="J206" s="1">
        <v>0.51600000000000001</v>
      </c>
      <c r="K206" s="1">
        <v>0.48399999999999999</v>
      </c>
      <c r="L206" s="1">
        <v>7314</v>
      </c>
      <c r="M206" s="1">
        <v>6852</v>
      </c>
      <c r="N206" s="1">
        <v>0.08</v>
      </c>
      <c r="O206" s="1">
        <v>0.26500000000000001</v>
      </c>
      <c r="P206" s="1">
        <v>6.3E-2</v>
      </c>
      <c r="Q206" s="1">
        <v>1133</v>
      </c>
      <c r="R206" s="1">
        <v>3753</v>
      </c>
      <c r="S206" s="1">
        <v>885</v>
      </c>
      <c r="T206" s="1">
        <v>580</v>
      </c>
      <c r="U206" s="1">
        <v>553</v>
      </c>
      <c r="V206" s="1">
        <v>2002</v>
      </c>
      <c r="W206" s="1">
        <v>1750</v>
      </c>
      <c r="X206" s="1">
        <v>414</v>
      </c>
      <c r="Y206" s="1">
        <v>471</v>
      </c>
      <c r="Z206" s="1">
        <v>325</v>
      </c>
      <c r="AA206" s="1">
        <v>0.17799999999999999</v>
      </c>
      <c r="AB206" s="1">
        <v>0.58899999999999997</v>
      </c>
      <c r="AC206" s="1">
        <v>0.23300000000000001</v>
      </c>
    </row>
    <row r="207" spans="1:29" s="1" customFormat="1" x14ac:dyDescent="0.25">
      <c r="A207" s="1" t="s">
        <v>517</v>
      </c>
      <c r="B207" s="1" t="s">
        <v>676</v>
      </c>
      <c r="C207" s="1" t="s">
        <v>667</v>
      </c>
      <c r="D207" s="1">
        <v>3310</v>
      </c>
      <c r="E207" s="1">
        <v>67799</v>
      </c>
      <c r="F207" s="1">
        <v>7</v>
      </c>
      <c r="G207" s="1">
        <f t="shared" si="7"/>
        <v>1.1518403575273971E-3</v>
      </c>
      <c r="H207" s="1" t="s">
        <v>32</v>
      </c>
      <c r="I207" s="1">
        <v>2</v>
      </c>
      <c r="J207" s="1">
        <v>0.503</v>
      </c>
      <c r="K207" s="1">
        <v>0.497</v>
      </c>
      <c r="L207" s="1">
        <v>1666</v>
      </c>
      <c r="M207" s="1">
        <v>1643</v>
      </c>
      <c r="N207" s="1">
        <v>7.3999999999999996E-2</v>
      </c>
      <c r="O207" s="1">
        <v>0.26100000000000001</v>
      </c>
      <c r="P207" s="1">
        <v>7.2999999999999995E-2</v>
      </c>
      <c r="Q207" s="1">
        <v>245</v>
      </c>
      <c r="R207" s="1">
        <v>865</v>
      </c>
      <c r="S207" s="1">
        <v>240</v>
      </c>
      <c r="T207" s="1">
        <v>125</v>
      </c>
      <c r="U207" s="1">
        <v>120</v>
      </c>
      <c r="V207" s="1">
        <v>432</v>
      </c>
      <c r="W207" s="1">
        <v>432</v>
      </c>
      <c r="X207" s="1">
        <v>109</v>
      </c>
      <c r="Y207" s="1">
        <v>130</v>
      </c>
      <c r="Z207" s="1">
        <v>326</v>
      </c>
      <c r="AA207" s="1">
        <v>0.17799999999999999</v>
      </c>
      <c r="AB207" s="1">
        <v>0.58899999999999997</v>
      </c>
      <c r="AC207" s="1">
        <v>0.23300000000000001</v>
      </c>
    </row>
    <row r="208" spans="1:29" s="1" customFormat="1" x14ac:dyDescent="0.25">
      <c r="A208" s="1" t="s">
        <v>677</v>
      </c>
      <c r="B208" s="1" t="s">
        <v>678</v>
      </c>
      <c r="C208" s="1" t="s">
        <v>667</v>
      </c>
      <c r="D208" s="1">
        <v>10609</v>
      </c>
      <c r="E208" s="1">
        <v>67799</v>
      </c>
      <c r="F208" s="1">
        <v>7</v>
      </c>
      <c r="G208" s="1">
        <f t="shared" si="7"/>
        <v>3.691804940485848E-3</v>
      </c>
      <c r="H208" s="1" t="s">
        <v>32</v>
      </c>
      <c r="I208" s="1">
        <v>2</v>
      </c>
      <c r="J208" s="1">
        <v>0.47899999999999998</v>
      </c>
      <c r="K208" s="1">
        <v>0.52100000000000002</v>
      </c>
      <c r="L208" s="1">
        <v>5086</v>
      </c>
      <c r="M208" s="1">
        <v>5523</v>
      </c>
      <c r="N208" s="1">
        <v>8.4000000000000005E-2</v>
      </c>
      <c r="O208" s="1">
        <v>0.26600000000000001</v>
      </c>
      <c r="P208" s="1">
        <v>5.7000000000000002E-2</v>
      </c>
      <c r="Q208" s="1">
        <v>887</v>
      </c>
      <c r="R208" s="1">
        <v>2824</v>
      </c>
      <c r="S208" s="1">
        <v>609</v>
      </c>
      <c r="T208" s="1">
        <v>417</v>
      </c>
      <c r="U208" s="1">
        <v>470</v>
      </c>
      <c r="V208" s="1">
        <v>1351</v>
      </c>
      <c r="W208" s="1">
        <v>1473</v>
      </c>
      <c r="X208" s="1">
        <v>264</v>
      </c>
      <c r="Y208" s="1">
        <v>344</v>
      </c>
      <c r="Z208" s="1">
        <v>327</v>
      </c>
      <c r="AA208" s="1">
        <v>0.17799999999999999</v>
      </c>
      <c r="AB208" s="1">
        <v>0.58899999999999997</v>
      </c>
      <c r="AC208" s="1">
        <v>0.23300000000000001</v>
      </c>
    </row>
    <row r="209" spans="1:29" s="1" customFormat="1" x14ac:dyDescent="0.25">
      <c r="A209" s="1" t="s">
        <v>679</v>
      </c>
      <c r="B209" s="1" t="s">
        <v>680</v>
      </c>
      <c r="C209" s="1" t="s">
        <v>667</v>
      </c>
      <c r="D209" s="1">
        <v>2527</v>
      </c>
      <c r="E209" s="1">
        <v>67799</v>
      </c>
      <c r="F209" s="1">
        <v>7</v>
      </c>
      <c r="G209" s="1">
        <f t="shared" si="7"/>
        <v>8.7936573518783466E-4</v>
      </c>
      <c r="H209" s="1" t="s">
        <v>32</v>
      </c>
      <c r="I209" s="1">
        <v>2</v>
      </c>
      <c r="J209" s="1">
        <v>0.48399999999999999</v>
      </c>
      <c r="K209" s="1">
        <v>0.51600000000000001</v>
      </c>
      <c r="L209" s="1">
        <v>1222</v>
      </c>
      <c r="M209" s="1">
        <v>1304</v>
      </c>
      <c r="N209" s="1">
        <v>8.4000000000000005E-2</v>
      </c>
      <c r="O209" s="1">
        <v>0.25900000000000001</v>
      </c>
      <c r="P209" s="1">
        <v>7.4999999999999997E-2</v>
      </c>
      <c r="Q209" s="1">
        <v>212</v>
      </c>
      <c r="R209" s="1">
        <v>655</v>
      </c>
      <c r="S209" s="1">
        <v>188</v>
      </c>
      <c r="T209" s="1">
        <v>102</v>
      </c>
      <c r="U209" s="1">
        <v>110</v>
      </c>
      <c r="V209" s="1">
        <v>330</v>
      </c>
      <c r="W209" s="1">
        <v>325</v>
      </c>
      <c r="X209" s="1">
        <v>86</v>
      </c>
      <c r="Y209" s="1">
        <v>102</v>
      </c>
      <c r="Z209" s="1">
        <v>328</v>
      </c>
      <c r="AA209" s="1">
        <v>0.17799999999999999</v>
      </c>
      <c r="AB209" s="1">
        <v>0.58899999999999997</v>
      </c>
      <c r="AC209" s="1">
        <v>0.23300000000000001</v>
      </c>
    </row>
    <row r="210" spans="1:29" s="1" customFormat="1" x14ac:dyDescent="0.25">
      <c r="A210" s="1" t="s">
        <v>971</v>
      </c>
      <c r="B210" s="1" t="s">
        <v>972</v>
      </c>
      <c r="C210" s="1" t="s">
        <v>667</v>
      </c>
      <c r="D210" s="1">
        <v>3276</v>
      </c>
      <c r="E210" s="1">
        <v>67799</v>
      </c>
      <c r="F210" s="1">
        <v>7</v>
      </c>
      <c r="G210" s="1">
        <f t="shared" si="7"/>
        <v>1.1400087647310433E-3</v>
      </c>
      <c r="H210" s="1" t="s">
        <v>32</v>
      </c>
      <c r="I210" s="1">
        <v>2</v>
      </c>
      <c r="J210" s="1">
        <v>0.52100000000000002</v>
      </c>
      <c r="K210" s="1">
        <v>0.47899999999999998</v>
      </c>
      <c r="L210" s="1">
        <v>1705</v>
      </c>
      <c r="M210" s="1">
        <v>1570</v>
      </c>
      <c r="N210" s="1">
        <v>0.08</v>
      </c>
      <c r="O210" s="1">
        <v>0.26</v>
      </c>
      <c r="P210" s="1">
        <v>5.6000000000000001E-2</v>
      </c>
      <c r="Q210" s="1">
        <v>261</v>
      </c>
      <c r="R210" s="1">
        <v>850</v>
      </c>
      <c r="S210" s="1">
        <v>184</v>
      </c>
      <c r="T210" s="1">
        <v>145</v>
      </c>
      <c r="U210" s="1">
        <v>116</v>
      </c>
      <c r="V210" s="1">
        <v>448</v>
      </c>
      <c r="W210" s="1">
        <v>401</v>
      </c>
      <c r="X210" s="1">
        <v>86</v>
      </c>
      <c r="Y210" s="1">
        <v>97</v>
      </c>
      <c r="Z210" s="1">
        <v>479</v>
      </c>
      <c r="AA210" s="1">
        <v>0.17799999999999999</v>
      </c>
      <c r="AB210" s="1">
        <v>0.58899999999999997</v>
      </c>
      <c r="AC210" s="1">
        <v>0.23300000000000001</v>
      </c>
    </row>
    <row r="211" spans="1:29" s="1" customFormat="1" x14ac:dyDescent="0.25">
      <c r="A211" s="1" t="s">
        <v>681</v>
      </c>
      <c r="B211" s="1" t="s">
        <v>682</v>
      </c>
      <c r="C211" s="1" t="s">
        <v>667</v>
      </c>
      <c r="D211" s="1">
        <v>5953</v>
      </c>
      <c r="E211" s="1">
        <v>67799</v>
      </c>
      <c r="F211" s="1">
        <v>7</v>
      </c>
      <c r="G211" s="1">
        <f t="shared" si="7"/>
        <v>2.0715727034322042E-3</v>
      </c>
      <c r="H211" s="1" t="s">
        <v>32</v>
      </c>
      <c r="I211" s="1">
        <v>2</v>
      </c>
      <c r="J211" s="1">
        <v>0.505</v>
      </c>
      <c r="K211" s="1">
        <v>0.495</v>
      </c>
      <c r="L211" s="1">
        <v>3007</v>
      </c>
      <c r="M211" s="1">
        <v>2946</v>
      </c>
      <c r="N211" s="1">
        <v>7.0999999999999994E-2</v>
      </c>
      <c r="O211" s="1">
        <v>0.27300000000000002</v>
      </c>
      <c r="P211" s="1">
        <v>5.7000000000000002E-2</v>
      </c>
      <c r="Q211" s="1">
        <v>422</v>
      </c>
      <c r="R211" s="1">
        <v>1624</v>
      </c>
      <c r="S211" s="1">
        <v>336</v>
      </c>
      <c r="T211" s="1">
        <v>210</v>
      </c>
      <c r="U211" s="1">
        <v>211</v>
      </c>
      <c r="V211" s="1">
        <v>833</v>
      </c>
      <c r="W211" s="1">
        <v>791</v>
      </c>
      <c r="X211" s="1">
        <v>155</v>
      </c>
      <c r="Y211" s="1">
        <v>180</v>
      </c>
      <c r="Z211" s="1">
        <v>329</v>
      </c>
      <c r="AA211" s="1">
        <v>0.17799999999999999</v>
      </c>
      <c r="AB211" s="1">
        <v>0.58899999999999997</v>
      </c>
      <c r="AC211" s="1">
        <v>0.23300000000000001</v>
      </c>
    </row>
    <row r="212" spans="1:29" s="1" customFormat="1" x14ac:dyDescent="0.25">
      <c r="A212" s="1" t="s">
        <v>685</v>
      </c>
      <c r="B212" s="1" t="s">
        <v>686</v>
      </c>
      <c r="C212" s="1" t="s">
        <v>667</v>
      </c>
      <c r="D212" s="1">
        <v>2568</v>
      </c>
      <c r="E212" s="1">
        <v>67799</v>
      </c>
      <c r="F212" s="1">
        <v>7</v>
      </c>
      <c r="G212" s="1">
        <f t="shared" si="7"/>
        <v>8.9363324414814377E-4</v>
      </c>
      <c r="H212" s="1" t="s">
        <v>32</v>
      </c>
      <c r="I212" s="1">
        <v>2</v>
      </c>
      <c r="J212" s="1">
        <v>0.52600000000000002</v>
      </c>
      <c r="K212" s="1">
        <v>0.47399999999999998</v>
      </c>
      <c r="L212" s="1">
        <v>1350</v>
      </c>
      <c r="M212" s="1">
        <v>1218</v>
      </c>
      <c r="N212" s="1">
        <v>7.2999999999999995E-2</v>
      </c>
      <c r="O212" s="1">
        <v>0.27300000000000002</v>
      </c>
      <c r="P212" s="1">
        <v>6.9000000000000006E-2</v>
      </c>
      <c r="Q212" s="1">
        <v>187</v>
      </c>
      <c r="R212" s="1">
        <v>701</v>
      </c>
      <c r="S212" s="1">
        <v>177</v>
      </c>
      <c r="T212" s="1">
        <v>97</v>
      </c>
      <c r="U212" s="1">
        <v>89</v>
      </c>
      <c r="V212" s="1">
        <v>387</v>
      </c>
      <c r="W212" s="1">
        <v>314</v>
      </c>
      <c r="X212" s="1">
        <v>85</v>
      </c>
      <c r="Y212" s="1">
        <v>92</v>
      </c>
      <c r="Z212" s="1">
        <v>331</v>
      </c>
      <c r="AA212" s="1">
        <v>0.17799999999999999</v>
      </c>
      <c r="AB212" s="1">
        <v>0.58899999999999997</v>
      </c>
      <c r="AC212" s="1">
        <v>0.23300000000000001</v>
      </c>
    </row>
    <row r="213" spans="1:29" s="1" customFormat="1" x14ac:dyDescent="0.25">
      <c r="A213" s="1" t="s">
        <v>687</v>
      </c>
      <c r="B213" s="1" t="s">
        <v>688</v>
      </c>
      <c r="C213" s="1" t="s">
        <v>667</v>
      </c>
      <c r="D213" s="1">
        <v>20257</v>
      </c>
      <c r="E213" s="1">
        <v>67799</v>
      </c>
      <c r="F213" s="1">
        <v>7</v>
      </c>
      <c r="G213" s="1">
        <f t="shared" si="7"/>
        <v>7.0491933904629862E-3</v>
      </c>
      <c r="H213" s="1" t="s">
        <v>32</v>
      </c>
      <c r="I213" s="1">
        <v>2</v>
      </c>
      <c r="J213" s="1">
        <v>0.49299999999999999</v>
      </c>
      <c r="K213" s="1">
        <v>0.50700000000000001</v>
      </c>
      <c r="L213" s="1">
        <v>9994</v>
      </c>
      <c r="M213" s="1">
        <v>10263</v>
      </c>
      <c r="N213" s="1">
        <v>7.5999999999999998E-2</v>
      </c>
      <c r="O213" s="1">
        <v>0.255</v>
      </c>
      <c r="P213" s="1">
        <v>6.6000000000000003E-2</v>
      </c>
      <c r="Q213" s="1">
        <v>1532</v>
      </c>
      <c r="R213" s="1">
        <v>5173</v>
      </c>
      <c r="S213" s="1">
        <v>1335</v>
      </c>
      <c r="T213" s="1">
        <v>747</v>
      </c>
      <c r="U213" s="1">
        <v>784</v>
      </c>
      <c r="V213" s="1">
        <v>2589</v>
      </c>
      <c r="W213" s="1">
        <v>2584</v>
      </c>
      <c r="X213" s="1">
        <v>606</v>
      </c>
      <c r="Y213" s="1">
        <v>728</v>
      </c>
      <c r="Z213" s="1">
        <v>332</v>
      </c>
      <c r="AA213" s="1">
        <v>0.17799999999999999</v>
      </c>
      <c r="AB213" s="1">
        <v>0.58899999999999997</v>
      </c>
      <c r="AC213" s="1">
        <v>0.23300000000000001</v>
      </c>
    </row>
    <row r="214" spans="1:29" s="1" customFormat="1" x14ac:dyDescent="0.25">
      <c r="A214" s="1" t="s">
        <v>689</v>
      </c>
      <c r="B214" s="1" t="s">
        <v>690</v>
      </c>
      <c r="C214" s="1" t="s">
        <v>667</v>
      </c>
      <c r="D214" s="1">
        <v>1152</v>
      </c>
      <c r="E214" s="1">
        <v>67799</v>
      </c>
      <c r="F214" s="1">
        <v>7</v>
      </c>
      <c r="G214" s="1">
        <f t="shared" si="7"/>
        <v>4.0088220298234494E-4</v>
      </c>
      <c r="H214" s="1" t="s">
        <v>32</v>
      </c>
      <c r="I214" s="1">
        <v>2</v>
      </c>
      <c r="J214" s="1">
        <v>0.52200000000000002</v>
      </c>
      <c r="K214" s="1">
        <v>0.47799999999999998</v>
      </c>
      <c r="L214" s="1">
        <v>601</v>
      </c>
      <c r="M214" s="1">
        <v>550</v>
      </c>
      <c r="N214" s="1">
        <v>7.8E-2</v>
      </c>
      <c r="O214" s="1">
        <v>0.26800000000000002</v>
      </c>
      <c r="P214" s="1">
        <v>7.0000000000000007E-2</v>
      </c>
      <c r="Q214" s="1">
        <v>89</v>
      </c>
      <c r="R214" s="1">
        <v>308</v>
      </c>
      <c r="S214" s="1">
        <v>80</v>
      </c>
      <c r="T214" s="1">
        <v>44</v>
      </c>
      <c r="U214" s="1">
        <v>45</v>
      </c>
      <c r="V214" s="1">
        <v>159</v>
      </c>
      <c r="W214" s="1">
        <v>149</v>
      </c>
      <c r="X214" s="1">
        <v>42</v>
      </c>
      <c r="Y214" s="1">
        <v>38</v>
      </c>
      <c r="Z214" s="1">
        <v>333</v>
      </c>
      <c r="AA214" s="1">
        <v>0.17799999999999999</v>
      </c>
      <c r="AB214" s="1">
        <v>0.58899999999999997</v>
      </c>
      <c r="AC214" s="1">
        <v>0.23300000000000001</v>
      </c>
    </row>
    <row r="215" spans="1:29" s="1" customFormat="1" x14ac:dyDescent="0.25">
      <c r="A215" s="1" t="s">
        <v>844</v>
      </c>
      <c r="B215" s="1" t="s">
        <v>845</v>
      </c>
      <c r="C215" s="1" t="s">
        <v>667</v>
      </c>
      <c r="D215" s="1">
        <v>2891</v>
      </c>
      <c r="E215" s="1">
        <v>67799</v>
      </c>
      <c r="F215" s="1">
        <v>7</v>
      </c>
      <c r="G215" s="1">
        <f t="shared" si="7"/>
        <v>1.006033375713506E-3</v>
      </c>
      <c r="H215" s="1" t="s">
        <v>32</v>
      </c>
      <c r="I215" s="1">
        <v>2</v>
      </c>
      <c r="J215" s="1">
        <v>0.52</v>
      </c>
      <c r="K215" s="1">
        <v>0.48</v>
      </c>
      <c r="L215" s="1">
        <v>1502</v>
      </c>
      <c r="M215" s="1">
        <v>1388</v>
      </c>
      <c r="N215" s="1">
        <v>0.09</v>
      </c>
      <c r="O215" s="1">
        <v>0.25900000000000001</v>
      </c>
      <c r="P215" s="1">
        <v>5.8999999999999997E-2</v>
      </c>
      <c r="Q215" s="1">
        <v>260</v>
      </c>
      <c r="R215" s="1">
        <v>747</v>
      </c>
      <c r="S215" s="1">
        <v>170</v>
      </c>
      <c r="T215" s="1">
        <v>122</v>
      </c>
      <c r="U215" s="1">
        <v>137</v>
      </c>
      <c r="V215" s="1">
        <v>395</v>
      </c>
      <c r="W215" s="1">
        <v>352</v>
      </c>
      <c r="X215" s="1">
        <v>89</v>
      </c>
      <c r="Y215" s="1">
        <v>80</v>
      </c>
      <c r="Z215" s="1">
        <v>413</v>
      </c>
      <c r="AA215" s="1">
        <v>0.17799999999999999</v>
      </c>
      <c r="AB215" s="1">
        <v>0.58899999999999997</v>
      </c>
      <c r="AC215" s="1">
        <v>0.23300000000000001</v>
      </c>
    </row>
    <row r="216" spans="1:29" s="1" customFormat="1" x14ac:dyDescent="0.25">
      <c r="A216" s="1" t="s">
        <v>691</v>
      </c>
      <c r="B216" s="1" t="s">
        <v>692</v>
      </c>
      <c r="C216" s="1" t="s">
        <v>667</v>
      </c>
      <c r="D216" s="1">
        <v>2631</v>
      </c>
      <c r="E216" s="1">
        <v>67799</v>
      </c>
      <c r="F216" s="1">
        <v>7</v>
      </c>
      <c r="G216" s="1">
        <f t="shared" si="7"/>
        <v>9.1555648962374084E-4</v>
      </c>
      <c r="H216" s="1" t="s">
        <v>32</v>
      </c>
      <c r="I216" s="1">
        <v>2</v>
      </c>
      <c r="J216" s="1">
        <v>0.51200000000000001</v>
      </c>
      <c r="K216" s="1">
        <v>0.48799999999999999</v>
      </c>
      <c r="L216" s="1">
        <v>1347</v>
      </c>
      <c r="M216" s="1">
        <v>1284</v>
      </c>
      <c r="N216" s="1">
        <v>7.0999999999999994E-2</v>
      </c>
      <c r="O216" s="1">
        <v>0.26900000000000002</v>
      </c>
      <c r="P216" s="1">
        <v>7.3999999999999996E-2</v>
      </c>
      <c r="Q216" s="1">
        <v>186</v>
      </c>
      <c r="R216" s="1">
        <v>706</v>
      </c>
      <c r="S216" s="1">
        <v>193</v>
      </c>
      <c r="T216" s="1">
        <v>95</v>
      </c>
      <c r="U216" s="1">
        <v>91</v>
      </c>
      <c r="V216" s="1">
        <v>377</v>
      </c>
      <c r="W216" s="1">
        <v>328</v>
      </c>
      <c r="X216" s="1">
        <v>86</v>
      </c>
      <c r="Y216" s="1">
        <v>107</v>
      </c>
      <c r="Z216" s="1">
        <v>334</v>
      </c>
      <c r="AA216" s="1">
        <v>0.17799999999999999</v>
      </c>
      <c r="AB216" s="1">
        <v>0.58899999999999997</v>
      </c>
      <c r="AC216" s="1">
        <v>0.23300000000000001</v>
      </c>
    </row>
    <row r="217" spans="1:29" s="1" customFormat="1" x14ac:dyDescent="0.25">
      <c r="A217" s="1" t="s">
        <v>848</v>
      </c>
      <c r="B217" s="1" t="s">
        <v>849</v>
      </c>
      <c r="C217" s="1" t="s">
        <v>667</v>
      </c>
      <c r="D217" s="1">
        <v>5072</v>
      </c>
      <c r="E217" s="1">
        <v>67799</v>
      </c>
      <c r="F217" s="1">
        <v>7</v>
      </c>
      <c r="G217" s="1">
        <f t="shared" si="7"/>
        <v>1.7649952547972687E-3</v>
      </c>
      <c r="H217" s="1" t="s">
        <v>32</v>
      </c>
      <c r="I217" s="1">
        <v>2</v>
      </c>
      <c r="J217" s="1">
        <v>0.51900000000000002</v>
      </c>
      <c r="K217" s="1">
        <v>0.48099999999999998</v>
      </c>
      <c r="L217" s="1">
        <v>2634</v>
      </c>
      <c r="M217" s="1">
        <v>2438</v>
      </c>
      <c r="N217" s="1">
        <v>0.09</v>
      </c>
      <c r="O217" s="1">
        <v>0.245</v>
      </c>
      <c r="P217" s="1">
        <v>5.6000000000000001E-2</v>
      </c>
      <c r="Q217" s="1">
        <v>457</v>
      </c>
      <c r="R217" s="1">
        <v>1240</v>
      </c>
      <c r="S217" s="1">
        <v>285</v>
      </c>
      <c r="T217" s="1">
        <v>227</v>
      </c>
      <c r="U217" s="1">
        <v>229</v>
      </c>
      <c r="V217" s="1">
        <v>662</v>
      </c>
      <c r="W217" s="1">
        <v>578</v>
      </c>
      <c r="X217" s="1">
        <v>137</v>
      </c>
      <c r="Y217" s="1">
        <v>147</v>
      </c>
      <c r="Z217" s="1">
        <v>415</v>
      </c>
      <c r="AA217" s="1">
        <v>0.17799999999999999</v>
      </c>
      <c r="AB217" s="1">
        <v>0.58899999999999997</v>
      </c>
      <c r="AC217" s="1">
        <v>0.23300000000000001</v>
      </c>
    </row>
    <row r="218" spans="1:29" s="1" customFormat="1" x14ac:dyDescent="0.25">
      <c r="A218" s="1" t="s">
        <v>481</v>
      </c>
      <c r="B218" s="1" t="s">
        <v>693</v>
      </c>
      <c r="C218" s="1" t="s">
        <v>667</v>
      </c>
      <c r="D218" s="1">
        <v>5425</v>
      </c>
      <c r="E218" s="1">
        <v>67799</v>
      </c>
      <c r="F218" s="1">
        <v>7</v>
      </c>
      <c r="G218" s="1">
        <f t="shared" si="7"/>
        <v>1.887835027065296E-3</v>
      </c>
      <c r="H218" s="1" t="s">
        <v>32</v>
      </c>
      <c r="I218" s="1">
        <v>2</v>
      </c>
      <c r="J218" s="1">
        <v>0.498</v>
      </c>
      <c r="K218" s="1">
        <v>0.502</v>
      </c>
      <c r="L218" s="1">
        <v>2702</v>
      </c>
      <c r="M218" s="1">
        <v>2722</v>
      </c>
      <c r="N218" s="1">
        <v>8.1000000000000003E-2</v>
      </c>
      <c r="O218" s="1">
        <v>0.27200000000000002</v>
      </c>
      <c r="P218" s="1">
        <v>7.5999999999999998E-2</v>
      </c>
      <c r="Q218" s="1">
        <v>441</v>
      </c>
      <c r="R218" s="1">
        <v>1473</v>
      </c>
      <c r="S218" s="1">
        <v>409</v>
      </c>
      <c r="T218" s="1">
        <v>219</v>
      </c>
      <c r="U218" s="1">
        <v>221</v>
      </c>
      <c r="V218" s="1">
        <v>716</v>
      </c>
      <c r="W218" s="1">
        <v>756</v>
      </c>
      <c r="X218" s="1">
        <v>216</v>
      </c>
      <c r="Y218" s="1">
        <v>193</v>
      </c>
      <c r="Z218" s="1">
        <v>335</v>
      </c>
      <c r="AA218" s="1">
        <v>0.17799999999999999</v>
      </c>
      <c r="AB218" s="1">
        <v>0.58899999999999997</v>
      </c>
      <c r="AC218" s="1">
        <v>0.23300000000000001</v>
      </c>
    </row>
    <row r="219" spans="1:29" s="1" customFormat="1" x14ac:dyDescent="0.25">
      <c r="A219" s="1" t="s">
        <v>851</v>
      </c>
      <c r="B219" s="1" t="s">
        <v>852</v>
      </c>
      <c r="C219" s="1" t="s">
        <v>667</v>
      </c>
      <c r="D219" s="1">
        <v>27720</v>
      </c>
      <c r="E219" s="1">
        <v>67799</v>
      </c>
      <c r="F219" s="1">
        <v>7</v>
      </c>
      <c r="G219" s="1">
        <f t="shared" si="7"/>
        <v>9.6462280092626737E-3</v>
      </c>
      <c r="H219" s="1" t="s">
        <v>32</v>
      </c>
      <c r="I219" s="1">
        <v>2</v>
      </c>
      <c r="J219" s="1">
        <v>0.51400000000000001</v>
      </c>
      <c r="K219" s="1">
        <v>0.48599999999999999</v>
      </c>
      <c r="L219" s="1">
        <v>14256</v>
      </c>
      <c r="M219" s="1">
        <v>13464</v>
      </c>
      <c r="N219" s="1">
        <v>7.9000000000000001E-2</v>
      </c>
      <c r="O219" s="1">
        <v>0.26500000000000001</v>
      </c>
      <c r="P219" s="1">
        <v>0.06</v>
      </c>
      <c r="Q219" s="1">
        <v>2191</v>
      </c>
      <c r="R219" s="1">
        <v>7340</v>
      </c>
      <c r="S219" s="1">
        <v>1664</v>
      </c>
      <c r="T219" s="1">
        <v>1162</v>
      </c>
      <c r="U219" s="1">
        <v>1029</v>
      </c>
      <c r="V219" s="1">
        <v>3832</v>
      </c>
      <c r="W219" s="1">
        <v>3507</v>
      </c>
      <c r="X219" s="1">
        <v>793</v>
      </c>
      <c r="Y219" s="1">
        <v>870</v>
      </c>
      <c r="Z219" s="1">
        <v>417</v>
      </c>
      <c r="AA219" s="1">
        <v>0.17799999999999999</v>
      </c>
      <c r="AB219" s="1">
        <v>0.58899999999999997</v>
      </c>
      <c r="AC219" s="1">
        <v>0.23300000000000001</v>
      </c>
    </row>
    <row r="220" spans="1:29" s="1" customFormat="1" x14ac:dyDescent="0.25">
      <c r="A220" s="1" t="s">
        <v>855</v>
      </c>
      <c r="B220" s="1" t="s">
        <v>856</v>
      </c>
      <c r="C220" s="1" t="s">
        <v>667</v>
      </c>
      <c r="D220" s="1">
        <v>0</v>
      </c>
      <c r="E220" s="1">
        <v>67799</v>
      </c>
      <c r="F220" s="1">
        <v>7</v>
      </c>
      <c r="G220" s="1">
        <f t="shared" si="7"/>
        <v>0</v>
      </c>
      <c r="H220" s="1" t="s">
        <v>32</v>
      </c>
      <c r="I220" s="1">
        <v>2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419</v>
      </c>
      <c r="AA220" s="1">
        <v>0</v>
      </c>
      <c r="AB220" s="1">
        <v>0</v>
      </c>
      <c r="AC220" s="1">
        <v>0</v>
      </c>
    </row>
    <row r="221" spans="1:29" s="1" customFormat="1" x14ac:dyDescent="0.25">
      <c r="A221" s="1" t="s">
        <v>853</v>
      </c>
      <c r="B221" s="1" t="s">
        <v>854</v>
      </c>
      <c r="C221" s="1" t="s">
        <v>667</v>
      </c>
      <c r="D221" s="1">
        <v>8184</v>
      </c>
      <c r="E221" s="1">
        <v>67799</v>
      </c>
      <c r="F221" s="1">
        <v>7</v>
      </c>
      <c r="G221" s="1">
        <f t="shared" si="7"/>
        <v>2.8479339836870749E-3</v>
      </c>
      <c r="H221" s="1" t="s">
        <v>32</v>
      </c>
      <c r="I221" s="1">
        <v>2</v>
      </c>
      <c r="J221" s="1">
        <v>0.52500000000000002</v>
      </c>
      <c r="K221" s="1">
        <v>0.47499999999999998</v>
      </c>
      <c r="L221" s="1">
        <v>4293</v>
      </c>
      <c r="M221" s="1">
        <v>3890</v>
      </c>
      <c r="N221" s="1">
        <v>7.6999999999999999E-2</v>
      </c>
      <c r="O221" s="1">
        <v>0.26400000000000001</v>
      </c>
      <c r="P221" s="1">
        <v>0.06</v>
      </c>
      <c r="Q221" s="1">
        <v>629</v>
      </c>
      <c r="R221" s="1">
        <v>2158</v>
      </c>
      <c r="S221" s="1">
        <v>489</v>
      </c>
      <c r="T221" s="1">
        <v>306</v>
      </c>
      <c r="U221" s="1">
        <v>323</v>
      </c>
      <c r="V221" s="1">
        <v>1170</v>
      </c>
      <c r="W221" s="1">
        <v>988</v>
      </c>
      <c r="X221" s="1">
        <v>253</v>
      </c>
      <c r="Y221" s="1">
        <v>235</v>
      </c>
      <c r="Z221" s="1">
        <v>418</v>
      </c>
      <c r="AA221" s="1">
        <v>0.17799999999999999</v>
      </c>
      <c r="AB221" s="1">
        <v>0.58899999999999997</v>
      </c>
      <c r="AC221" s="1">
        <v>0.23300000000000001</v>
      </c>
    </row>
    <row r="222" spans="1:29" s="1" customFormat="1" x14ac:dyDescent="0.25">
      <c r="A222" s="1" t="s">
        <v>700</v>
      </c>
      <c r="B222" s="1" t="s">
        <v>701</v>
      </c>
      <c r="C222" s="1" t="s">
        <v>667</v>
      </c>
      <c r="D222" s="1">
        <v>2477</v>
      </c>
      <c r="E222" s="1">
        <v>67799</v>
      </c>
      <c r="F222" s="1">
        <v>7</v>
      </c>
      <c r="G222" s="1">
        <f t="shared" si="7"/>
        <v>8.6196633401672588E-4</v>
      </c>
      <c r="H222" s="1" t="s">
        <v>32</v>
      </c>
      <c r="I222" s="1">
        <v>2</v>
      </c>
      <c r="J222" s="1">
        <v>0.498</v>
      </c>
      <c r="K222" s="1">
        <v>0.502</v>
      </c>
      <c r="L222" s="1">
        <v>1233</v>
      </c>
      <c r="M222" s="1">
        <v>1243</v>
      </c>
      <c r="N222" s="1">
        <v>6.4000000000000001E-2</v>
      </c>
      <c r="O222" s="1">
        <v>0.26200000000000001</v>
      </c>
      <c r="P222" s="1">
        <v>7.8E-2</v>
      </c>
      <c r="Q222" s="1">
        <v>158</v>
      </c>
      <c r="R222" s="1">
        <v>648</v>
      </c>
      <c r="S222" s="1">
        <v>192</v>
      </c>
      <c r="T222" s="1">
        <v>73</v>
      </c>
      <c r="U222" s="1">
        <v>84</v>
      </c>
      <c r="V222" s="1">
        <v>322</v>
      </c>
      <c r="W222" s="1">
        <v>326</v>
      </c>
      <c r="X222" s="1">
        <v>96</v>
      </c>
      <c r="Y222" s="1">
        <v>95</v>
      </c>
      <c r="Z222" s="1">
        <v>339</v>
      </c>
      <c r="AA222" s="1">
        <v>0.17799999999999999</v>
      </c>
      <c r="AB222" s="1">
        <v>0.58899999999999997</v>
      </c>
      <c r="AC222" s="1">
        <v>0.23300000000000001</v>
      </c>
    </row>
    <row r="223" spans="1:29" s="1" customFormat="1" x14ac:dyDescent="0.25">
      <c r="A223" s="1" t="s">
        <v>214</v>
      </c>
      <c r="B223" s="1" t="s">
        <v>702</v>
      </c>
      <c r="C223" s="1" t="s">
        <v>667</v>
      </c>
      <c r="D223" s="1">
        <v>4277</v>
      </c>
      <c r="E223" s="1">
        <v>67799</v>
      </c>
      <c r="F223" s="1">
        <v>7</v>
      </c>
      <c r="G223" s="1">
        <f t="shared" si="7"/>
        <v>1.4883447761766396E-3</v>
      </c>
      <c r="H223" s="1" t="s">
        <v>32</v>
      </c>
      <c r="I223" s="1">
        <v>2</v>
      </c>
      <c r="J223" s="1">
        <v>0.503</v>
      </c>
      <c r="K223" s="1">
        <v>0.497</v>
      </c>
      <c r="L223" s="1">
        <v>2153</v>
      </c>
      <c r="M223" s="1">
        <v>2124</v>
      </c>
      <c r="N223" s="1">
        <v>7.8E-2</v>
      </c>
      <c r="O223" s="1">
        <v>0.25700000000000001</v>
      </c>
      <c r="P223" s="1">
        <v>5.8000000000000003E-2</v>
      </c>
      <c r="Q223" s="1">
        <v>333</v>
      </c>
      <c r="R223" s="1">
        <v>1097</v>
      </c>
      <c r="S223" s="1">
        <v>247</v>
      </c>
      <c r="T223" s="1">
        <v>161</v>
      </c>
      <c r="U223" s="1">
        <v>171</v>
      </c>
      <c r="V223" s="1">
        <v>545</v>
      </c>
      <c r="W223" s="1">
        <v>552</v>
      </c>
      <c r="X223" s="1">
        <v>124</v>
      </c>
      <c r="Y223" s="1">
        <v>122</v>
      </c>
      <c r="Z223" s="1">
        <v>340</v>
      </c>
      <c r="AA223" s="1">
        <v>0.17799999999999999</v>
      </c>
      <c r="AB223" s="1">
        <v>0.58899999999999997</v>
      </c>
      <c r="AC223" s="1">
        <v>0.23300000000000001</v>
      </c>
    </row>
    <row r="224" spans="1:29" s="1" customFormat="1" x14ac:dyDescent="0.25">
      <c r="A224" s="1" t="s">
        <v>703</v>
      </c>
      <c r="B224" s="1" t="s">
        <v>704</v>
      </c>
      <c r="C224" s="1" t="s">
        <v>667</v>
      </c>
      <c r="D224" s="1">
        <v>2818</v>
      </c>
      <c r="E224" s="1">
        <v>67799</v>
      </c>
      <c r="F224" s="1">
        <v>7</v>
      </c>
      <c r="G224" s="1">
        <f t="shared" si="7"/>
        <v>9.8063025000368737E-4</v>
      </c>
      <c r="H224" s="1" t="s">
        <v>32</v>
      </c>
      <c r="I224" s="1">
        <v>2</v>
      </c>
      <c r="J224" s="1">
        <v>0.49099999999999999</v>
      </c>
      <c r="K224" s="1">
        <v>0.50900000000000001</v>
      </c>
      <c r="L224" s="1">
        <v>1384</v>
      </c>
      <c r="M224" s="1">
        <v>1434</v>
      </c>
      <c r="N224" s="1">
        <v>7.0999999999999994E-2</v>
      </c>
      <c r="O224" s="1">
        <v>0.26900000000000002</v>
      </c>
      <c r="P224" s="1">
        <v>6.9000000000000006E-2</v>
      </c>
      <c r="Q224" s="1">
        <v>200</v>
      </c>
      <c r="R224" s="1">
        <v>759</v>
      </c>
      <c r="S224" s="1">
        <v>193</v>
      </c>
      <c r="T224" s="1">
        <v>92</v>
      </c>
      <c r="U224" s="1">
        <v>108</v>
      </c>
      <c r="V224" s="1">
        <v>384</v>
      </c>
      <c r="W224" s="1">
        <v>374</v>
      </c>
      <c r="X224" s="1">
        <v>86</v>
      </c>
      <c r="Y224" s="1">
        <v>107</v>
      </c>
      <c r="Z224" s="1">
        <v>341</v>
      </c>
      <c r="AA224" s="1">
        <v>0.17799999999999999</v>
      </c>
      <c r="AB224" s="1">
        <v>0.58899999999999997</v>
      </c>
      <c r="AC224" s="1">
        <v>0.23300000000000001</v>
      </c>
    </row>
    <row r="225" spans="1:29" s="1" customFormat="1" x14ac:dyDescent="0.25">
      <c r="A225" s="1" t="s">
        <v>862</v>
      </c>
      <c r="B225" s="1" t="s">
        <v>863</v>
      </c>
      <c r="C225" s="1" t="s">
        <v>667</v>
      </c>
      <c r="D225" s="1">
        <v>8207</v>
      </c>
      <c r="E225" s="1">
        <v>67799</v>
      </c>
      <c r="F225" s="1">
        <v>7</v>
      </c>
      <c r="G225" s="1">
        <f t="shared" si="7"/>
        <v>2.8559377082257855E-3</v>
      </c>
      <c r="H225" s="1" t="s">
        <v>32</v>
      </c>
      <c r="I225" s="1">
        <v>2</v>
      </c>
      <c r="J225" s="1">
        <v>0.51800000000000002</v>
      </c>
      <c r="K225" s="1">
        <v>0.48199999999999998</v>
      </c>
      <c r="L225" s="1">
        <v>4250</v>
      </c>
      <c r="M225" s="1">
        <v>3956</v>
      </c>
      <c r="N225" s="1">
        <v>8.5000000000000006E-2</v>
      </c>
      <c r="O225" s="1">
        <v>0.26600000000000001</v>
      </c>
      <c r="P225" s="1">
        <v>5.2999999999999999E-2</v>
      </c>
      <c r="Q225" s="1">
        <v>694</v>
      </c>
      <c r="R225" s="1">
        <v>2183</v>
      </c>
      <c r="S225" s="1">
        <v>432</v>
      </c>
      <c r="T225" s="1">
        <v>350</v>
      </c>
      <c r="U225" s="1">
        <v>343</v>
      </c>
      <c r="V225" s="1">
        <v>1154</v>
      </c>
      <c r="W225" s="1">
        <v>1029</v>
      </c>
      <c r="X225" s="1">
        <v>209</v>
      </c>
      <c r="Y225" s="1">
        <v>223</v>
      </c>
      <c r="Z225" s="1">
        <v>423</v>
      </c>
      <c r="AA225" s="1">
        <v>0.17799999999999999</v>
      </c>
      <c r="AB225" s="1">
        <v>0.58899999999999997</v>
      </c>
      <c r="AC225" s="1">
        <v>0.23300000000000001</v>
      </c>
    </row>
    <row r="226" spans="1:29" s="1" customFormat="1" x14ac:dyDescent="0.25">
      <c r="A226" s="1" t="s">
        <v>864</v>
      </c>
      <c r="B226" s="1" t="s">
        <v>865</v>
      </c>
      <c r="C226" s="1" t="s">
        <v>667</v>
      </c>
      <c r="D226" s="1">
        <v>1816</v>
      </c>
      <c r="E226" s="1">
        <v>67799</v>
      </c>
      <c r="F226" s="1">
        <v>7</v>
      </c>
      <c r="G226" s="1">
        <f t="shared" si="7"/>
        <v>6.3194625053466873E-4</v>
      </c>
      <c r="H226" s="1" t="s">
        <v>32</v>
      </c>
      <c r="I226" s="1">
        <v>2</v>
      </c>
      <c r="J226" s="1">
        <v>0.50600000000000001</v>
      </c>
      <c r="K226" s="1">
        <v>0.49399999999999999</v>
      </c>
      <c r="L226" s="1">
        <v>919</v>
      </c>
      <c r="M226" s="1">
        <v>897</v>
      </c>
      <c r="N226" s="1">
        <v>0.09</v>
      </c>
      <c r="O226" s="1">
        <v>0.26700000000000002</v>
      </c>
      <c r="P226" s="1">
        <v>4.8000000000000001E-2</v>
      </c>
      <c r="Q226" s="1">
        <v>163</v>
      </c>
      <c r="R226" s="1">
        <v>484</v>
      </c>
      <c r="S226" s="1">
        <v>86</v>
      </c>
      <c r="T226" s="1">
        <v>79</v>
      </c>
      <c r="U226" s="1">
        <v>84</v>
      </c>
      <c r="V226" s="1">
        <v>253</v>
      </c>
      <c r="W226" s="1">
        <v>231</v>
      </c>
      <c r="X226" s="1">
        <v>37</v>
      </c>
      <c r="Y226" s="1">
        <v>48</v>
      </c>
      <c r="Z226" s="1">
        <v>424</v>
      </c>
      <c r="AA226" s="1">
        <v>0.17799999999999999</v>
      </c>
      <c r="AB226" s="1">
        <v>0.58899999999999997</v>
      </c>
      <c r="AC226" s="1">
        <v>0.23300000000000001</v>
      </c>
    </row>
    <row r="227" spans="1:29" s="1" customFormat="1" x14ac:dyDescent="0.25">
      <c r="A227" s="1" t="s">
        <v>986</v>
      </c>
      <c r="B227" s="1" t="s">
        <v>987</v>
      </c>
      <c r="C227" s="1" t="s">
        <v>667</v>
      </c>
      <c r="D227" s="1">
        <v>1598</v>
      </c>
      <c r="E227" s="1">
        <v>67799</v>
      </c>
      <c r="F227" s="1">
        <v>7</v>
      </c>
      <c r="G227" s="1">
        <f t="shared" si="7"/>
        <v>5.5608486142863468E-4</v>
      </c>
      <c r="H227" s="1" t="s">
        <v>32</v>
      </c>
      <c r="I227" s="1">
        <v>2</v>
      </c>
      <c r="J227" s="1">
        <v>0.50600000000000001</v>
      </c>
      <c r="K227" s="1">
        <v>0.49399999999999999</v>
      </c>
      <c r="L227" s="1">
        <v>808</v>
      </c>
      <c r="M227" s="1">
        <v>790</v>
      </c>
      <c r="N227" s="1">
        <v>8.3000000000000004E-2</v>
      </c>
      <c r="O227" s="1">
        <v>0.25900000000000001</v>
      </c>
      <c r="P227" s="1">
        <v>6.8000000000000005E-2</v>
      </c>
      <c r="Q227" s="1">
        <v>133</v>
      </c>
      <c r="R227" s="1">
        <v>413</v>
      </c>
      <c r="S227" s="1">
        <v>109</v>
      </c>
      <c r="T227" s="1">
        <v>69</v>
      </c>
      <c r="U227" s="1">
        <v>63</v>
      </c>
      <c r="V227" s="1">
        <v>207</v>
      </c>
      <c r="W227" s="1">
        <v>206</v>
      </c>
      <c r="X227" s="1">
        <v>55</v>
      </c>
      <c r="Y227" s="1">
        <v>53</v>
      </c>
      <c r="Z227" s="1">
        <v>488</v>
      </c>
      <c r="AA227" s="1">
        <v>0.17799999999999999</v>
      </c>
      <c r="AB227" s="1">
        <v>0.58899999999999997</v>
      </c>
      <c r="AC227" s="1">
        <v>0.23300000000000001</v>
      </c>
    </row>
    <row r="228" spans="1:29" s="1" customFormat="1" x14ac:dyDescent="0.25">
      <c r="A228" s="1" t="s">
        <v>712</v>
      </c>
      <c r="B228" s="1" t="s">
        <v>713</v>
      </c>
      <c r="C228" s="1" t="s">
        <v>667</v>
      </c>
      <c r="D228" s="1">
        <v>3344</v>
      </c>
      <c r="E228" s="1">
        <v>67799</v>
      </c>
      <c r="F228" s="1">
        <v>7</v>
      </c>
      <c r="G228" s="1">
        <f t="shared" si="7"/>
        <v>1.1636719503237511E-3</v>
      </c>
      <c r="H228" s="1" t="s">
        <v>32</v>
      </c>
      <c r="I228" s="1">
        <v>2</v>
      </c>
      <c r="J228" s="1">
        <v>0.50900000000000001</v>
      </c>
      <c r="K228" s="1">
        <v>0.49099999999999999</v>
      </c>
      <c r="L228" s="1">
        <v>1702</v>
      </c>
      <c r="M228" s="1">
        <v>1641</v>
      </c>
      <c r="N228" s="1">
        <v>8.1000000000000003E-2</v>
      </c>
      <c r="O228" s="1">
        <v>0.27200000000000002</v>
      </c>
      <c r="P228" s="1">
        <v>4.4999999999999998E-2</v>
      </c>
      <c r="Q228" s="1">
        <v>270</v>
      </c>
      <c r="R228" s="1">
        <v>908</v>
      </c>
      <c r="S228" s="1">
        <v>149</v>
      </c>
      <c r="T228" s="1">
        <v>136</v>
      </c>
      <c r="U228" s="1">
        <v>134</v>
      </c>
      <c r="V228" s="1">
        <v>449</v>
      </c>
      <c r="W228" s="1">
        <v>458</v>
      </c>
      <c r="X228" s="1">
        <v>72</v>
      </c>
      <c r="Y228" s="1">
        <v>76</v>
      </c>
      <c r="Z228" s="1">
        <v>346</v>
      </c>
      <c r="AA228" s="1">
        <v>0.17799999999999999</v>
      </c>
      <c r="AB228" s="1">
        <v>0.58899999999999997</v>
      </c>
      <c r="AC228" s="1">
        <v>0.23300000000000001</v>
      </c>
    </row>
    <row r="229" spans="1:29" s="1" customFormat="1" x14ac:dyDescent="0.25">
      <c r="A229" s="1" t="s">
        <v>29</v>
      </c>
      <c r="B229" s="1" t="s">
        <v>30</v>
      </c>
      <c r="C229" s="1" t="s">
        <v>31</v>
      </c>
      <c r="D229" s="1">
        <v>17797</v>
      </c>
      <c r="E229" s="1">
        <v>29215</v>
      </c>
      <c r="F229" s="1">
        <v>8</v>
      </c>
      <c r="G229" s="1">
        <f>(D229/E229)*0.26747855</f>
        <v>0.16294080966455587</v>
      </c>
      <c r="H229" s="1" t="s">
        <v>32</v>
      </c>
      <c r="I229" s="1">
        <v>2</v>
      </c>
      <c r="J229" s="1">
        <v>0.47499999999999998</v>
      </c>
      <c r="K229" s="1">
        <v>0.52500000000000002</v>
      </c>
      <c r="L229" s="1">
        <v>8446</v>
      </c>
      <c r="M229" s="1">
        <v>9350</v>
      </c>
      <c r="N229" s="1">
        <v>7.2999999999999995E-2</v>
      </c>
      <c r="O229" s="1">
        <v>0.23300000000000001</v>
      </c>
      <c r="P229" s="1">
        <v>0.104</v>
      </c>
      <c r="Q229" s="1">
        <v>1307</v>
      </c>
      <c r="R229" s="1">
        <v>4153</v>
      </c>
      <c r="S229" s="1">
        <v>1856</v>
      </c>
      <c r="T229" s="1">
        <v>612</v>
      </c>
      <c r="U229" s="1">
        <v>695</v>
      </c>
      <c r="V229" s="1">
        <v>2022</v>
      </c>
      <c r="W229" s="1">
        <v>2130</v>
      </c>
      <c r="X229" s="1">
        <v>820</v>
      </c>
      <c r="Y229" s="1">
        <v>1035</v>
      </c>
      <c r="Z229" s="1">
        <v>2</v>
      </c>
      <c r="AA229" s="1">
        <v>0.17399999999999999</v>
      </c>
      <c r="AB229" s="1">
        <v>0.58899999999999997</v>
      </c>
      <c r="AC229" s="1">
        <v>0.23699999999999999</v>
      </c>
    </row>
    <row r="230" spans="1:29" s="1" customFormat="1" x14ac:dyDescent="0.25">
      <c r="A230" s="1" t="s">
        <v>33</v>
      </c>
      <c r="B230" s="1" t="s">
        <v>34</v>
      </c>
      <c r="C230" s="1" t="s">
        <v>31</v>
      </c>
      <c r="D230" s="1">
        <v>3410</v>
      </c>
      <c r="E230" s="1">
        <v>29215</v>
      </c>
      <c r="F230" s="1">
        <v>8</v>
      </c>
      <c r="G230" s="1">
        <f t="shared" ref="G230:G242" si="8">(D230/E230)*0.26747855</f>
        <v>3.1220327075132635E-2</v>
      </c>
      <c r="H230" s="1" t="s">
        <v>32</v>
      </c>
      <c r="I230" s="1">
        <v>2</v>
      </c>
      <c r="J230" s="1">
        <v>0.503</v>
      </c>
      <c r="K230" s="1">
        <v>0.497</v>
      </c>
      <c r="L230" s="1">
        <v>1716</v>
      </c>
      <c r="M230" s="1">
        <v>1693</v>
      </c>
      <c r="N230" s="1">
        <v>7.1999999999999995E-2</v>
      </c>
      <c r="O230" s="1">
        <v>0.246</v>
      </c>
      <c r="P230" s="1">
        <v>8.2000000000000003E-2</v>
      </c>
      <c r="Q230" s="1">
        <v>244</v>
      </c>
      <c r="R230" s="1">
        <v>840</v>
      </c>
      <c r="S230" s="1">
        <v>280</v>
      </c>
      <c r="T230" s="1">
        <v>133</v>
      </c>
      <c r="U230" s="1">
        <v>111</v>
      </c>
      <c r="V230" s="1">
        <v>416</v>
      </c>
      <c r="W230" s="1">
        <v>423</v>
      </c>
      <c r="X230" s="1">
        <v>127</v>
      </c>
      <c r="Y230" s="1">
        <v>152</v>
      </c>
      <c r="Z230" s="1">
        <v>3</v>
      </c>
      <c r="AA230" s="1">
        <v>0.17399999999999999</v>
      </c>
      <c r="AB230" s="1">
        <v>0.58899999999999997</v>
      </c>
      <c r="AC230" s="1">
        <v>0.23699999999999999</v>
      </c>
    </row>
    <row r="231" spans="1:29" s="1" customFormat="1" x14ac:dyDescent="0.25">
      <c r="A231" s="1" t="s">
        <v>53</v>
      </c>
      <c r="B231" s="1" t="s">
        <v>54</v>
      </c>
      <c r="C231" s="1" t="s">
        <v>31</v>
      </c>
      <c r="D231" s="1">
        <v>17680</v>
      </c>
      <c r="E231" s="1">
        <v>29215</v>
      </c>
      <c r="F231" s="1">
        <v>8</v>
      </c>
      <c r="G231" s="1">
        <f t="shared" si="8"/>
        <v>0.16186961369159678</v>
      </c>
      <c r="H231" s="1" t="s">
        <v>32</v>
      </c>
      <c r="I231" s="1">
        <v>2</v>
      </c>
      <c r="J231" s="1">
        <v>0.48599999999999999</v>
      </c>
      <c r="K231" s="1">
        <v>0.51400000000000001</v>
      </c>
      <c r="L231" s="1">
        <v>8587</v>
      </c>
      <c r="M231" s="1">
        <v>9093</v>
      </c>
      <c r="N231" s="1">
        <v>7.9000000000000001E-2</v>
      </c>
      <c r="O231" s="1">
        <v>0.23400000000000001</v>
      </c>
      <c r="P231" s="1">
        <v>7.0000000000000007E-2</v>
      </c>
      <c r="Q231" s="1">
        <v>1403</v>
      </c>
      <c r="R231" s="1">
        <v>4135</v>
      </c>
      <c r="S231" s="1">
        <v>1246</v>
      </c>
      <c r="T231" s="1">
        <v>664</v>
      </c>
      <c r="U231" s="1">
        <v>738</v>
      </c>
      <c r="V231" s="1">
        <v>2003</v>
      </c>
      <c r="W231" s="1">
        <v>2132</v>
      </c>
      <c r="X231" s="1">
        <v>599</v>
      </c>
      <c r="Y231" s="1">
        <v>646</v>
      </c>
      <c r="Z231" s="1">
        <v>13</v>
      </c>
      <c r="AA231" s="1">
        <v>0.17399999999999999</v>
      </c>
      <c r="AB231" s="1">
        <v>0.58899999999999997</v>
      </c>
      <c r="AC231" s="1">
        <v>0.23699999999999999</v>
      </c>
    </row>
    <row r="232" spans="1:29" s="1" customFormat="1" x14ac:dyDescent="0.25">
      <c r="A232" s="1" t="s">
        <v>35</v>
      </c>
      <c r="B232" s="1" t="s">
        <v>36</v>
      </c>
      <c r="C232" s="1" t="s">
        <v>31</v>
      </c>
      <c r="D232" s="1">
        <v>553</v>
      </c>
      <c r="E232" s="1">
        <v>29215</v>
      </c>
      <c r="F232" s="1">
        <v>8</v>
      </c>
      <c r="G232" s="1">
        <f t="shared" si="8"/>
        <v>5.0630031884306009E-3</v>
      </c>
      <c r="H232" s="1" t="s">
        <v>32</v>
      </c>
      <c r="I232" s="1">
        <v>2</v>
      </c>
      <c r="J232" s="1">
        <v>0.50600000000000001</v>
      </c>
      <c r="K232" s="1">
        <v>0.49399999999999999</v>
      </c>
      <c r="L232" s="1">
        <v>280</v>
      </c>
      <c r="M232" s="1">
        <v>273</v>
      </c>
      <c r="N232" s="1">
        <v>4.4999999999999998E-2</v>
      </c>
      <c r="O232" s="1">
        <v>0.23499999999999999</v>
      </c>
      <c r="P232" s="1">
        <v>0.14599999999999999</v>
      </c>
      <c r="Q232" s="1">
        <v>25</v>
      </c>
      <c r="R232" s="1">
        <v>129</v>
      </c>
      <c r="S232" s="1">
        <v>80</v>
      </c>
      <c r="T232" s="1">
        <v>13</v>
      </c>
      <c r="U232" s="1">
        <v>11</v>
      </c>
      <c r="V232" s="1">
        <v>70</v>
      </c>
      <c r="W232" s="1">
        <v>59</v>
      </c>
      <c r="X232" s="1">
        <v>36</v>
      </c>
      <c r="Y232" s="1">
        <v>44</v>
      </c>
      <c r="Z232" s="1">
        <v>4</v>
      </c>
      <c r="AA232" s="1">
        <v>0.17399999999999999</v>
      </c>
      <c r="AB232" s="1">
        <v>0.58899999999999997</v>
      </c>
      <c r="AC232" s="1">
        <v>0.23699999999999999</v>
      </c>
    </row>
    <row r="233" spans="1:29" s="1" customFormat="1" x14ac:dyDescent="0.25">
      <c r="A233" s="1" t="s">
        <v>37</v>
      </c>
      <c r="B233" s="1" t="s">
        <v>38</v>
      </c>
      <c r="C233" s="1" t="s">
        <v>31</v>
      </c>
      <c r="D233" s="1">
        <v>589</v>
      </c>
      <c r="E233" s="1">
        <v>29215</v>
      </c>
      <c r="F233" s="1">
        <v>8</v>
      </c>
      <c r="G233" s="1">
        <f t="shared" si="8"/>
        <v>5.3926019493410913E-3</v>
      </c>
      <c r="H233" s="1" t="s">
        <v>32</v>
      </c>
      <c r="I233" s="1">
        <v>2</v>
      </c>
      <c r="J233" s="1">
        <v>0.432</v>
      </c>
      <c r="K233" s="1">
        <v>0.56799999999999995</v>
      </c>
      <c r="L233" s="1">
        <v>254</v>
      </c>
      <c r="M233" s="1">
        <v>334</v>
      </c>
      <c r="N233" s="1">
        <v>4.2000000000000003E-2</v>
      </c>
      <c r="O233" s="1">
        <v>0.23699999999999999</v>
      </c>
      <c r="P233" s="1">
        <v>0.151</v>
      </c>
      <c r="Q233" s="1">
        <v>25</v>
      </c>
      <c r="R233" s="1">
        <v>140</v>
      </c>
      <c r="S233" s="1">
        <v>88</v>
      </c>
      <c r="T233" s="1">
        <v>11</v>
      </c>
      <c r="U233" s="1">
        <v>13</v>
      </c>
      <c r="V233" s="1">
        <v>59</v>
      </c>
      <c r="W233" s="1">
        <v>80</v>
      </c>
      <c r="X233" s="1">
        <v>39</v>
      </c>
      <c r="Y233" s="1">
        <v>48</v>
      </c>
      <c r="Z233" s="1">
        <v>5</v>
      </c>
      <c r="AA233" s="1">
        <v>0.17399999999999999</v>
      </c>
      <c r="AB233" s="1">
        <v>0.58899999999999997</v>
      </c>
      <c r="AC233" s="1">
        <v>0.23699999999999999</v>
      </c>
    </row>
    <row r="234" spans="1:29" s="1" customFormat="1" x14ac:dyDescent="0.25">
      <c r="A234" s="1" t="s">
        <v>39</v>
      </c>
      <c r="B234" s="1" t="s">
        <v>40</v>
      </c>
      <c r="C234" s="1" t="s">
        <v>31</v>
      </c>
      <c r="D234" s="1">
        <v>3783</v>
      </c>
      <c r="E234" s="1">
        <v>29215</v>
      </c>
      <c r="F234" s="1">
        <v>8</v>
      </c>
      <c r="G234" s="1">
        <f t="shared" si="8"/>
        <v>3.4635336459010777E-2</v>
      </c>
      <c r="H234" s="1" t="s">
        <v>32</v>
      </c>
      <c r="I234" s="1">
        <v>2</v>
      </c>
      <c r="J234" s="1">
        <v>0.47799999999999998</v>
      </c>
      <c r="K234" s="1">
        <v>0.52200000000000002</v>
      </c>
      <c r="L234" s="1">
        <v>1809</v>
      </c>
      <c r="M234" s="1">
        <v>1973</v>
      </c>
      <c r="N234" s="1">
        <v>7.1999999999999995E-2</v>
      </c>
      <c r="O234" s="1">
        <v>0.23</v>
      </c>
      <c r="P234" s="1">
        <v>9.1999999999999998E-2</v>
      </c>
      <c r="Q234" s="1">
        <v>270</v>
      </c>
      <c r="R234" s="1">
        <v>869</v>
      </c>
      <c r="S234" s="1">
        <v>348</v>
      </c>
      <c r="T234" s="1">
        <v>128</v>
      </c>
      <c r="U234" s="1">
        <v>142</v>
      </c>
      <c r="V234" s="1">
        <v>405</v>
      </c>
      <c r="W234" s="1">
        <v>464</v>
      </c>
      <c r="X234" s="1">
        <v>157</v>
      </c>
      <c r="Y234" s="1">
        <v>191</v>
      </c>
      <c r="Z234" s="1">
        <v>6</v>
      </c>
      <c r="AA234" s="1">
        <v>0.17399999999999999</v>
      </c>
      <c r="AB234" s="1">
        <v>0.58899999999999997</v>
      </c>
      <c r="AC234" s="1">
        <v>0.23699999999999999</v>
      </c>
    </row>
    <row r="235" spans="1:29" s="1" customFormat="1" x14ac:dyDescent="0.25">
      <c r="A235" s="1" t="s">
        <v>41</v>
      </c>
      <c r="B235" s="1" t="s">
        <v>42</v>
      </c>
      <c r="C235" s="1" t="s">
        <v>31</v>
      </c>
      <c r="D235" s="1">
        <v>562</v>
      </c>
      <c r="E235" s="1">
        <v>29215</v>
      </c>
      <c r="F235" s="1">
        <v>8</v>
      </c>
      <c r="G235" s="1">
        <f t="shared" si="8"/>
        <v>5.1454028786582237E-3</v>
      </c>
      <c r="H235" s="1" t="s">
        <v>32</v>
      </c>
      <c r="I235" s="1">
        <v>2</v>
      </c>
      <c r="J235" s="1">
        <v>0.44500000000000001</v>
      </c>
      <c r="K235" s="1">
        <v>0.55500000000000005</v>
      </c>
      <c r="L235" s="1">
        <v>250</v>
      </c>
      <c r="M235" s="1">
        <v>311</v>
      </c>
      <c r="N235" s="1">
        <v>3.7999999999999999E-2</v>
      </c>
      <c r="O235" s="1">
        <v>0.27100000000000002</v>
      </c>
      <c r="P235" s="1">
        <v>0.121</v>
      </c>
      <c r="Q235" s="1">
        <v>21</v>
      </c>
      <c r="R235" s="1">
        <v>152</v>
      </c>
      <c r="S235" s="1">
        <v>68</v>
      </c>
      <c r="T235" s="1">
        <v>12</v>
      </c>
      <c r="U235" s="1">
        <v>9</v>
      </c>
      <c r="V235" s="1">
        <v>63</v>
      </c>
      <c r="W235" s="1">
        <v>88</v>
      </c>
      <c r="X235" s="1">
        <v>27</v>
      </c>
      <c r="Y235" s="1">
        <v>40</v>
      </c>
      <c r="Z235" s="1">
        <v>7</v>
      </c>
      <c r="AA235" s="1">
        <v>0.17399999999999999</v>
      </c>
      <c r="AB235" s="1">
        <v>0.58899999999999997</v>
      </c>
      <c r="AC235" s="1">
        <v>0.23699999999999999</v>
      </c>
    </row>
    <row r="236" spans="1:29" s="1" customFormat="1" x14ac:dyDescent="0.25">
      <c r="A236" s="1" t="s">
        <v>43</v>
      </c>
      <c r="B236" s="1" t="s">
        <v>44</v>
      </c>
      <c r="C236" s="1" t="s">
        <v>31</v>
      </c>
      <c r="D236" s="1">
        <v>978</v>
      </c>
      <c r="E236" s="1">
        <v>29215</v>
      </c>
      <c r="F236" s="1">
        <v>8</v>
      </c>
      <c r="G236" s="1">
        <f t="shared" si="8"/>
        <v>8.9540996714016757E-3</v>
      </c>
      <c r="H236" s="1" t="s">
        <v>32</v>
      </c>
      <c r="I236" s="1">
        <v>2</v>
      </c>
      <c r="J236" s="1">
        <v>0.442</v>
      </c>
      <c r="K236" s="1">
        <v>0.55800000000000005</v>
      </c>
      <c r="L236" s="1">
        <v>432</v>
      </c>
      <c r="M236" s="1">
        <v>546</v>
      </c>
      <c r="N236" s="1">
        <v>3.6999999999999998E-2</v>
      </c>
      <c r="O236" s="1">
        <v>0.24399999999999999</v>
      </c>
      <c r="P236" s="1">
        <v>0.129</v>
      </c>
      <c r="Q236" s="1">
        <v>36</v>
      </c>
      <c r="R236" s="1">
        <v>239</v>
      </c>
      <c r="S236" s="1">
        <v>126</v>
      </c>
      <c r="T236" s="1">
        <v>10</v>
      </c>
      <c r="U236" s="1">
        <v>26</v>
      </c>
      <c r="V236" s="1">
        <v>105</v>
      </c>
      <c r="W236" s="1">
        <v>133</v>
      </c>
      <c r="X236" s="1">
        <v>54</v>
      </c>
      <c r="Y236" s="1">
        <v>71</v>
      </c>
      <c r="Z236" s="1">
        <v>8</v>
      </c>
      <c r="AA236" s="1">
        <v>0.17399999999999999</v>
      </c>
      <c r="AB236" s="1">
        <v>0.58899999999999997</v>
      </c>
      <c r="AC236" s="1">
        <v>0.23699999999999999</v>
      </c>
    </row>
    <row r="237" spans="1:29" s="1" customFormat="1" x14ac:dyDescent="0.25">
      <c r="A237" s="1" t="s">
        <v>57</v>
      </c>
      <c r="B237" s="1" t="s">
        <v>58</v>
      </c>
      <c r="C237" s="1" t="s">
        <v>31</v>
      </c>
      <c r="D237" s="1">
        <v>9</v>
      </c>
      <c r="E237" s="1">
        <v>29215</v>
      </c>
      <c r="F237" s="1">
        <v>8</v>
      </c>
      <c r="G237" s="1">
        <f t="shared" si="8"/>
        <v>8.2399690227622787E-5</v>
      </c>
      <c r="H237" s="1" t="s">
        <v>32</v>
      </c>
      <c r="I237" s="1">
        <v>2</v>
      </c>
      <c r="J237" s="1">
        <v>0.55500000000000005</v>
      </c>
      <c r="K237" s="1">
        <v>0.44400000000000001</v>
      </c>
      <c r="L237" s="1">
        <v>5</v>
      </c>
      <c r="M237" s="1">
        <v>4</v>
      </c>
      <c r="N237" s="1">
        <v>0.08</v>
      </c>
      <c r="O237" s="1">
        <v>0.219</v>
      </c>
      <c r="P237" s="1">
        <v>9.5000000000000001E-2</v>
      </c>
      <c r="Q237" s="1">
        <v>0</v>
      </c>
      <c r="R237" s="1">
        <v>1</v>
      </c>
      <c r="S237" s="1">
        <v>8</v>
      </c>
      <c r="T237" s="1">
        <v>0</v>
      </c>
      <c r="U237" s="1">
        <v>0</v>
      </c>
      <c r="V237" s="1">
        <v>1</v>
      </c>
      <c r="W237" s="1">
        <v>0</v>
      </c>
      <c r="X237" s="1">
        <v>5</v>
      </c>
      <c r="Y237" s="1">
        <v>3</v>
      </c>
      <c r="Z237" s="1">
        <v>15</v>
      </c>
      <c r="AA237" s="1">
        <v>0.17399999999999999</v>
      </c>
      <c r="AB237" s="1">
        <v>0.58899999999999997</v>
      </c>
      <c r="AC237" s="1">
        <v>0.23699999999999999</v>
      </c>
    </row>
    <row r="238" spans="1:29" s="1" customFormat="1" x14ac:dyDescent="0.25">
      <c r="A238" s="1" t="s">
        <v>55</v>
      </c>
      <c r="B238" s="1" t="s">
        <v>56</v>
      </c>
      <c r="C238" s="1" t="s">
        <v>31</v>
      </c>
      <c r="D238" s="1">
        <v>5036</v>
      </c>
      <c r="E238" s="1">
        <v>29215</v>
      </c>
      <c r="F238" s="1">
        <v>8</v>
      </c>
      <c r="G238" s="1">
        <f t="shared" si="8"/>
        <v>4.6107204442923155E-2</v>
      </c>
      <c r="H238" s="1" t="s">
        <v>32</v>
      </c>
      <c r="I238" s="1">
        <v>2</v>
      </c>
      <c r="J238" s="1">
        <v>0.48699999999999999</v>
      </c>
      <c r="K238" s="1">
        <v>0.51300000000000001</v>
      </c>
      <c r="L238" s="1">
        <v>2454</v>
      </c>
      <c r="M238" s="1">
        <v>2581</v>
      </c>
      <c r="N238" s="1">
        <v>0.08</v>
      </c>
      <c r="O238" s="1">
        <v>0.219</v>
      </c>
      <c r="P238" s="1">
        <v>9.5000000000000001E-2</v>
      </c>
      <c r="Q238" s="1">
        <v>402</v>
      </c>
      <c r="R238" s="1">
        <v>1103</v>
      </c>
      <c r="S238" s="1">
        <v>480</v>
      </c>
      <c r="T238" s="1">
        <v>176</v>
      </c>
      <c r="U238" s="1">
        <v>226</v>
      </c>
      <c r="V238" s="1">
        <v>539</v>
      </c>
      <c r="W238" s="1">
        <v>563</v>
      </c>
      <c r="X238" s="1">
        <v>228</v>
      </c>
      <c r="Y238" s="1">
        <v>251</v>
      </c>
      <c r="Z238" s="1">
        <v>14</v>
      </c>
      <c r="AA238" s="1">
        <v>0.17399999999999999</v>
      </c>
      <c r="AB238" s="1">
        <v>0.58899999999999997</v>
      </c>
      <c r="AC238" s="1">
        <v>0.23699999999999999</v>
      </c>
    </row>
    <row r="239" spans="1:29" s="1" customFormat="1" x14ac:dyDescent="0.25">
      <c r="A239" s="1" t="s">
        <v>45</v>
      </c>
      <c r="B239" s="1" t="s">
        <v>46</v>
      </c>
      <c r="C239" s="1" t="s">
        <v>31</v>
      </c>
      <c r="D239" s="1">
        <v>2518</v>
      </c>
      <c r="E239" s="1">
        <v>29215</v>
      </c>
      <c r="F239" s="1">
        <v>8</v>
      </c>
      <c r="G239" s="1">
        <f t="shared" si="8"/>
        <v>2.3053602221461578E-2</v>
      </c>
      <c r="H239" s="1" t="s">
        <v>32</v>
      </c>
      <c r="I239" s="1">
        <v>2</v>
      </c>
      <c r="J239" s="1">
        <v>0.51300000000000001</v>
      </c>
      <c r="K239" s="1">
        <v>0.48699999999999999</v>
      </c>
      <c r="L239" s="1">
        <v>1290</v>
      </c>
      <c r="M239" s="1">
        <v>1227</v>
      </c>
      <c r="N239" s="1">
        <v>0.109</v>
      </c>
      <c r="O239" s="1">
        <v>0.19700000000000001</v>
      </c>
      <c r="P239" s="1">
        <v>2.7E-2</v>
      </c>
      <c r="Q239" s="1">
        <v>275</v>
      </c>
      <c r="R239" s="1">
        <v>495</v>
      </c>
      <c r="S239" s="1">
        <v>67</v>
      </c>
      <c r="T239" s="1">
        <v>140</v>
      </c>
      <c r="U239" s="1">
        <v>135</v>
      </c>
      <c r="V239" s="1">
        <v>224</v>
      </c>
      <c r="W239" s="1">
        <v>270</v>
      </c>
      <c r="X239" s="1">
        <v>45</v>
      </c>
      <c r="Y239" s="1">
        <v>21</v>
      </c>
      <c r="Z239" s="1">
        <v>9</v>
      </c>
      <c r="AA239" s="1">
        <v>0.17399999999999999</v>
      </c>
      <c r="AB239" s="1">
        <v>0.58899999999999997</v>
      </c>
      <c r="AC239" s="1">
        <v>0.23699999999999999</v>
      </c>
    </row>
    <row r="240" spans="1:29" s="1" customFormat="1" x14ac:dyDescent="0.25">
      <c r="A240" s="1" t="s">
        <v>47</v>
      </c>
      <c r="B240" s="1" t="s">
        <v>48</v>
      </c>
      <c r="C240" s="1" t="s">
        <v>31</v>
      </c>
      <c r="D240" s="1">
        <v>409</v>
      </c>
      <c r="E240" s="1">
        <v>29215</v>
      </c>
      <c r="F240" s="1">
        <v>8</v>
      </c>
      <c r="G240" s="1">
        <f t="shared" si="8"/>
        <v>3.7446081447886355E-3</v>
      </c>
      <c r="H240" s="1" t="s">
        <v>32</v>
      </c>
      <c r="I240" s="1">
        <v>2</v>
      </c>
      <c r="J240" s="1">
        <v>0.53300000000000003</v>
      </c>
      <c r="K240" s="1">
        <v>0.46700000000000003</v>
      </c>
      <c r="L240" s="1">
        <v>218</v>
      </c>
      <c r="M240" s="1">
        <v>191</v>
      </c>
      <c r="N240" s="1">
        <v>7.4999999999999997E-2</v>
      </c>
      <c r="O240" s="1">
        <v>0.23300000000000001</v>
      </c>
      <c r="P240" s="1">
        <v>0.13900000000000001</v>
      </c>
      <c r="Q240" s="1">
        <v>30</v>
      </c>
      <c r="R240" s="1">
        <v>95</v>
      </c>
      <c r="S240" s="1">
        <v>56</v>
      </c>
      <c r="T240" s="1">
        <v>19</v>
      </c>
      <c r="U240" s="1">
        <v>11</v>
      </c>
      <c r="V240" s="1">
        <v>50</v>
      </c>
      <c r="W240" s="1">
        <v>45</v>
      </c>
      <c r="X240" s="1">
        <v>25</v>
      </c>
      <c r="Y240" s="1">
        <v>31</v>
      </c>
      <c r="Z240" s="1">
        <v>10</v>
      </c>
      <c r="AA240" s="1">
        <v>0.17399999999999999</v>
      </c>
      <c r="AB240" s="1">
        <v>0.58899999999999997</v>
      </c>
      <c r="AC240" s="1">
        <v>0.23699999999999999</v>
      </c>
    </row>
    <row r="241" spans="1:29" s="1" customFormat="1" x14ac:dyDescent="0.25">
      <c r="A241" s="1" t="s">
        <v>49</v>
      </c>
      <c r="B241" s="1" t="s">
        <v>50</v>
      </c>
      <c r="C241" s="1" t="s">
        <v>31</v>
      </c>
      <c r="D241" s="1">
        <v>11807</v>
      </c>
      <c r="E241" s="1">
        <v>29215</v>
      </c>
      <c r="F241" s="1">
        <v>8</v>
      </c>
      <c r="G241" s="1">
        <f t="shared" si="8"/>
        <v>0.10809923805750471</v>
      </c>
      <c r="H241" s="1" t="s">
        <v>32</v>
      </c>
      <c r="I241" s="1">
        <v>2</v>
      </c>
      <c r="J241" s="1">
        <v>0.47699999999999998</v>
      </c>
      <c r="K241" s="1">
        <v>0.52300000000000002</v>
      </c>
      <c r="L241" s="1">
        <v>5637</v>
      </c>
      <c r="M241" s="1">
        <v>6169</v>
      </c>
      <c r="N241" s="1">
        <v>0.06</v>
      </c>
      <c r="O241" s="1">
        <v>0.24199999999999999</v>
      </c>
      <c r="P241" s="1">
        <v>0.13100000000000001</v>
      </c>
      <c r="Q241" s="1">
        <v>708</v>
      </c>
      <c r="R241" s="1">
        <v>2854</v>
      </c>
      <c r="S241" s="1">
        <v>1550</v>
      </c>
      <c r="T241" s="1">
        <v>363</v>
      </c>
      <c r="U241" s="1">
        <v>344</v>
      </c>
      <c r="V241" s="1">
        <v>1381</v>
      </c>
      <c r="W241" s="1">
        <v>1473</v>
      </c>
      <c r="X241" s="1">
        <v>664</v>
      </c>
      <c r="Y241" s="1">
        <v>885</v>
      </c>
      <c r="Z241" s="1">
        <v>11</v>
      </c>
      <c r="AA241" s="1">
        <v>0.17399999999999999</v>
      </c>
      <c r="AB241" s="1">
        <v>0.58899999999999997</v>
      </c>
      <c r="AC241" s="1">
        <v>0.23699999999999999</v>
      </c>
    </row>
    <row r="242" spans="1:29" s="1" customFormat="1" x14ac:dyDescent="0.25">
      <c r="A242" s="1" t="s">
        <v>51</v>
      </c>
      <c r="B242" s="1" t="s">
        <v>52</v>
      </c>
      <c r="C242" s="1" t="s">
        <v>31</v>
      </c>
      <c r="D242" s="1">
        <v>6693</v>
      </c>
      <c r="E242" s="1">
        <v>29215</v>
      </c>
      <c r="F242" s="1">
        <v>8</v>
      </c>
      <c r="G242" s="1">
        <f t="shared" si="8"/>
        <v>6.1277902965942148E-2</v>
      </c>
      <c r="H242" s="1" t="s">
        <v>32</v>
      </c>
      <c r="I242" s="1">
        <v>2</v>
      </c>
      <c r="J242" s="1">
        <v>0.45800000000000002</v>
      </c>
      <c r="K242" s="1">
        <v>0.54200000000000004</v>
      </c>
      <c r="L242" s="1">
        <v>3066</v>
      </c>
      <c r="M242" s="1">
        <v>3626</v>
      </c>
      <c r="N242" s="1">
        <v>5.2999999999999999E-2</v>
      </c>
      <c r="O242" s="1">
        <v>0.23899999999999999</v>
      </c>
      <c r="P242" s="1">
        <v>0.159</v>
      </c>
      <c r="Q242" s="1">
        <v>352</v>
      </c>
      <c r="R242" s="1">
        <v>1597</v>
      </c>
      <c r="S242" s="1">
        <v>1062</v>
      </c>
      <c r="T242" s="1">
        <v>173</v>
      </c>
      <c r="U242" s="1">
        <v>179</v>
      </c>
      <c r="V242" s="1">
        <v>769</v>
      </c>
      <c r="W242" s="1">
        <v>827</v>
      </c>
      <c r="X242" s="1">
        <v>429</v>
      </c>
      <c r="Y242" s="1">
        <v>632</v>
      </c>
      <c r="Z242" s="1">
        <v>12</v>
      </c>
      <c r="AA242" s="1">
        <v>0.17399999999999999</v>
      </c>
      <c r="AB242" s="1">
        <v>0.58899999999999997</v>
      </c>
      <c r="AC242" s="1">
        <v>0.23699999999999999</v>
      </c>
    </row>
    <row r="243" spans="1:29" s="1" customFormat="1" x14ac:dyDescent="0.25">
      <c r="A243" s="1" t="s">
        <v>754</v>
      </c>
      <c r="B243" s="1" t="s">
        <v>755</v>
      </c>
      <c r="C243" s="1" t="s">
        <v>656</v>
      </c>
      <c r="D243" s="1">
        <v>6374</v>
      </c>
      <c r="E243" s="1">
        <v>69210</v>
      </c>
      <c r="F243" s="1">
        <v>9</v>
      </c>
      <c r="G243" s="1">
        <f>(D243/E243)*0.03831851</f>
        <v>3.5290013399797717E-3</v>
      </c>
      <c r="H243" s="1" t="s">
        <v>32</v>
      </c>
      <c r="I243" s="1">
        <v>2</v>
      </c>
      <c r="J243" s="1">
        <v>0.52900000000000003</v>
      </c>
      <c r="K243" s="1">
        <v>0.47099999999999997</v>
      </c>
      <c r="L243" s="1">
        <v>3371</v>
      </c>
      <c r="M243" s="1">
        <v>3002</v>
      </c>
      <c r="N243" s="1">
        <v>9.6000000000000002E-2</v>
      </c>
      <c r="O243" s="1">
        <v>0.22600000000000001</v>
      </c>
      <c r="P243" s="1">
        <v>0.06</v>
      </c>
      <c r="Q243" s="1">
        <v>614</v>
      </c>
      <c r="R243" s="1">
        <v>1437</v>
      </c>
      <c r="S243" s="1">
        <v>383</v>
      </c>
      <c r="T243" s="1">
        <v>307</v>
      </c>
      <c r="U243" s="1">
        <v>307</v>
      </c>
      <c r="V243" s="1">
        <v>779</v>
      </c>
      <c r="W243" s="1">
        <v>657</v>
      </c>
      <c r="X243" s="1">
        <v>208</v>
      </c>
      <c r="Y243" s="1">
        <v>175</v>
      </c>
      <c r="Z243" s="1">
        <v>368</v>
      </c>
      <c r="AA243" s="1">
        <v>0.16200000000000001</v>
      </c>
      <c r="AB243" s="1">
        <v>0.59899999999999998</v>
      </c>
      <c r="AC243" s="1">
        <v>0.23799999999999999</v>
      </c>
    </row>
    <row r="244" spans="1:29" s="1" customFormat="1" x14ac:dyDescent="0.25">
      <c r="A244" s="1" t="s">
        <v>769</v>
      </c>
      <c r="B244" s="1" t="s">
        <v>770</v>
      </c>
      <c r="C244" s="1" t="s">
        <v>656</v>
      </c>
      <c r="D244" s="1">
        <v>2975</v>
      </c>
      <c r="E244" s="1">
        <v>69210</v>
      </c>
      <c r="F244" s="1">
        <v>9</v>
      </c>
      <c r="G244" s="1">
        <f t="shared" ref="G244:G292" si="9">(D244/E244)*0.03831851</f>
        <v>1.6471256646438375E-3</v>
      </c>
      <c r="H244" s="1" t="s">
        <v>32</v>
      </c>
      <c r="I244" s="1">
        <v>2</v>
      </c>
      <c r="J244" s="1">
        <v>0.51200000000000001</v>
      </c>
      <c r="K244" s="1">
        <v>0.48799999999999999</v>
      </c>
      <c r="L244" s="1">
        <v>1523</v>
      </c>
      <c r="M244" s="1">
        <v>1452</v>
      </c>
      <c r="N244" s="1">
        <v>8.5000000000000006E-2</v>
      </c>
      <c r="O244" s="1">
        <v>0.251</v>
      </c>
      <c r="P244" s="1">
        <v>6.7000000000000004E-2</v>
      </c>
      <c r="Q244" s="1">
        <v>252</v>
      </c>
      <c r="R244" s="1">
        <v>746</v>
      </c>
      <c r="S244" s="1">
        <v>198</v>
      </c>
      <c r="T244" s="1">
        <v>136</v>
      </c>
      <c r="U244" s="1">
        <v>116</v>
      </c>
      <c r="V244" s="1">
        <v>389</v>
      </c>
      <c r="W244" s="1">
        <v>357</v>
      </c>
      <c r="X244" s="1">
        <v>93</v>
      </c>
      <c r="Y244" s="1">
        <v>104</v>
      </c>
      <c r="Z244" s="1">
        <v>376</v>
      </c>
      <c r="AA244" s="1">
        <v>0.16200000000000001</v>
      </c>
      <c r="AB244" s="1">
        <v>0.59899999999999998</v>
      </c>
      <c r="AC244" s="1">
        <v>0.23799999999999999</v>
      </c>
    </row>
    <row r="245" spans="1:29" s="1" customFormat="1" x14ac:dyDescent="0.25">
      <c r="A245" s="1" t="s">
        <v>756</v>
      </c>
      <c r="B245" s="1" t="s">
        <v>757</v>
      </c>
      <c r="C245" s="1" t="s">
        <v>656</v>
      </c>
      <c r="D245" s="1">
        <v>701</v>
      </c>
      <c r="E245" s="1">
        <v>69210</v>
      </c>
      <c r="F245" s="1">
        <v>9</v>
      </c>
      <c r="G245" s="1">
        <f t="shared" si="9"/>
        <v>3.8811263560179166E-4</v>
      </c>
      <c r="H245" s="1" t="s">
        <v>32</v>
      </c>
      <c r="I245" s="1">
        <v>2</v>
      </c>
      <c r="J245" s="1">
        <v>0.53600000000000003</v>
      </c>
      <c r="K245" s="1">
        <v>0.46400000000000002</v>
      </c>
      <c r="L245" s="1">
        <v>375</v>
      </c>
      <c r="M245" s="1">
        <v>325</v>
      </c>
      <c r="N245" s="1">
        <v>8.7999999999999995E-2</v>
      </c>
      <c r="O245" s="1">
        <v>0.247</v>
      </c>
      <c r="P245" s="1">
        <v>5.8000000000000003E-2</v>
      </c>
      <c r="Q245" s="1">
        <v>61</v>
      </c>
      <c r="R245" s="1">
        <v>173</v>
      </c>
      <c r="S245" s="1">
        <v>40</v>
      </c>
      <c r="T245" s="1">
        <v>34</v>
      </c>
      <c r="U245" s="1">
        <v>27</v>
      </c>
      <c r="V245" s="1">
        <v>94</v>
      </c>
      <c r="W245" s="1">
        <v>78</v>
      </c>
      <c r="X245" s="1">
        <v>21</v>
      </c>
      <c r="Y245" s="1">
        <v>19</v>
      </c>
      <c r="Z245" s="1">
        <v>369</v>
      </c>
      <c r="AA245" s="1">
        <v>0.16200000000000001</v>
      </c>
      <c r="AB245" s="1">
        <v>0.59899999999999998</v>
      </c>
      <c r="AC245" s="1">
        <v>0.23799999999999999</v>
      </c>
    </row>
    <row r="246" spans="1:29" s="1" customFormat="1" x14ac:dyDescent="0.25">
      <c r="A246" s="1" t="s">
        <v>771</v>
      </c>
      <c r="B246" s="1" t="s">
        <v>772</v>
      </c>
      <c r="C246" s="1" t="s">
        <v>656</v>
      </c>
      <c r="D246" s="1">
        <v>2518</v>
      </c>
      <c r="E246" s="1">
        <v>69210</v>
      </c>
      <c r="F246" s="1">
        <v>9</v>
      </c>
      <c r="G246" s="1">
        <f t="shared" si="9"/>
        <v>1.3941050163271205E-3</v>
      </c>
      <c r="H246" s="1" t="s">
        <v>32</v>
      </c>
      <c r="I246" s="1">
        <v>2</v>
      </c>
      <c r="J246" s="1">
        <v>0.505</v>
      </c>
      <c r="K246" s="1">
        <v>0.495</v>
      </c>
      <c r="L246" s="1">
        <v>1272</v>
      </c>
      <c r="M246" s="1">
        <v>1245</v>
      </c>
      <c r="N246" s="1">
        <v>8.8999999999999996E-2</v>
      </c>
      <c r="O246" s="1">
        <v>0.26200000000000001</v>
      </c>
      <c r="P246" s="1">
        <v>6.0999999999999999E-2</v>
      </c>
      <c r="Q246" s="1">
        <v>224</v>
      </c>
      <c r="R246" s="1">
        <v>660</v>
      </c>
      <c r="S246" s="1">
        <v>153</v>
      </c>
      <c r="T246" s="1">
        <v>105</v>
      </c>
      <c r="U246" s="1">
        <v>118</v>
      </c>
      <c r="V246" s="1">
        <v>351</v>
      </c>
      <c r="W246" s="1">
        <v>308</v>
      </c>
      <c r="X246" s="1">
        <v>68</v>
      </c>
      <c r="Y246" s="1">
        <v>85</v>
      </c>
      <c r="Z246" s="1">
        <v>377</v>
      </c>
      <c r="AA246" s="1">
        <v>0.16200000000000001</v>
      </c>
      <c r="AB246" s="1">
        <v>0.59899999999999998</v>
      </c>
      <c r="AC246" s="1">
        <v>0.23799999999999999</v>
      </c>
    </row>
    <row r="247" spans="1:29" s="1" customFormat="1" x14ac:dyDescent="0.25">
      <c r="A247" s="1" t="s">
        <v>773</v>
      </c>
      <c r="B247" s="1" t="s">
        <v>774</v>
      </c>
      <c r="C247" s="1" t="s">
        <v>656</v>
      </c>
      <c r="D247" s="1">
        <v>751</v>
      </c>
      <c r="E247" s="1">
        <v>69210</v>
      </c>
      <c r="F247" s="1">
        <v>9</v>
      </c>
      <c r="G247" s="1">
        <f t="shared" si="9"/>
        <v>4.1579541988151996E-4</v>
      </c>
      <c r="H247" s="1" t="s">
        <v>32</v>
      </c>
      <c r="I247" s="1">
        <v>2</v>
      </c>
      <c r="J247" s="1">
        <v>0.55500000000000005</v>
      </c>
      <c r="K247" s="1">
        <v>0.44500000000000001</v>
      </c>
      <c r="L247" s="1">
        <v>416</v>
      </c>
      <c r="M247" s="1">
        <v>334</v>
      </c>
      <c r="N247" s="1">
        <v>7.2999999999999995E-2</v>
      </c>
      <c r="O247" s="1">
        <v>0.27900000000000003</v>
      </c>
      <c r="P247" s="1">
        <v>6.0999999999999999E-2</v>
      </c>
      <c r="Q247" s="1">
        <v>54</v>
      </c>
      <c r="R247" s="1">
        <v>209</v>
      </c>
      <c r="S247" s="1">
        <v>45</v>
      </c>
      <c r="T247" s="1">
        <v>31</v>
      </c>
      <c r="U247" s="1">
        <v>22</v>
      </c>
      <c r="V247" s="1">
        <v>117</v>
      </c>
      <c r="W247" s="1">
        <v>92</v>
      </c>
      <c r="X247" s="1">
        <v>23</v>
      </c>
      <c r="Y247" s="1">
        <v>21</v>
      </c>
      <c r="Z247" s="1">
        <v>378</v>
      </c>
      <c r="AA247" s="1">
        <v>0.16200000000000001</v>
      </c>
      <c r="AB247" s="1">
        <v>0.59899999999999998</v>
      </c>
      <c r="AC247" s="1">
        <v>0.23799999999999999</v>
      </c>
    </row>
    <row r="248" spans="1:29" s="1" customFormat="1" x14ac:dyDescent="0.25">
      <c r="A248" s="1" t="s">
        <v>775</v>
      </c>
      <c r="B248" s="1" t="s">
        <v>776</v>
      </c>
      <c r="C248" s="1" t="s">
        <v>656</v>
      </c>
      <c r="D248" s="1">
        <v>1821</v>
      </c>
      <c r="E248" s="1">
        <v>69210</v>
      </c>
      <c r="F248" s="1">
        <v>9</v>
      </c>
      <c r="G248" s="1">
        <f t="shared" si="9"/>
        <v>1.0082070034677069E-3</v>
      </c>
      <c r="H248" s="1" t="s">
        <v>32</v>
      </c>
      <c r="I248" s="1">
        <v>2</v>
      </c>
      <c r="J248" s="1">
        <v>0.49299999999999999</v>
      </c>
      <c r="K248" s="1">
        <v>0.50800000000000001</v>
      </c>
      <c r="L248" s="1">
        <v>897</v>
      </c>
      <c r="M248" s="1">
        <v>924</v>
      </c>
      <c r="N248" s="1">
        <v>8.2000000000000003E-2</v>
      </c>
      <c r="O248" s="1">
        <v>0.26300000000000001</v>
      </c>
      <c r="P248" s="1">
        <v>5.2999999999999999E-2</v>
      </c>
      <c r="Q248" s="1">
        <v>149</v>
      </c>
      <c r="R248" s="1">
        <v>478</v>
      </c>
      <c r="S248" s="1">
        <v>96</v>
      </c>
      <c r="T248" s="1">
        <v>68</v>
      </c>
      <c r="U248" s="1">
        <v>80</v>
      </c>
      <c r="V248" s="1">
        <v>239</v>
      </c>
      <c r="W248" s="1">
        <v>239</v>
      </c>
      <c r="X248" s="1">
        <v>40</v>
      </c>
      <c r="Y248" s="1">
        <v>55</v>
      </c>
      <c r="Z248" s="1">
        <v>379</v>
      </c>
      <c r="AA248" s="1">
        <v>0.16200000000000001</v>
      </c>
      <c r="AB248" s="1">
        <v>0.59899999999999998</v>
      </c>
      <c r="AC248" s="1">
        <v>0.23799999999999999</v>
      </c>
    </row>
    <row r="249" spans="1:29" s="1" customFormat="1" x14ac:dyDescent="0.25">
      <c r="A249" s="1" t="s">
        <v>758</v>
      </c>
      <c r="B249" s="1" t="s">
        <v>759</v>
      </c>
      <c r="C249" s="1" t="s">
        <v>656</v>
      </c>
      <c r="D249" s="1">
        <v>3</v>
      </c>
      <c r="E249" s="1">
        <v>69210</v>
      </c>
      <c r="F249" s="1">
        <v>9</v>
      </c>
      <c r="G249" s="1">
        <f t="shared" si="9"/>
        <v>1.6609670567837018E-6</v>
      </c>
      <c r="H249" s="1" t="s">
        <v>32</v>
      </c>
      <c r="I249" s="1">
        <v>2</v>
      </c>
      <c r="J249" s="1">
        <v>1</v>
      </c>
      <c r="K249" s="1">
        <v>0</v>
      </c>
      <c r="L249" s="1">
        <v>3</v>
      </c>
      <c r="M249" s="1">
        <v>0</v>
      </c>
      <c r="N249" s="1">
        <v>0</v>
      </c>
      <c r="O249" s="1">
        <v>1</v>
      </c>
      <c r="P249" s="1">
        <v>0</v>
      </c>
      <c r="Q249" s="1">
        <v>0</v>
      </c>
      <c r="R249" s="1">
        <v>3</v>
      </c>
      <c r="S249" s="1">
        <v>0</v>
      </c>
      <c r="T249" s="1">
        <v>0</v>
      </c>
      <c r="U249" s="1">
        <v>0</v>
      </c>
      <c r="V249" s="1">
        <v>3</v>
      </c>
      <c r="W249" s="1">
        <v>0</v>
      </c>
      <c r="X249" s="1">
        <v>0</v>
      </c>
      <c r="Y249" s="1">
        <v>0</v>
      </c>
      <c r="Z249" s="1">
        <v>370</v>
      </c>
      <c r="AA249" s="1">
        <v>0.19</v>
      </c>
      <c r="AB249" s="1">
        <v>0.59299999999999997</v>
      </c>
      <c r="AC249" s="1">
        <v>0.218</v>
      </c>
    </row>
    <row r="250" spans="1:29" s="1" customFormat="1" x14ac:dyDescent="0.25">
      <c r="A250" s="1" t="s">
        <v>668</v>
      </c>
      <c r="B250" s="1" t="s">
        <v>669</v>
      </c>
      <c r="C250" s="1" t="s">
        <v>656</v>
      </c>
      <c r="D250" s="1">
        <v>4141</v>
      </c>
      <c r="E250" s="1">
        <v>69210</v>
      </c>
      <c r="F250" s="1">
        <v>9</v>
      </c>
      <c r="G250" s="1">
        <f t="shared" si="9"/>
        <v>2.2926881940471028E-3</v>
      </c>
      <c r="H250" s="1" t="s">
        <v>32</v>
      </c>
      <c r="I250" s="1">
        <v>2</v>
      </c>
      <c r="J250" s="1">
        <v>0.504</v>
      </c>
      <c r="K250" s="1">
        <v>0.496</v>
      </c>
      <c r="L250" s="1">
        <v>2085</v>
      </c>
      <c r="M250" s="1">
        <v>2055</v>
      </c>
      <c r="N250" s="1">
        <v>7.4999999999999997E-2</v>
      </c>
      <c r="O250" s="1">
        <v>0.27500000000000002</v>
      </c>
      <c r="P250" s="1">
        <v>6.7000000000000004E-2</v>
      </c>
      <c r="Q250" s="1">
        <v>309</v>
      </c>
      <c r="R250" s="1">
        <v>1137</v>
      </c>
      <c r="S250" s="1">
        <v>276</v>
      </c>
      <c r="T250" s="1">
        <v>163</v>
      </c>
      <c r="U250" s="1">
        <v>145</v>
      </c>
      <c r="V250" s="1">
        <v>570</v>
      </c>
      <c r="W250" s="1">
        <v>566</v>
      </c>
      <c r="X250" s="1">
        <v>141</v>
      </c>
      <c r="Y250" s="1">
        <v>135</v>
      </c>
      <c r="Z250" s="1">
        <v>322</v>
      </c>
      <c r="AA250" s="1">
        <v>0.16200000000000001</v>
      </c>
      <c r="AB250" s="1">
        <v>0.59899999999999998</v>
      </c>
      <c r="AC250" s="1">
        <v>0.23799999999999999</v>
      </c>
    </row>
    <row r="251" spans="1:29" s="1" customFormat="1" x14ac:dyDescent="0.25">
      <c r="A251" s="1" t="s">
        <v>670</v>
      </c>
      <c r="B251" s="1" t="s">
        <v>671</v>
      </c>
      <c r="C251" s="1" t="s">
        <v>656</v>
      </c>
      <c r="D251" s="1">
        <v>1322</v>
      </c>
      <c r="E251" s="1">
        <v>69210</v>
      </c>
      <c r="F251" s="1">
        <v>9</v>
      </c>
      <c r="G251" s="1">
        <f t="shared" si="9"/>
        <v>7.3193281635601797E-4</v>
      </c>
      <c r="H251" s="1" t="s">
        <v>32</v>
      </c>
      <c r="I251" s="1">
        <v>2</v>
      </c>
      <c r="J251" s="1">
        <v>0.50800000000000001</v>
      </c>
      <c r="K251" s="1">
        <v>0.49199999999999999</v>
      </c>
      <c r="L251" s="1">
        <v>671</v>
      </c>
      <c r="M251" s="1">
        <v>651</v>
      </c>
      <c r="N251" s="1">
        <v>9.6000000000000002E-2</v>
      </c>
      <c r="O251" s="1">
        <v>0.251</v>
      </c>
      <c r="P251" s="1">
        <v>6.3E-2</v>
      </c>
      <c r="Q251" s="1">
        <v>126</v>
      </c>
      <c r="R251" s="1">
        <v>332</v>
      </c>
      <c r="S251" s="1">
        <v>83</v>
      </c>
      <c r="T251" s="1">
        <v>60</v>
      </c>
      <c r="U251" s="1">
        <v>66</v>
      </c>
      <c r="V251" s="1">
        <v>182</v>
      </c>
      <c r="W251" s="1">
        <v>150</v>
      </c>
      <c r="X251" s="1">
        <v>35</v>
      </c>
      <c r="Y251" s="1">
        <v>47</v>
      </c>
      <c r="Z251" s="1">
        <v>323</v>
      </c>
      <c r="AA251" s="1">
        <v>0.16200000000000001</v>
      </c>
      <c r="AB251" s="1">
        <v>0.59899999999999998</v>
      </c>
      <c r="AC251" s="1">
        <v>0.23799999999999999</v>
      </c>
    </row>
    <row r="252" spans="1:29" s="1" customFormat="1" x14ac:dyDescent="0.25">
      <c r="A252" s="1" t="s">
        <v>672</v>
      </c>
      <c r="B252" s="1" t="s">
        <v>673</v>
      </c>
      <c r="C252" s="1" t="s">
        <v>656</v>
      </c>
      <c r="D252" s="1">
        <v>3822</v>
      </c>
      <c r="E252" s="1">
        <v>69210</v>
      </c>
      <c r="F252" s="1">
        <v>9</v>
      </c>
      <c r="G252" s="1">
        <f t="shared" si="9"/>
        <v>2.1160720303424361E-3</v>
      </c>
      <c r="H252" s="1" t="s">
        <v>32</v>
      </c>
      <c r="I252" s="1">
        <v>2</v>
      </c>
      <c r="J252" s="1">
        <v>0.503</v>
      </c>
      <c r="K252" s="1">
        <v>0.497</v>
      </c>
      <c r="L252" s="1">
        <v>1921</v>
      </c>
      <c r="M252" s="1">
        <v>1901</v>
      </c>
      <c r="N252" s="1">
        <v>8.1000000000000003E-2</v>
      </c>
      <c r="O252" s="1">
        <v>0.26800000000000002</v>
      </c>
      <c r="P252" s="1">
        <v>5.7000000000000002E-2</v>
      </c>
      <c r="Q252" s="1">
        <v>309</v>
      </c>
      <c r="R252" s="1">
        <v>1025</v>
      </c>
      <c r="S252" s="1">
        <v>219</v>
      </c>
      <c r="T252" s="1">
        <v>155</v>
      </c>
      <c r="U252" s="1">
        <v>153</v>
      </c>
      <c r="V252" s="1">
        <v>522</v>
      </c>
      <c r="W252" s="1">
        <v>503</v>
      </c>
      <c r="X252" s="1">
        <v>99</v>
      </c>
      <c r="Y252" s="1">
        <v>120</v>
      </c>
      <c r="Z252" s="1">
        <v>324</v>
      </c>
      <c r="AA252" s="1">
        <v>0.16200000000000001</v>
      </c>
      <c r="AB252" s="1">
        <v>0.59899999999999998</v>
      </c>
      <c r="AC252" s="1">
        <v>0.23799999999999999</v>
      </c>
    </row>
    <row r="253" spans="1:29" s="1" customFormat="1" x14ac:dyDescent="0.25">
      <c r="A253" s="1" t="s">
        <v>777</v>
      </c>
      <c r="B253" s="1" t="s">
        <v>778</v>
      </c>
      <c r="C253" s="1" t="s">
        <v>656</v>
      </c>
      <c r="D253" s="1">
        <v>3670</v>
      </c>
      <c r="E253" s="1">
        <v>69210</v>
      </c>
      <c r="F253" s="1">
        <v>9</v>
      </c>
      <c r="G253" s="1">
        <f t="shared" si="9"/>
        <v>2.0319163661320617E-3</v>
      </c>
      <c r="H253" s="1" t="s">
        <v>32</v>
      </c>
      <c r="I253" s="1">
        <v>2</v>
      </c>
      <c r="J253" s="1">
        <v>0.50700000000000001</v>
      </c>
      <c r="K253" s="1">
        <v>0.49299999999999999</v>
      </c>
      <c r="L253" s="1">
        <v>1860</v>
      </c>
      <c r="M253" s="1">
        <v>1809</v>
      </c>
      <c r="N253" s="1">
        <v>7.5999999999999998E-2</v>
      </c>
      <c r="O253" s="1">
        <v>0.27600000000000002</v>
      </c>
      <c r="P253" s="1">
        <v>5.2999999999999999E-2</v>
      </c>
      <c r="Q253" s="1">
        <v>277</v>
      </c>
      <c r="R253" s="1">
        <v>1011</v>
      </c>
      <c r="S253" s="1">
        <v>193</v>
      </c>
      <c r="T253" s="1">
        <v>136</v>
      </c>
      <c r="U253" s="1">
        <v>141</v>
      </c>
      <c r="V253" s="1">
        <v>530</v>
      </c>
      <c r="W253" s="1">
        <v>481</v>
      </c>
      <c r="X253" s="1">
        <v>91</v>
      </c>
      <c r="Y253" s="1">
        <v>102</v>
      </c>
      <c r="Z253" s="1">
        <v>380</v>
      </c>
      <c r="AA253" s="1">
        <v>0.16200000000000001</v>
      </c>
      <c r="AB253" s="1">
        <v>0.59899999999999998</v>
      </c>
      <c r="AC253" s="1">
        <v>0.23799999999999999</v>
      </c>
    </row>
    <row r="254" spans="1:29" s="1" customFormat="1" x14ac:dyDescent="0.25">
      <c r="A254" s="1" t="s">
        <v>779</v>
      </c>
      <c r="B254" s="1" t="s">
        <v>780</v>
      </c>
      <c r="C254" s="1" t="s">
        <v>656</v>
      </c>
      <c r="D254" s="1">
        <v>1270</v>
      </c>
      <c r="E254" s="1">
        <v>69210</v>
      </c>
      <c r="F254" s="1">
        <v>9</v>
      </c>
      <c r="G254" s="1">
        <f t="shared" si="9"/>
        <v>7.0314272070510033E-4</v>
      </c>
      <c r="H254" s="1" t="s">
        <v>32</v>
      </c>
      <c r="I254" s="1">
        <v>2</v>
      </c>
      <c r="J254" s="1">
        <v>0.47499999999999998</v>
      </c>
      <c r="K254" s="1">
        <v>0.52500000000000002</v>
      </c>
      <c r="L254" s="1">
        <v>603</v>
      </c>
      <c r="M254" s="1">
        <v>667</v>
      </c>
      <c r="N254" s="1">
        <v>7.8E-2</v>
      </c>
      <c r="O254" s="1">
        <v>0.249</v>
      </c>
      <c r="P254" s="1">
        <v>6.8000000000000005E-2</v>
      </c>
      <c r="Q254" s="1">
        <v>99</v>
      </c>
      <c r="R254" s="1">
        <v>316</v>
      </c>
      <c r="S254" s="1">
        <v>86</v>
      </c>
      <c r="T254" s="1">
        <v>44</v>
      </c>
      <c r="U254" s="1">
        <v>54</v>
      </c>
      <c r="V254" s="1">
        <v>159</v>
      </c>
      <c r="W254" s="1">
        <v>157</v>
      </c>
      <c r="X254" s="1">
        <v>37</v>
      </c>
      <c r="Y254" s="1">
        <v>48</v>
      </c>
      <c r="Z254" s="1">
        <v>381</v>
      </c>
      <c r="AA254" s="1">
        <v>0.16200000000000001</v>
      </c>
      <c r="AB254" s="1">
        <v>0.59899999999999998</v>
      </c>
      <c r="AC254" s="1">
        <v>0.23799999999999999</v>
      </c>
    </row>
    <row r="255" spans="1:29" s="1" customFormat="1" x14ac:dyDescent="0.25">
      <c r="A255" s="1" t="s">
        <v>969</v>
      </c>
      <c r="B255" s="1" t="s">
        <v>970</v>
      </c>
      <c r="C255" s="1" t="s">
        <v>656</v>
      </c>
      <c r="D255" s="1">
        <v>2099</v>
      </c>
      <c r="E255" s="1">
        <v>69210</v>
      </c>
      <c r="F255" s="1">
        <v>9</v>
      </c>
      <c r="G255" s="1">
        <f t="shared" si="9"/>
        <v>1.1621232840629968E-3</v>
      </c>
      <c r="H255" s="1" t="s">
        <v>32</v>
      </c>
      <c r="I255" s="1">
        <v>2</v>
      </c>
      <c r="J255" s="1">
        <v>0.51</v>
      </c>
      <c r="K255" s="1">
        <v>0.49</v>
      </c>
      <c r="L255" s="1">
        <v>1070</v>
      </c>
      <c r="M255" s="1">
        <v>1029</v>
      </c>
      <c r="N255" s="1">
        <v>8.4000000000000005E-2</v>
      </c>
      <c r="O255" s="1">
        <v>0.27500000000000002</v>
      </c>
      <c r="P255" s="1">
        <v>5.7000000000000002E-2</v>
      </c>
      <c r="Q255" s="1">
        <v>175</v>
      </c>
      <c r="R255" s="1">
        <v>577</v>
      </c>
      <c r="S255" s="1">
        <v>119</v>
      </c>
      <c r="T255" s="1">
        <v>83</v>
      </c>
      <c r="U255" s="1">
        <v>92</v>
      </c>
      <c r="V255" s="1">
        <v>303</v>
      </c>
      <c r="W255" s="1">
        <v>273</v>
      </c>
      <c r="X255" s="1">
        <v>60</v>
      </c>
      <c r="Y255" s="1">
        <v>59</v>
      </c>
      <c r="Z255" s="1">
        <v>477</v>
      </c>
      <c r="AA255" s="1">
        <v>0.16200000000000001</v>
      </c>
      <c r="AB255" s="1">
        <v>0.59899999999999998</v>
      </c>
      <c r="AC255" s="1">
        <v>0.23799999999999999</v>
      </c>
    </row>
    <row r="256" spans="1:29" s="1" customFormat="1" x14ac:dyDescent="0.25">
      <c r="A256" s="1" t="s">
        <v>781</v>
      </c>
      <c r="B256" s="1" t="s">
        <v>782</v>
      </c>
      <c r="C256" s="1" t="s">
        <v>656</v>
      </c>
      <c r="D256" s="1">
        <v>2907</v>
      </c>
      <c r="E256" s="1">
        <v>69210</v>
      </c>
      <c r="F256" s="1">
        <v>9</v>
      </c>
      <c r="G256" s="1">
        <f t="shared" si="9"/>
        <v>1.6094770780234072E-3</v>
      </c>
      <c r="H256" s="1" t="s">
        <v>32</v>
      </c>
      <c r="I256" s="1">
        <v>2</v>
      </c>
      <c r="J256" s="1">
        <v>0.5</v>
      </c>
      <c r="K256" s="1">
        <v>0.5</v>
      </c>
      <c r="L256" s="1">
        <v>1452</v>
      </c>
      <c r="M256" s="1">
        <v>1454</v>
      </c>
      <c r="N256" s="1">
        <v>9.6000000000000002E-2</v>
      </c>
      <c r="O256" s="1">
        <v>0.23</v>
      </c>
      <c r="P256" s="1">
        <v>4.2999999999999997E-2</v>
      </c>
      <c r="Q256" s="1">
        <v>278</v>
      </c>
      <c r="R256" s="1">
        <v>668</v>
      </c>
      <c r="S256" s="1">
        <v>124</v>
      </c>
      <c r="T256" s="1">
        <v>135</v>
      </c>
      <c r="U256" s="1">
        <v>143</v>
      </c>
      <c r="V256" s="1">
        <v>338</v>
      </c>
      <c r="W256" s="1">
        <v>330</v>
      </c>
      <c r="X256" s="1">
        <v>59</v>
      </c>
      <c r="Y256" s="1">
        <v>64</v>
      </c>
      <c r="Z256" s="1">
        <v>382</v>
      </c>
      <c r="AA256" s="1">
        <v>0.16200000000000001</v>
      </c>
      <c r="AB256" s="1">
        <v>0.59899999999999998</v>
      </c>
      <c r="AC256" s="1">
        <v>0.23799999999999999</v>
      </c>
    </row>
    <row r="257" spans="1:29" s="1" customFormat="1" x14ac:dyDescent="0.25">
      <c r="A257" s="1" t="s">
        <v>654</v>
      </c>
      <c r="B257" s="1" t="s">
        <v>655</v>
      </c>
      <c r="C257" s="1" t="s">
        <v>656</v>
      </c>
      <c r="D257" s="1">
        <v>7551</v>
      </c>
      <c r="E257" s="1">
        <v>69210</v>
      </c>
      <c r="F257" s="1">
        <v>9</v>
      </c>
      <c r="G257" s="1">
        <f t="shared" si="9"/>
        <v>4.1806540819245772E-3</v>
      </c>
      <c r="H257" s="1" t="s">
        <v>32</v>
      </c>
      <c r="I257" s="1">
        <v>2</v>
      </c>
      <c r="J257" s="1">
        <v>0.52</v>
      </c>
      <c r="K257" s="1">
        <v>0.48</v>
      </c>
      <c r="L257" s="1">
        <v>3927</v>
      </c>
      <c r="M257" s="1">
        <v>3624</v>
      </c>
      <c r="N257" s="1">
        <v>8.1000000000000003E-2</v>
      </c>
      <c r="O257" s="1">
        <v>0.26800000000000002</v>
      </c>
      <c r="P257" s="1">
        <v>6.2E-2</v>
      </c>
      <c r="Q257" s="1">
        <v>609</v>
      </c>
      <c r="R257" s="1">
        <v>2022</v>
      </c>
      <c r="S257" s="1">
        <v>468</v>
      </c>
      <c r="T257" s="1">
        <v>315</v>
      </c>
      <c r="U257" s="1">
        <v>293</v>
      </c>
      <c r="V257" s="1">
        <v>1065</v>
      </c>
      <c r="W257" s="1">
        <v>957</v>
      </c>
      <c r="X257" s="1">
        <v>226</v>
      </c>
      <c r="Y257" s="1">
        <v>242</v>
      </c>
      <c r="Z257" s="1">
        <v>316</v>
      </c>
      <c r="AA257" s="1">
        <v>0.16200000000000001</v>
      </c>
      <c r="AB257" s="1">
        <v>0.59899999999999998</v>
      </c>
      <c r="AC257" s="1">
        <v>0.23799999999999999</v>
      </c>
    </row>
    <row r="258" spans="1:29" s="1" customFormat="1" x14ac:dyDescent="0.25">
      <c r="A258" s="1" t="s">
        <v>783</v>
      </c>
      <c r="B258" s="1" t="s">
        <v>784</v>
      </c>
      <c r="C258" s="1" t="s">
        <v>656</v>
      </c>
      <c r="D258" s="1">
        <v>737</v>
      </c>
      <c r="E258" s="1">
        <v>69210</v>
      </c>
      <c r="F258" s="1">
        <v>9</v>
      </c>
      <c r="G258" s="1">
        <f t="shared" si="9"/>
        <v>4.080442402831961E-4</v>
      </c>
      <c r="H258" s="1" t="s">
        <v>32</v>
      </c>
      <c r="I258" s="1">
        <v>2</v>
      </c>
      <c r="J258" s="1">
        <v>0.51500000000000001</v>
      </c>
      <c r="K258" s="1">
        <v>0.48499999999999999</v>
      </c>
      <c r="L258" s="1">
        <v>380</v>
      </c>
      <c r="M258" s="1">
        <v>357</v>
      </c>
      <c r="N258" s="1">
        <v>7.6999999999999999E-2</v>
      </c>
      <c r="O258" s="1">
        <v>0.26500000000000001</v>
      </c>
      <c r="P258" s="1">
        <v>7.5999999999999998E-2</v>
      </c>
      <c r="Q258" s="1">
        <v>56</v>
      </c>
      <c r="R258" s="1">
        <v>195</v>
      </c>
      <c r="S258" s="1">
        <v>55</v>
      </c>
      <c r="T258" s="1">
        <v>28</v>
      </c>
      <c r="U258" s="1">
        <v>28</v>
      </c>
      <c r="V258" s="1">
        <v>103</v>
      </c>
      <c r="W258" s="1">
        <v>92</v>
      </c>
      <c r="X258" s="1">
        <v>26</v>
      </c>
      <c r="Y258" s="1">
        <v>29</v>
      </c>
      <c r="Z258" s="1">
        <v>383</v>
      </c>
      <c r="AA258" s="1">
        <v>0.16200000000000001</v>
      </c>
      <c r="AB258" s="1">
        <v>0.59899999999999998</v>
      </c>
      <c r="AC258" s="1">
        <v>0.23799999999999999</v>
      </c>
    </row>
    <row r="259" spans="1:29" s="1" customFormat="1" x14ac:dyDescent="0.25">
      <c r="A259" s="1" t="s">
        <v>1007</v>
      </c>
      <c r="B259" s="1" t="s">
        <v>1008</v>
      </c>
      <c r="C259" s="1" t="s">
        <v>656</v>
      </c>
      <c r="D259" s="1">
        <v>4029</v>
      </c>
      <c r="E259" s="1">
        <v>69210</v>
      </c>
      <c r="F259" s="1">
        <v>9</v>
      </c>
      <c r="G259" s="1">
        <f t="shared" si="9"/>
        <v>2.2306787572605115E-3</v>
      </c>
      <c r="H259" s="1" t="s">
        <v>32</v>
      </c>
      <c r="I259" s="1">
        <v>2</v>
      </c>
      <c r="J259" s="1">
        <v>0.505</v>
      </c>
      <c r="K259" s="1">
        <v>0.495</v>
      </c>
      <c r="L259" s="1">
        <v>2035</v>
      </c>
      <c r="M259" s="1">
        <v>1994</v>
      </c>
      <c r="N259" s="1">
        <v>8.5999999999999993E-2</v>
      </c>
      <c r="O259" s="1">
        <v>0.25</v>
      </c>
      <c r="P259" s="1">
        <v>5.1999999999999998E-2</v>
      </c>
      <c r="Q259" s="1">
        <v>346</v>
      </c>
      <c r="R259" s="1">
        <v>1008</v>
      </c>
      <c r="S259" s="1">
        <v>210</v>
      </c>
      <c r="T259" s="1">
        <v>185</v>
      </c>
      <c r="U259" s="1">
        <v>160</v>
      </c>
      <c r="V259" s="1">
        <v>484</v>
      </c>
      <c r="W259" s="1">
        <v>523</v>
      </c>
      <c r="X259" s="1">
        <v>104</v>
      </c>
      <c r="Y259" s="1">
        <v>105</v>
      </c>
      <c r="Z259" s="1">
        <v>499</v>
      </c>
      <c r="AA259" s="1">
        <v>0.16200000000000001</v>
      </c>
      <c r="AB259" s="1">
        <v>0.59899999999999998</v>
      </c>
      <c r="AC259" s="1">
        <v>0.23799999999999999</v>
      </c>
    </row>
    <row r="260" spans="1:29" s="1" customFormat="1" x14ac:dyDescent="0.25">
      <c r="A260" s="1" t="s">
        <v>657</v>
      </c>
      <c r="B260" s="1" t="s">
        <v>658</v>
      </c>
      <c r="C260" s="1" t="s">
        <v>656</v>
      </c>
      <c r="D260" s="1">
        <v>1648</v>
      </c>
      <c r="E260" s="1">
        <v>69210</v>
      </c>
      <c r="F260" s="1">
        <v>9</v>
      </c>
      <c r="G260" s="1">
        <f t="shared" si="9"/>
        <v>9.1242456985984681E-4</v>
      </c>
      <c r="H260" s="1" t="s">
        <v>32</v>
      </c>
      <c r="I260" s="1">
        <v>2</v>
      </c>
      <c r="J260" s="1">
        <v>0.54700000000000004</v>
      </c>
      <c r="K260" s="1">
        <v>0.45300000000000001</v>
      </c>
      <c r="L260" s="1">
        <v>901</v>
      </c>
      <c r="M260" s="1">
        <v>746</v>
      </c>
      <c r="N260" s="1">
        <v>8.2000000000000003E-2</v>
      </c>
      <c r="O260" s="1">
        <v>0.25</v>
      </c>
      <c r="P260" s="1">
        <v>6.8000000000000005E-2</v>
      </c>
      <c r="Q260" s="1">
        <v>135</v>
      </c>
      <c r="R260" s="1">
        <v>412</v>
      </c>
      <c r="S260" s="1">
        <v>112</v>
      </c>
      <c r="T260" s="1">
        <v>77</v>
      </c>
      <c r="U260" s="1">
        <v>58</v>
      </c>
      <c r="V260" s="1">
        <v>223</v>
      </c>
      <c r="W260" s="1">
        <v>188</v>
      </c>
      <c r="X260" s="1">
        <v>61</v>
      </c>
      <c r="Y260" s="1">
        <v>51</v>
      </c>
      <c r="Z260" s="1">
        <v>317</v>
      </c>
      <c r="AA260" s="1">
        <v>0.16200000000000001</v>
      </c>
      <c r="AB260" s="1">
        <v>0.59899999999999998</v>
      </c>
      <c r="AC260" s="1">
        <v>0.23799999999999999</v>
      </c>
    </row>
    <row r="261" spans="1:29" s="1" customFormat="1" x14ac:dyDescent="0.25">
      <c r="A261" s="1" t="s">
        <v>1009</v>
      </c>
      <c r="B261" s="1" t="s">
        <v>1010</v>
      </c>
      <c r="C261" s="1" t="s">
        <v>656</v>
      </c>
      <c r="D261" s="1">
        <v>5036</v>
      </c>
      <c r="E261" s="1">
        <v>69210</v>
      </c>
      <c r="F261" s="1">
        <v>9</v>
      </c>
      <c r="G261" s="1">
        <f t="shared" si="9"/>
        <v>2.788210032654241E-3</v>
      </c>
      <c r="H261" s="1" t="s">
        <v>32</v>
      </c>
      <c r="I261" s="1">
        <v>2</v>
      </c>
      <c r="J261" s="1">
        <v>0.51</v>
      </c>
      <c r="K261" s="1">
        <v>0.49</v>
      </c>
      <c r="L261" s="1">
        <v>2570</v>
      </c>
      <c r="M261" s="1">
        <v>2465</v>
      </c>
      <c r="N261" s="1">
        <v>0.08</v>
      </c>
      <c r="O261" s="1">
        <v>0.26600000000000001</v>
      </c>
      <c r="P261" s="1">
        <v>7.0999999999999994E-2</v>
      </c>
      <c r="Q261" s="1">
        <v>401</v>
      </c>
      <c r="R261" s="1">
        <v>1338</v>
      </c>
      <c r="S261" s="1">
        <v>357</v>
      </c>
      <c r="T261" s="1">
        <v>201</v>
      </c>
      <c r="U261" s="1">
        <v>200</v>
      </c>
      <c r="V261" s="1">
        <v>689</v>
      </c>
      <c r="W261" s="1">
        <v>648</v>
      </c>
      <c r="X261" s="1">
        <v>188</v>
      </c>
      <c r="Y261" s="1">
        <v>168</v>
      </c>
      <c r="Z261" s="1">
        <v>500</v>
      </c>
      <c r="AA261" s="1">
        <v>0.16200000000000001</v>
      </c>
      <c r="AB261" s="1">
        <v>0.59899999999999998</v>
      </c>
      <c r="AC261" s="1">
        <v>0.23799999999999999</v>
      </c>
    </row>
    <row r="262" spans="1:29" s="1" customFormat="1" x14ac:dyDescent="0.25">
      <c r="A262" s="1" t="s">
        <v>1011</v>
      </c>
      <c r="B262" s="1" t="s">
        <v>1012</v>
      </c>
      <c r="C262" s="1" t="s">
        <v>656</v>
      </c>
      <c r="D262" s="1">
        <v>11989</v>
      </c>
      <c r="E262" s="1">
        <v>69210</v>
      </c>
      <c r="F262" s="1">
        <v>9</v>
      </c>
      <c r="G262" s="1">
        <f t="shared" si="9"/>
        <v>6.6377780145932671E-3</v>
      </c>
      <c r="H262" s="1" t="s">
        <v>32</v>
      </c>
      <c r="I262" s="1">
        <v>2</v>
      </c>
      <c r="J262" s="1">
        <v>0.51900000000000002</v>
      </c>
      <c r="K262" s="1">
        <v>0.48099999999999998</v>
      </c>
      <c r="L262" s="1">
        <v>6219</v>
      </c>
      <c r="M262" s="1">
        <v>5769</v>
      </c>
      <c r="N262" s="1">
        <v>8.7999999999999995E-2</v>
      </c>
      <c r="O262" s="1">
        <v>0.23200000000000001</v>
      </c>
      <c r="P262" s="1">
        <v>5.1999999999999998E-2</v>
      </c>
      <c r="Q262" s="1">
        <v>1057</v>
      </c>
      <c r="R262" s="1">
        <v>2784</v>
      </c>
      <c r="S262" s="1">
        <v>623</v>
      </c>
      <c r="T262" s="1">
        <v>542</v>
      </c>
      <c r="U262" s="1">
        <v>514</v>
      </c>
      <c r="V262" s="1">
        <v>1451</v>
      </c>
      <c r="W262" s="1">
        <v>1332</v>
      </c>
      <c r="X262" s="1">
        <v>308</v>
      </c>
      <c r="Y262" s="1">
        <v>315</v>
      </c>
      <c r="Z262" s="1">
        <v>501</v>
      </c>
      <c r="AA262" s="1">
        <v>0.16200000000000001</v>
      </c>
      <c r="AB262" s="1">
        <v>0.59899999999999998</v>
      </c>
      <c r="AC262" s="1">
        <v>0.23799999999999999</v>
      </c>
    </row>
    <row r="263" spans="1:29" s="1" customFormat="1" x14ac:dyDescent="0.25">
      <c r="A263" s="1" t="s">
        <v>683</v>
      </c>
      <c r="B263" s="1" t="s">
        <v>684</v>
      </c>
      <c r="C263" s="1" t="s">
        <v>656</v>
      </c>
      <c r="D263" s="1">
        <v>933</v>
      </c>
      <c r="E263" s="1">
        <v>69210</v>
      </c>
      <c r="F263" s="1">
        <v>9</v>
      </c>
      <c r="G263" s="1">
        <f t="shared" si="9"/>
        <v>5.1656075465973119E-4</v>
      </c>
      <c r="H263" s="1" t="s">
        <v>32</v>
      </c>
      <c r="I263" s="1">
        <v>2</v>
      </c>
      <c r="J263" s="1">
        <v>0.53900000000000003</v>
      </c>
      <c r="K263" s="1">
        <v>0.46100000000000002</v>
      </c>
      <c r="L263" s="1">
        <v>503</v>
      </c>
      <c r="M263" s="1">
        <v>430</v>
      </c>
      <c r="N263" s="1">
        <v>7.9000000000000001E-2</v>
      </c>
      <c r="O263" s="1">
        <v>0.26200000000000001</v>
      </c>
      <c r="P263" s="1">
        <v>7.1999999999999995E-2</v>
      </c>
      <c r="Q263" s="1">
        <v>73</v>
      </c>
      <c r="R263" s="1">
        <v>244</v>
      </c>
      <c r="S263" s="1">
        <v>67</v>
      </c>
      <c r="T263" s="1">
        <v>47</v>
      </c>
      <c r="U263" s="1">
        <v>26</v>
      </c>
      <c r="V263" s="1">
        <v>132</v>
      </c>
      <c r="W263" s="1">
        <v>112</v>
      </c>
      <c r="X263" s="1">
        <v>31</v>
      </c>
      <c r="Y263" s="1">
        <v>35</v>
      </c>
      <c r="Z263" s="1">
        <v>330</v>
      </c>
      <c r="AA263" s="1">
        <v>0.16200000000000001</v>
      </c>
      <c r="AB263" s="1">
        <v>0.59899999999999998</v>
      </c>
      <c r="AC263" s="1">
        <v>0.23799999999999999</v>
      </c>
    </row>
    <row r="264" spans="1:29" s="1" customFormat="1" x14ac:dyDescent="0.25">
      <c r="A264" s="1" t="s">
        <v>785</v>
      </c>
      <c r="B264" s="1" t="s">
        <v>786</v>
      </c>
      <c r="C264" s="1" t="s">
        <v>656</v>
      </c>
      <c r="D264" s="1">
        <v>1684</v>
      </c>
      <c r="E264" s="1">
        <v>69210</v>
      </c>
      <c r="F264" s="1">
        <v>9</v>
      </c>
      <c r="G264" s="1">
        <f t="shared" si="9"/>
        <v>9.3235617454125131E-4</v>
      </c>
      <c r="H264" s="1" t="s">
        <v>32</v>
      </c>
      <c r="I264" s="1">
        <v>2</v>
      </c>
      <c r="J264" s="1">
        <v>0.52700000000000002</v>
      </c>
      <c r="K264" s="1">
        <v>0.47299999999999998</v>
      </c>
      <c r="L264" s="1">
        <v>887</v>
      </c>
      <c r="M264" s="1">
        <v>796</v>
      </c>
      <c r="N264" s="1">
        <v>8.4000000000000005E-2</v>
      </c>
      <c r="O264" s="1">
        <v>0.27</v>
      </c>
      <c r="P264" s="1">
        <v>6.9000000000000006E-2</v>
      </c>
      <c r="Q264" s="1">
        <v>141</v>
      </c>
      <c r="R264" s="1">
        <v>454</v>
      </c>
      <c r="S264" s="1">
        <v>116</v>
      </c>
      <c r="T264" s="1">
        <v>77</v>
      </c>
      <c r="U264" s="1">
        <v>63</v>
      </c>
      <c r="V264" s="1">
        <v>248</v>
      </c>
      <c r="W264" s="1">
        <v>206</v>
      </c>
      <c r="X264" s="1">
        <v>58</v>
      </c>
      <c r="Y264" s="1">
        <v>58</v>
      </c>
      <c r="Z264" s="1">
        <v>384</v>
      </c>
      <c r="AA264" s="1">
        <v>0.16200000000000001</v>
      </c>
      <c r="AB264" s="1">
        <v>0.59899999999999998</v>
      </c>
      <c r="AC264" s="1">
        <v>0.23799999999999999</v>
      </c>
    </row>
    <row r="265" spans="1:29" s="1" customFormat="1" x14ac:dyDescent="0.25">
      <c r="A265" s="1" t="s">
        <v>760</v>
      </c>
      <c r="B265" s="1" t="s">
        <v>761</v>
      </c>
      <c r="C265" s="1" t="s">
        <v>656</v>
      </c>
      <c r="D265" s="1">
        <v>2492</v>
      </c>
      <c r="E265" s="1">
        <v>69210</v>
      </c>
      <c r="F265" s="1">
        <v>9</v>
      </c>
      <c r="G265" s="1">
        <f t="shared" si="9"/>
        <v>1.3797099685016617E-3</v>
      </c>
      <c r="H265" s="1" t="s">
        <v>32</v>
      </c>
      <c r="I265" s="1">
        <v>2</v>
      </c>
      <c r="J265" s="1">
        <v>0.54600000000000004</v>
      </c>
      <c r="K265" s="1">
        <v>0.45400000000000001</v>
      </c>
      <c r="L265" s="1">
        <v>1361</v>
      </c>
      <c r="M265" s="1">
        <v>1131</v>
      </c>
      <c r="N265" s="1">
        <v>9.5000000000000001E-2</v>
      </c>
      <c r="O265" s="1">
        <v>0.221</v>
      </c>
      <c r="P265" s="1">
        <v>5.5E-2</v>
      </c>
      <c r="Q265" s="1">
        <v>236</v>
      </c>
      <c r="R265" s="1">
        <v>549</v>
      </c>
      <c r="S265" s="1">
        <v>137</v>
      </c>
      <c r="T265" s="1">
        <v>138</v>
      </c>
      <c r="U265" s="1">
        <v>97</v>
      </c>
      <c r="V265" s="1">
        <v>286</v>
      </c>
      <c r="W265" s="1">
        <v>262</v>
      </c>
      <c r="X265" s="1">
        <v>79</v>
      </c>
      <c r="Y265" s="1">
        <v>58</v>
      </c>
      <c r="Z265" s="1">
        <v>371</v>
      </c>
      <c r="AA265" s="1">
        <v>0.16200000000000001</v>
      </c>
      <c r="AB265" s="1">
        <v>0.59899999999999998</v>
      </c>
      <c r="AC265" s="1">
        <v>0.23799999999999999</v>
      </c>
    </row>
    <row r="266" spans="1:29" s="1" customFormat="1" x14ac:dyDescent="0.25">
      <c r="A266" s="1" t="s">
        <v>762</v>
      </c>
      <c r="B266" s="1" t="s">
        <v>763</v>
      </c>
      <c r="C266" s="1" t="s">
        <v>656</v>
      </c>
      <c r="D266" s="1">
        <v>1295</v>
      </c>
      <c r="E266" s="1">
        <v>69210</v>
      </c>
      <c r="F266" s="1">
        <v>9</v>
      </c>
      <c r="G266" s="1">
        <f t="shared" si="9"/>
        <v>7.1698411284496454E-4</v>
      </c>
      <c r="H266" s="1" t="s">
        <v>32</v>
      </c>
      <c r="I266" s="1">
        <v>2</v>
      </c>
      <c r="J266" s="1">
        <v>0.54300000000000004</v>
      </c>
      <c r="K266" s="1">
        <v>0.45700000000000002</v>
      </c>
      <c r="L266" s="1">
        <v>703</v>
      </c>
      <c r="M266" s="1">
        <v>591</v>
      </c>
      <c r="N266" s="1">
        <v>8.2000000000000003E-2</v>
      </c>
      <c r="O266" s="1">
        <v>0.22700000000000001</v>
      </c>
      <c r="P266" s="1">
        <v>6.4000000000000001E-2</v>
      </c>
      <c r="Q266" s="1">
        <v>105</v>
      </c>
      <c r="R266" s="1">
        <v>293</v>
      </c>
      <c r="S266" s="1">
        <v>83</v>
      </c>
      <c r="T266" s="1">
        <v>56</v>
      </c>
      <c r="U266" s="1">
        <v>48</v>
      </c>
      <c r="V266" s="1">
        <v>170</v>
      </c>
      <c r="W266" s="1">
        <v>122</v>
      </c>
      <c r="X266" s="1">
        <v>50</v>
      </c>
      <c r="Y266" s="1">
        <v>33</v>
      </c>
      <c r="Z266" s="1">
        <v>372</v>
      </c>
      <c r="AA266" s="1">
        <v>0.16200000000000001</v>
      </c>
      <c r="AB266" s="1">
        <v>0.59899999999999998</v>
      </c>
      <c r="AC266" s="1">
        <v>0.23799999999999999</v>
      </c>
    </row>
    <row r="267" spans="1:29" s="1" customFormat="1" x14ac:dyDescent="0.25">
      <c r="A267" s="1" t="s">
        <v>574</v>
      </c>
      <c r="B267" s="1" t="s">
        <v>764</v>
      </c>
      <c r="C267" s="1" t="s">
        <v>656</v>
      </c>
      <c r="D267" s="1">
        <v>1573</v>
      </c>
      <c r="E267" s="1">
        <v>69210</v>
      </c>
      <c r="F267" s="1">
        <v>9</v>
      </c>
      <c r="G267" s="1">
        <f t="shared" si="9"/>
        <v>8.7090039344025431E-4</v>
      </c>
      <c r="H267" s="1" t="s">
        <v>32</v>
      </c>
      <c r="I267" s="1">
        <v>2</v>
      </c>
      <c r="J267" s="1">
        <v>0.55900000000000005</v>
      </c>
      <c r="K267" s="1">
        <v>0.441</v>
      </c>
      <c r="L267" s="1">
        <v>878</v>
      </c>
      <c r="M267" s="1">
        <v>694</v>
      </c>
      <c r="N267" s="1">
        <v>9.5000000000000001E-2</v>
      </c>
      <c r="O267" s="1">
        <v>0.24</v>
      </c>
      <c r="P267" s="1">
        <v>5.1999999999999998E-2</v>
      </c>
      <c r="Q267" s="1">
        <v>149</v>
      </c>
      <c r="R267" s="1">
        <v>377</v>
      </c>
      <c r="S267" s="1">
        <v>81</v>
      </c>
      <c r="T267" s="1">
        <v>77</v>
      </c>
      <c r="U267" s="1">
        <v>71</v>
      </c>
      <c r="V267" s="1">
        <v>210</v>
      </c>
      <c r="W267" s="1">
        <v>167</v>
      </c>
      <c r="X267" s="1">
        <v>50</v>
      </c>
      <c r="Y267" s="1">
        <v>31</v>
      </c>
      <c r="Z267" s="1">
        <v>373</v>
      </c>
      <c r="AA267" s="1">
        <v>0.16200000000000001</v>
      </c>
      <c r="AB267" s="1">
        <v>0.59899999999999998</v>
      </c>
      <c r="AC267" s="1">
        <v>0.23799999999999999</v>
      </c>
    </row>
    <row r="268" spans="1:29" s="1" customFormat="1" x14ac:dyDescent="0.25">
      <c r="A268" s="1" t="s">
        <v>787</v>
      </c>
      <c r="B268" s="1" t="s">
        <v>788</v>
      </c>
      <c r="C268" s="1" t="s">
        <v>656</v>
      </c>
      <c r="D268" s="1">
        <v>3922</v>
      </c>
      <c r="E268" s="1">
        <v>69210</v>
      </c>
      <c r="F268" s="1">
        <v>9</v>
      </c>
      <c r="G268" s="1">
        <f t="shared" si="9"/>
        <v>2.1714375989018929E-3</v>
      </c>
      <c r="H268" s="1" t="s">
        <v>32</v>
      </c>
      <c r="I268" s="1">
        <v>2</v>
      </c>
      <c r="J268" s="1">
        <v>0.52600000000000002</v>
      </c>
      <c r="K268" s="1">
        <v>0.47399999999999998</v>
      </c>
      <c r="L268" s="1">
        <v>2064</v>
      </c>
      <c r="M268" s="1">
        <v>1857</v>
      </c>
      <c r="N268" s="1">
        <v>7.4999999999999997E-2</v>
      </c>
      <c r="O268" s="1">
        <v>0.26100000000000001</v>
      </c>
      <c r="P268" s="1">
        <v>5.8000000000000003E-2</v>
      </c>
      <c r="Q268" s="1">
        <v>294</v>
      </c>
      <c r="R268" s="1">
        <v>1023</v>
      </c>
      <c r="S268" s="1">
        <v>226</v>
      </c>
      <c r="T268" s="1">
        <v>160</v>
      </c>
      <c r="U268" s="1">
        <v>134</v>
      </c>
      <c r="V268" s="1">
        <v>538</v>
      </c>
      <c r="W268" s="1">
        <v>484</v>
      </c>
      <c r="X268" s="1">
        <v>114</v>
      </c>
      <c r="Y268" s="1">
        <v>111</v>
      </c>
      <c r="Z268" s="1">
        <v>385</v>
      </c>
      <c r="AA268" s="1">
        <v>0.16200000000000001</v>
      </c>
      <c r="AB268" s="1">
        <v>0.59899999999999998</v>
      </c>
      <c r="AC268" s="1">
        <v>0.23799999999999999</v>
      </c>
    </row>
    <row r="269" spans="1:29" s="1" customFormat="1" x14ac:dyDescent="0.25">
      <c r="A269" s="1" t="s">
        <v>789</v>
      </c>
      <c r="B269" s="1" t="s">
        <v>790</v>
      </c>
      <c r="C269" s="1" t="s">
        <v>656</v>
      </c>
      <c r="D269" s="1">
        <v>1866</v>
      </c>
      <c r="E269" s="1">
        <v>69210</v>
      </c>
      <c r="F269" s="1">
        <v>9</v>
      </c>
      <c r="G269" s="1">
        <f t="shared" si="9"/>
        <v>1.0331215093194624E-3</v>
      </c>
      <c r="H269" s="1" t="s">
        <v>32</v>
      </c>
      <c r="I269" s="1">
        <v>2</v>
      </c>
      <c r="J269" s="1">
        <v>0.51800000000000002</v>
      </c>
      <c r="K269" s="1">
        <v>0.48199999999999998</v>
      </c>
      <c r="L269" s="1">
        <v>967</v>
      </c>
      <c r="M269" s="1">
        <v>899</v>
      </c>
      <c r="N269" s="1">
        <v>0.08</v>
      </c>
      <c r="O269" s="1">
        <v>0.252</v>
      </c>
      <c r="P269" s="1">
        <v>7.8E-2</v>
      </c>
      <c r="Q269" s="1">
        <v>150</v>
      </c>
      <c r="R269" s="1">
        <v>470</v>
      </c>
      <c r="S269" s="1">
        <v>145</v>
      </c>
      <c r="T269" s="1">
        <v>73</v>
      </c>
      <c r="U269" s="1">
        <v>76</v>
      </c>
      <c r="V269" s="1">
        <v>244</v>
      </c>
      <c r="W269" s="1">
        <v>225</v>
      </c>
      <c r="X269" s="1">
        <v>73</v>
      </c>
      <c r="Y269" s="1">
        <v>71</v>
      </c>
      <c r="Z269" s="1">
        <v>386</v>
      </c>
      <c r="AA269" s="1">
        <v>0.16200000000000001</v>
      </c>
      <c r="AB269" s="1">
        <v>0.59899999999999998</v>
      </c>
      <c r="AC269" s="1">
        <v>0.23799999999999999</v>
      </c>
    </row>
    <row r="270" spans="1:29" s="1" customFormat="1" x14ac:dyDescent="0.25">
      <c r="A270" s="1" t="s">
        <v>1017</v>
      </c>
      <c r="B270" s="1" t="s">
        <v>1018</v>
      </c>
      <c r="C270" s="1" t="s">
        <v>656</v>
      </c>
      <c r="D270" s="1">
        <v>5819</v>
      </c>
      <c r="E270" s="1">
        <v>69210</v>
      </c>
      <c r="F270" s="1">
        <v>9</v>
      </c>
      <c r="G270" s="1">
        <f t="shared" si="9"/>
        <v>3.2217224344747867E-3</v>
      </c>
      <c r="H270" s="1" t="s">
        <v>32</v>
      </c>
      <c r="I270" s="1">
        <v>2</v>
      </c>
      <c r="J270" s="1">
        <v>0.51300000000000001</v>
      </c>
      <c r="K270" s="1">
        <v>0.48699999999999999</v>
      </c>
      <c r="L270" s="1">
        <v>2982</v>
      </c>
      <c r="M270" s="1">
        <v>2836</v>
      </c>
      <c r="N270" s="1">
        <v>8.1000000000000003E-2</v>
      </c>
      <c r="O270" s="1">
        <v>0.25900000000000001</v>
      </c>
      <c r="P270" s="1">
        <v>6.5000000000000002E-2</v>
      </c>
      <c r="Q270" s="1">
        <v>472</v>
      </c>
      <c r="R270" s="1">
        <v>1504</v>
      </c>
      <c r="S270" s="1">
        <v>377</v>
      </c>
      <c r="T270" s="1">
        <v>244</v>
      </c>
      <c r="U270" s="1">
        <v>227</v>
      </c>
      <c r="V270" s="1">
        <v>784</v>
      </c>
      <c r="W270" s="1">
        <v>720</v>
      </c>
      <c r="X270" s="1">
        <v>190</v>
      </c>
      <c r="Y270" s="1">
        <v>187</v>
      </c>
      <c r="Z270" s="1">
        <v>504</v>
      </c>
      <c r="AA270" s="1">
        <v>0.16200000000000001</v>
      </c>
      <c r="AB270" s="1">
        <v>0.59899999999999998</v>
      </c>
      <c r="AC270" s="1">
        <v>0.23799999999999999</v>
      </c>
    </row>
    <row r="271" spans="1:29" s="1" customFormat="1" x14ac:dyDescent="0.25">
      <c r="A271" s="1" t="s">
        <v>765</v>
      </c>
      <c r="B271" s="1" t="s">
        <v>766</v>
      </c>
      <c r="C271" s="1" t="s">
        <v>656</v>
      </c>
      <c r="D271" s="1">
        <v>733</v>
      </c>
      <c r="E271" s="1">
        <v>69210</v>
      </c>
      <c r="F271" s="1">
        <v>9</v>
      </c>
      <c r="G271" s="1">
        <f t="shared" si="9"/>
        <v>4.0582961754081782E-4</v>
      </c>
      <c r="H271" s="1" t="s">
        <v>32</v>
      </c>
      <c r="I271" s="1">
        <v>2</v>
      </c>
      <c r="J271" s="1">
        <v>0.52800000000000002</v>
      </c>
      <c r="K271" s="1">
        <v>0.47199999999999998</v>
      </c>
      <c r="L271" s="1">
        <v>387</v>
      </c>
      <c r="M271" s="1">
        <v>346</v>
      </c>
      <c r="N271" s="1">
        <v>8.2000000000000003E-2</v>
      </c>
      <c r="O271" s="1">
        <v>0.23100000000000001</v>
      </c>
      <c r="P271" s="1">
        <v>5.2999999999999999E-2</v>
      </c>
      <c r="Q271" s="1">
        <v>60</v>
      </c>
      <c r="R271" s="1">
        <v>169</v>
      </c>
      <c r="S271" s="1">
        <v>38</v>
      </c>
      <c r="T271" s="1">
        <v>30</v>
      </c>
      <c r="U271" s="1">
        <v>29</v>
      </c>
      <c r="V271" s="1">
        <v>94</v>
      </c>
      <c r="W271" s="1">
        <v>75</v>
      </c>
      <c r="X271" s="1">
        <v>21</v>
      </c>
      <c r="Y271" s="1">
        <v>17</v>
      </c>
      <c r="Z271" s="1">
        <v>374</v>
      </c>
      <c r="AA271" s="1">
        <v>0.16200000000000001</v>
      </c>
      <c r="AB271" s="1">
        <v>0.59899999999999998</v>
      </c>
      <c r="AC271" s="1">
        <v>0.23799999999999999</v>
      </c>
    </row>
    <row r="272" spans="1:29" s="1" customFormat="1" x14ac:dyDescent="0.25">
      <c r="A272" s="1" t="s">
        <v>791</v>
      </c>
      <c r="B272" s="1" t="s">
        <v>792</v>
      </c>
      <c r="C272" s="1" t="s">
        <v>656</v>
      </c>
      <c r="D272" s="1">
        <v>2866</v>
      </c>
      <c r="E272" s="1">
        <v>69210</v>
      </c>
      <c r="F272" s="1">
        <v>9</v>
      </c>
      <c r="G272" s="1">
        <f t="shared" si="9"/>
        <v>1.5867771949140299E-3</v>
      </c>
      <c r="H272" s="1" t="s">
        <v>32</v>
      </c>
      <c r="I272" s="1">
        <v>2</v>
      </c>
      <c r="J272" s="1">
        <v>0.51200000000000001</v>
      </c>
      <c r="K272" s="1">
        <v>0.48799999999999999</v>
      </c>
      <c r="L272" s="1">
        <v>1466</v>
      </c>
      <c r="M272" s="1">
        <v>1400</v>
      </c>
      <c r="N272" s="1">
        <v>8.6999999999999994E-2</v>
      </c>
      <c r="O272" s="1">
        <v>0.26700000000000002</v>
      </c>
      <c r="P272" s="1">
        <v>5.0999999999999997E-2</v>
      </c>
      <c r="Q272" s="1">
        <v>250</v>
      </c>
      <c r="R272" s="1">
        <v>764</v>
      </c>
      <c r="S272" s="1">
        <v>145</v>
      </c>
      <c r="T272" s="1">
        <v>122</v>
      </c>
      <c r="U272" s="1">
        <v>127</v>
      </c>
      <c r="V272" s="1">
        <v>396</v>
      </c>
      <c r="W272" s="1">
        <v>368</v>
      </c>
      <c r="X272" s="1">
        <v>63</v>
      </c>
      <c r="Y272" s="1">
        <v>81</v>
      </c>
      <c r="Z272" s="1">
        <v>387</v>
      </c>
      <c r="AA272" s="1">
        <v>0.16200000000000001</v>
      </c>
      <c r="AB272" s="1">
        <v>0.59899999999999998</v>
      </c>
      <c r="AC272" s="1">
        <v>0.23799999999999999</v>
      </c>
    </row>
    <row r="273" spans="1:29" s="1" customFormat="1" x14ac:dyDescent="0.25">
      <c r="A273" s="1" t="s">
        <v>767</v>
      </c>
      <c r="B273" s="1" t="s">
        <v>768</v>
      </c>
      <c r="C273" s="1" t="s">
        <v>656</v>
      </c>
      <c r="D273" s="1">
        <v>632</v>
      </c>
      <c r="E273" s="1">
        <v>69210</v>
      </c>
      <c r="F273" s="1">
        <v>9</v>
      </c>
      <c r="G273" s="1">
        <f t="shared" si="9"/>
        <v>3.4991039329576649E-4</v>
      </c>
      <c r="H273" s="1" t="s">
        <v>32</v>
      </c>
      <c r="I273" s="1">
        <v>2</v>
      </c>
      <c r="J273" s="1">
        <v>0.57599999999999996</v>
      </c>
      <c r="K273" s="1">
        <v>0.42399999999999999</v>
      </c>
      <c r="L273" s="1">
        <v>364</v>
      </c>
      <c r="M273" s="1">
        <v>268</v>
      </c>
      <c r="N273" s="1">
        <v>9.9000000000000005E-2</v>
      </c>
      <c r="O273" s="1">
        <v>0.23</v>
      </c>
      <c r="P273" s="1">
        <v>6.5000000000000002E-2</v>
      </c>
      <c r="Q273" s="1">
        <v>62</v>
      </c>
      <c r="R273" s="1">
        <v>145</v>
      </c>
      <c r="S273" s="1">
        <v>40</v>
      </c>
      <c r="T273" s="1">
        <v>39</v>
      </c>
      <c r="U273" s="1">
        <v>22</v>
      </c>
      <c r="V273" s="1">
        <v>80</v>
      </c>
      <c r="W273" s="1">
        <v>64</v>
      </c>
      <c r="X273" s="1">
        <v>21</v>
      </c>
      <c r="Y273" s="1">
        <v>19</v>
      </c>
      <c r="Z273" s="1">
        <v>375</v>
      </c>
      <c r="AA273" s="1">
        <v>0.16200000000000001</v>
      </c>
      <c r="AB273" s="1">
        <v>0.59899999999999998</v>
      </c>
      <c r="AC273" s="1">
        <v>0.23799999999999999</v>
      </c>
    </row>
    <row r="274" spans="1:29" s="1" customFormat="1" x14ac:dyDescent="0.25">
      <c r="A274" s="1" t="s">
        <v>1026</v>
      </c>
      <c r="B274" s="1" t="s">
        <v>1027</v>
      </c>
      <c r="C274" s="1" t="s">
        <v>656</v>
      </c>
      <c r="D274" s="1">
        <v>10525</v>
      </c>
      <c r="E274" s="1">
        <v>69210</v>
      </c>
      <c r="F274" s="1">
        <v>9</v>
      </c>
      <c r="G274" s="1">
        <f t="shared" si="9"/>
        <v>5.82722609088282E-3</v>
      </c>
      <c r="H274" s="1" t="s">
        <v>32</v>
      </c>
      <c r="I274" s="1">
        <v>2</v>
      </c>
      <c r="J274" s="1">
        <v>0.52100000000000002</v>
      </c>
      <c r="K274" s="1">
        <v>0.47899999999999998</v>
      </c>
      <c r="L274" s="1">
        <v>5484</v>
      </c>
      <c r="M274" s="1">
        <v>5040</v>
      </c>
      <c r="N274" s="1">
        <v>8.7999999999999995E-2</v>
      </c>
      <c r="O274" s="1">
        <v>0.252</v>
      </c>
      <c r="P274" s="1">
        <v>5.7000000000000002E-2</v>
      </c>
      <c r="Q274" s="1">
        <v>923</v>
      </c>
      <c r="R274" s="1">
        <v>2656</v>
      </c>
      <c r="S274" s="1">
        <v>597</v>
      </c>
      <c r="T274" s="1">
        <v>464</v>
      </c>
      <c r="U274" s="1">
        <v>458</v>
      </c>
      <c r="V274" s="1">
        <v>1397</v>
      </c>
      <c r="W274" s="1">
        <v>1259</v>
      </c>
      <c r="X274" s="1">
        <v>276</v>
      </c>
      <c r="Y274" s="1">
        <v>321</v>
      </c>
      <c r="Z274" s="1">
        <v>509</v>
      </c>
      <c r="AA274" s="1">
        <v>0.16200000000000001</v>
      </c>
      <c r="AB274" s="1">
        <v>0.59899999999999998</v>
      </c>
      <c r="AC274" s="1">
        <v>0.23799999999999999</v>
      </c>
    </row>
    <row r="275" spans="1:29" s="1" customFormat="1" x14ac:dyDescent="0.25">
      <c r="A275" s="1" t="s">
        <v>694</v>
      </c>
      <c r="B275" s="1" t="s">
        <v>695</v>
      </c>
      <c r="C275" s="1" t="s">
        <v>656</v>
      </c>
      <c r="D275" s="1">
        <v>6042</v>
      </c>
      <c r="E275" s="1">
        <v>69210</v>
      </c>
      <c r="F275" s="1">
        <v>9</v>
      </c>
      <c r="G275" s="1">
        <f t="shared" si="9"/>
        <v>3.3451876523623754E-3</v>
      </c>
      <c r="H275" s="1" t="s">
        <v>32</v>
      </c>
      <c r="I275" s="1">
        <v>2</v>
      </c>
      <c r="J275" s="1">
        <v>0.50700000000000001</v>
      </c>
      <c r="K275" s="1">
        <v>0.49299999999999999</v>
      </c>
      <c r="L275" s="1">
        <v>3062</v>
      </c>
      <c r="M275" s="1">
        <v>2980</v>
      </c>
      <c r="N275" s="1">
        <v>8.3000000000000004E-2</v>
      </c>
      <c r="O275" s="1">
        <v>0.24099999999999999</v>
      </c>
      <c r="P275" s="1">
        <v>0.05</v>
      </c>
      <c r="Q275" s="1">
        <v>503</v>
      </c>
      <c r="R275" s="1">
        <v>1457</v>
      </c>
      <c r="S275" s="1">
        <v>299</v>
      </c>
      <c r="T275" s="1">
        <v>248</v>
      </c>
      <c r="U275" s="1">
        <v>254</v>
      </c>
      <c r="V275" s="1">
        <v>736</v>
      </c>
      <c r="W275" s="1">
        <v>720</v>
      </c>
      <c r="X275" s="1">
        <v>128</v>
      </c>
      <c r="Y275" s="1">
        <v>170</v>
      </c>
      <c r="Z275" s="1">
        <v>336</v>
      </c>
      <c r="AA275" s="1">
        <v>0.16200000000000001</v>
      </c>
      <c r="AB275" s="1">
        <v>0.59899999999999998</v>
      </c>
      <c r="AC275" s="1">
        <v>0.23799999999999999</v>
      </c>
    </row>
    <row r="276" spans="1:29" s="1" customFormat="1" x14ac:dyDescent="0.25">
      <c r="A276" s="1" t="s">
        <v>696</v>
      </c>
      <c r="B276" s="1" t="s">
        <v>697</v>
      </c>
      <c r="C276" s="1" t="s">
        <v>656</v>
      </c>
      <c r="D276" s="1">
        <v>1848</v>
      </c>
      <c r="E276" s="1">
        <v>69210</v>
      </c>
      <c r="F276" s="1">
        <v>9</v>
      </c>
      <c r="G276" s="1">
        <f t="shared" si="9"/>
        <v>1.0231557069787602E-3</v>
      </c>
      <c r="H276" s="1" t="s">
        <v>32</v>
      </c>
      <c r="I276" s="1">
        <v>2</v>
      </c>
      <c r="J276" s="1">
        <v>0.501</v>
      </c>
      <c r="K276" s="1">
        <v>0.499</v>
      </c>
      <c r="L276" s="1">
        <v>926</v>
      </c>
      <c r="M276" s="1">
        <v>922</v>
      </c>
      <c r="N276" s="1">
        <v>6.8000000000000005E-2</v>
      </c>
      <c r="O276" s="1">
        <v>0.26400000000000001</v>
      </c>
      <c r="P276" s="1">
        <v>6.7000000000000004E-2</v>
      </c>
      <c r="Q276" s="1">
        <v>126</v>
      </c>
      <c r="R276" s="1">
        <v>487</v>
      </c>
      <c r="S276" s="1">
        <v>124</v>
      </c>
      <c r="T276" s="1">
        <v>61</v>
      </c>
      <c r="U276" s="1">
        <v>64</v>
      </c>
      <c r="V276" s="1">
        <v>252</v>
      </c>
      <c r="W276" s="1">
        <v>234</v>
      </c>
      <c r="X276" s="1">
        <v>52</v>
      </c>
      <c r="Y276" s="1">
        <v>71</v>
      </c>
      <c r="Z276" s="1">
        <v>337</v>
      </c>
      <c r="AA276" s="1">
        <v>0.16200000000000001</v>
      </c>
      <c r="AB276" s="1">
        <v>0.59899999999999998</v>
      </c>
      <c r="AC276" s="1">
        <v>0.23799999999999999</v>
      </c>
    </row>
    <row r="277" spans="1:29" s="1" customFormat="1" x14ac:dyDescent="0.25">
      <c r="A277" s="1" t="s">
        <v>793</v>
      </c>
      <c r="B277" s="1" t="s">
        <v>794</v>
      </c>
      <c r="C277" s="1" t="s">
        <v>656</v>
      </c>
      <c r="D277" s="1">
        <v>885</v>
      </c>
      <c r="E277" s="1">
        <v>69210</v>
      </c>
      <c r="F277" s="1">
        <v>9</v>
      </c>
      <c r="G277" s="1">
        <f t="shared" si="9"/>
        <v>4.89985281751192E-4</v>
      </c>
      <c r="H277" s="1" t="s">
        <v>32</v>
      </c>
      <c r="I277" s="1">
        <v>2</v>
      </c>
      <c r="J277" s="1">
        <v>0.499</v>
      </c>
      <c r="K277" s="1">
        <v>0.501</v>
      </c>
      <c r="L277" s="1">
        <v>441</v>
      </c>
      <c r="M277" s="1">
        <v>443</v>
      </c>
      <c r="N277" s="1">
        <v>8.1000000000000003E-2</v>
      </c>
      <c r="O277" s="1">
        <v>0.26300000000000001</v>
      </c>
      <c r="P277" s="1">
        <v>6.6000000000000003E-2</v>
      </c>
      <c r="Q277" s="1">
        <v>71</v>
      </c>
      <c r="R277" s="1">
        <v>233</v>
      </c>
      <c r="S277" s="1">
        <v>58</v>
      </c>
      <c r="T277" s="1">
        <v>35</v>
      </c>
      <c r="U277" s="1">
        <v>36</v>
      </c>
      <c r="V277" s="1">
        <v>121</v>
      </c>
      <c r="W277" s="1">
        <v>111</v>
      </c>
      <c r="X277" s="1">
        <v>28</v>
      </c>
      <c r="Y277" s="1">
        <v>29</v>
      </c>
      <c r="Z277" s="1">
        <v>388</v>
      </c>
      <c r="AA277" s="1">
        <v>0.16200000000000001</v>
      </c>
      <c r="AB277" s="1">
        <v>0.59899999999999998</v>
      </c>
      <c r="AC277" s="1">
        <v>0.23799999999999999</v>
      </c>
    </row>
    <row r="278" spans="1:29" s="1" customFormat="1" x14ac:dyDescent="0.25">
      <c r="A278" s="1" t="s">
        <v>698</v>
      </c>
      <c r="B278" s="1" t="s">
        <v>699</v>
      </c>
      <c r="C278" s="1" t="s">
        <v>656</v>
      </c>
      <c r="D278" s="1">
        <v>1361</v>
      </c>
      <c r="E278" s="1">
        <v>69210</v>
      </c>
      <c r="F278" s="1">
        <v>9</v>
      </c>
      <c r="G278" s="1">
        <f t="shared" si="9"/>
        <v>7.5352538809420608E-4</v>
      </c>
      <c r="H278" s="1" t="s">
        <v>32</v>
      </c>
      <c r="I278" s="1">
        <v>2</v>
      </c>
      <c r="J278" s="1">
        <v>0.505</v>
      </c>
      <c r="K278" s="1">
        <v>0.495</v>
      </c>
      <c r="L278" s="1">
        <v>687</v>
      </c>
      <c r="M278" s="1">
        <v>673</v>
      </c>
      <c r="N278" s="1">
        <v>7.9000000000000001E-2</v>
      </c>
      <c r="O278" s="1">
        <v>0.27300000000000002</v>
      </c>
      <c r="P278" s="1">
        <v>7.2999999999999995E-2</v>
      </c>
      <c r="Q278" s="1">
        <v>108</v>
      </c>
      <c r="R278" s="1">
        <v>371</v>
      </c>
      <c r="S278" s="1">
        <v>99</v>
      </c>
      <c r="T278" s="1">
        <v>50</v>
      </c>
      <c r="U278" s="1">
        <v>58</v>
      </c>
      <c r="V278" s="1">
        <v>182</v>
      </c>
      <c r="W278" s="1">
        <v>188</v>
      </c>
      <c r="X278" s="1">
        <v>42</v>
      </c>
      <c r="Y278" s="1">
        <v>56</v>
      </c>
      <c r="Z278" s="1">
        <v>338</v>
      </c>
      <c r="AA278" s="1">
        <v>0.16200000000000001</v>
      </c>
      <c r="AB278" s="1">
        <v>0.59899999999999998</v>
      </c>
      <c r="AC278" s="1">
        <v>0.23799999999999999</v>
      </c>
    </row>
    <row r="279" spans="1:29" s="1" customFormat="1" x14ac:dyDescent="0.25">
      <c r="A279" s="1" t="s">
        <v>978</v>
      </c>
      <c r="B279" s="1" t="s">
        <v>979</v>
      </c>
      <c r="C279" s="1" t="s">
        <v>656</v>
      </c>
      <c r="D279" s="1">
        <v>922</v>
      </c>
      <c r="E279" s="1">
        <v>69210</v>
      </c>
      <c r="F279" s="1">
        <v>9</v>
      </c>
      <c r="G279" s="1">
        <f t="shared" si="9"/>
        <v>5.1047054211819101E-4</v>
      </c>
      <c r="H279" s="1" t="s">
        <v>32</v>
      </c>
      <c r="I279" s="1">
        <v>2</v>
      </c>
      <c r="J279" s="1">
        <v>0.499</v>
      </c>
      <c r="K279" s="1">
        <v>0.501</v>
      </c>
      <c r="L279" s="1">
        <v>459</v>
      </c>
      <c r="M279" s="1">
        <v>462</v>
      </c>
      <c r="N279" s="1">
        <v>6.8000000000000005E-2</v>
      </c>
      <c r="O279" s="1">
        <v>0.28399999999999997</v>
      </c>
      <c r="P279" s="1">
        <v>7.6999999999999999E-2</v>
      </c>
      <c r="Q279" s="1">
        <v>62</v>
      </c>
      <c r="R279" s="1">
        <v>261</v>
      </c>
      <c r="S279" s="1">
        <v>70</v>
      </c>
      <c r="T279" s="1">
        <v>28</v>
      </c>
      <c r="U279" s="1">
        <v>34</v>
      </c>
      <c r="V279" s="1">
        <v>130</v>
      </c>
      <c r="W279" s="1">
        <v>130</v>
      </c>
      <c r="X279" s="1">
        <v>31</v>
      </c>
      <c r="Y279" s="1">
        <v>38</v>
      </c>
      <c r="Z279" s="1">
        <v>483</v>
      </c>
      <c r="AA279" s="1">
        <v>0.16200000000000001</v>
      </c>
      <c r="AB279" s="1">
        <v>0.59899999999999998</v>
      </c>
      <c r="AC279" s="1">
        <v>0.23799999999999999</v>
      </c>
    </row>
    <row r="280" spans="1:29" s="1" customFormat="1" x14ac:dyDescent="0.25">
      <c r="A280" s="1" t="s">
        <v>795</v>
      </c>
      <c r="B280" s="1" t="s">
        <v>796</v>
      </c>
      <c r="C280" s="1" t="s">
        <v>656</v>
      </c>
      <c r="D280" s="1">
        <v>18466</v>
      </c>
      <c r="E280" s="1">
        <v>69210</v>
      </c>
      <c r="F280" s="1">
        <v>9</v>
      </c>
      <c r="G280" s="1">
        <f t="shared" si="9"/>
        <v>1.0223805890189279E-2</v>
      </c>
      <c r="H280" s="1" t="s">
        <v>32</v>
      </c>
      <c r="I280" s="1">
        <v>2</v>
      </c>
      <c r="J280" s="1">
        <v>0.49299999999999999</v>
      </c>
      <c r="K280" s="1">
        <v>0.50700000000000001</v>
      </c>
      <c r="L280" s="1">
        <v>9095</v>
      </c>
      <c r="M280" s="1">
        <v>9370</v>
      </c>
      <c r="N280" s="1">
        <v>0.08</v>
      </c>
      <c r="O280" s="1">
        <v>0.25</v>
      </c>
      <c r="P280" s="1">
        <v>6.2E-2</v>
      </c>
      <c r="Q280" s="1">
        <v>1479</v>
      </c>
      <c r="R280" s="1">
        <v>4619</v>
      </c>
      <c r="S280" s="1">
        <v>1147</v>
      </c>
      <c r="T280" s="1">
        <v>721</v>
      </c>
      <c r="U280" s="1">
        <v>758</v>
      </c>
      <c r="V280" s="1">
        <v>2342</v>
      </c>
      <c r="W280" s="1">
        <v>2276</v>
      </c>
      <c r="X280" s="1">
        <v>519</v>
      </c>
      <c r="Y280" s="1">
        <v>628</v>
      </c>
      <c r="Z280" s="1">
        <v>389</v>
      </c>
      <c r="AA280" s="1">
        <v>0.16200000000000001</v>
      </c>
      <c r="AB280" s="1">
        <v>0.59899999999999998</v>
      </c>
      <c r="AC280" s="1">
        <v>0.23799999999999999</v>
      </c>
    </row>
    <row r="281" spans="1:29" s="1" customFormat="1" x14ac:dyDescent="0.25">
      <c r="A281" s="1" t="s">
        <v>797</v>
      </c>
      <c r="B281" s="1" t="s">
        <v>798</v>
      </c>
      <c r="C281" s="1" t="s">
        <v>656</v>
      </c>
      <c r="D281" s="1">
        <v>2017</v>
      </c>
      <c r="E281" s="1">
        <v>69210</v>
      </c>
      <c r="F281" s="1">
        <v>9</v>
      </c>
      <c r="G281" s="1">
        <f t="shared" si="9"/>
        <v>1.1167235178442421E-3</v>
      </c>
      <c r="H281" s="1" t="s">
        <v>32</v>
      </c>
      <c r="I281" s="1">
        <v>2</v>
      </c>
      <c r="J281" s="1">
        <v>0.50800000000000001</v>
      </c>
      <c r="K281" s="1">
        <v>0.49199999999999999</v>
      </c>
      <c r="L281" s="1">
        <v>1024</v>
      </c>
      <c r="M281" s="1">
        <v>992</v>
      </c>
      <c r="N281" s="1">
        <v>7.2999999999999995E-2</v>
      </c>
      <c r="O281" s="1">
        <v>0.27400000000000002</v>
      </c>
      <c r="P281" s="1">
        <v>6.2E-2</v>
      </c>
      <c r="Q281" s="1">
        <v>146</v>
      </c>
      <c r="R281" s="1">
        <v>552</v>
      </c>
      <c r="S281" s="1">
        <v>125</v>
      </c>
      <c r="T281" s="1">
        <v>70</v>
      </c>
      <c r="U281" s="1">
        <v>76</v>
      </c>
      <c r="V281" s="1">
        <v>290</v>
      </c>
      <c r="W281" s="1">
        <v>261</v>
      </c>
      <c r="X281" s="1">
        <v>61</v>
      </c>
      <c r="Y281" s="1">
        <v>63</v>
      </c>
      <c r="Z281" s="1">
        <v>390</v>
      </c>
      <c r="AA281" s="1">
        <v>0.16200000000000001</v>
      </c>
      <c r="AB281" s="1">
        <v>0.59899999999999998</v>
      </c>
      <c r="AC281" s="1">
        <v>0.23799999999999999</v>
      </c>
    </row>
    <row r="282" spans="1:29" s="1" customFormat="1" x14ac:dyDescent="0.25">
      <c r="A282" s="1" t="s">
        <v>659</v>
      </c>
      <c r="B282" s="1" t="s">
        <v>660</v>
      </c>
      <c r="C282" s="1" t="s">
        <v>656</v>
      </c>
      <c r="D282" s="1">
        <v>1661</v>
      </c>
      <c r="E282" s="1">
        <v>69210</v>
      </c>
      <c r="F282" s="1">
        <v>9</v>
      </c>
      <c r="G282" s="1">
        <f t="shared" si="9"/>
        <v>9.1962209377257633E-4</v>
      </c>
      <c r="H282" s="1" t="s">
        <v>32</v>
      </c>
      <c r="I282" s="1">
        <v>2</v>
      </c>
      <c r="J282" s="1">
        <v>0.51500000000000001</v>
      </c>
      <c r="K282" s="1">
        <v>0.48499999999999999</v>
      </c>
      <c r="L282" s="1">
        <v>856</v>
      </c>
      <c r="M282" s="1">
        <v>805</v>
      </c>
      <c r="N282" s="1">
        <v>9.7000000000000003E-2</v>
      </c>
      <c r="O282" s="1">
        <v>0.255</v>
      </c>
      <c r="P282" s="1">
        <v>5.8999999999999997E-2</v>
      </c>
      <c r="Q282" s="1">
        <v>160</v>
      </c>
      <c r="R282" s="1">
        <v>424</v>
      </c>
      <c r="S282" s="1">
        <v>97</v>
      </c>
      <c r="T282" s="1">
        <v>81</v>
      </c>
      <c r="U282" s="1">
        <v>78</v>
      </c>
      <c r="V282" s="1">
        <v>218</v>
      </c>
      <c r="W282" s="1">
        <v>206</v>
      </c>
      <c r="X282" s="1">
        <v>59</v>
      </c>
      <c r="Y282" s="1">
        <v>38</v>
      </c>
      <c r="Z282" s="1">
        <v>318</v>
      </c>
      <c r="AA282" s="1">
        <v>0.16200000000000001</v>
      </c>
      <c r="AB282" s="1">
        <v>0.59899999999999998</v>
      </c>
      <c r="AC282" s="1">
        <v>0.23799999999999999</v>
      </c>
    </row>
    <row r="283" spans="1:29" s="1" customFormat="1" x14ac:dyDescent="0.25">
      <c r="A283" s="1" t="s">
        <v>799</v>
      </c>
      <c r="B283" s="1" t="s">
        <v>800</v>
      </c>
      <c r="C283" s="1" t="s">
        <v>656</v>
      </c>
      <c r="D283" s="1">
        <v>8507</v>
      </c>
      <c r="E283" s="1">
        <v>69210</v>
      </c>
      <c r="F283" s="1">
        <v>9</v>
      </c>
      <c r="G283" s="1">
        <f t="shared" si="9"/>
        <v>4.7099489173529838E-3</v>
      </c>
      <c r="H283" s="1" t="s">
        <v>32</v>
      </c>
      <c r="I283" s="1">
        <v>2</v>
      </c>
      <c r="J283" s="1">
        <v>0.505</v>
      </c>
      <c r="K283" s="1">
        <v>0.495</v>
      </c>
      <c r="L283" s="1">
        <v>4296</v>
      </c>
      <c r="M283" s="1">
        <v>4211</v>
      </c>
      <c r="N283" s="1">
        <v>8.5000000000000006E-2</v>
      </c>
      <c r="O283" s="1">
        <v>0.26600000000000001</v>
      </c>
      <c r="P283" s="1">
        <v>5.8000000000000003E-2</v>
      </c>
      <c r="Q283" s="1">
        <v>719</v>
      </c>
      <c r="R283" s="1">
        <v>2260</v>
      </c>
      <c r="S283" s="1">
        <v>492</v>
      </c>
      <c r="T283" s="1">
        <v>373</v>
      </c>
      <c r="U283" s="1">
        <v>346</v>
      </c>
      <c r="V283" s="1">
        <v>1191</v>
      </c>
      <c r="W283" s="1">
        <v>1068</v>
      </c>
      <c r="X283" s="1">
        <v>227</v>
      </c>
      <c r="Y283" s="1">
        <v>265</v>
      </c>
      <c r="Z283" s="1">
        <v>391</v>
      </c>
      <c r="AA283" s="1">
        <v>0.16200000000000001</v>
      </c>
      <c r="AB283" s="1">
        <v>0.59899999999999998</v>
      </c>
      <c r="AC283" s="1">
        <v>0.23799999999999999</v>
      </c>
    </row>
    <row r="284" spans="1:29" s="1" customFormat="1" x14ac:dyDescent="0.25">
      <c r="A284" s="1" t="s">
        <v>661</v>
      </c>
      <c r="B284" s="1" t="s">
        <v>662</v>
      </c>
      <c r="C284" s="1" t="s">
        <v>656</v>
      </c>
      <c r="D284" s="1">
        <v>6886</v>
      </c>
      <c r="E284" s="1">
        <v>69210</v>
      </c>
      <c r="F284" s="1">
        <v>9</v>
      </c>
      <c r="G284" s="1">
        <f t="shared" si="9"/>
        <v>3.8124730510041903E-3</v>
      </c>
      <c r="H284" s="1" t="s">
        <v>32</v>
      </c>
      <c r="I284" s="1">
        <v>2</v>
      </c>
      <c r="J284" s="1">
        <v>0.50900000000000001</v>
      </c>
      <c r="K284" s="1">
        <v>0.49099999999999999</v>
      </c>
      <c r="L284" s="1">
        <v>3503</v>
      </c>
      <c r="M284" s="1">
        <v>3383</v>
      </c>
      <c r="N284" s="1">
        <v>8.8999999999999996E-2</v>
      </c>
      <c r="O284" s="1">
        <v>0.23100000000000001</v>
      </c>
      <c r="P284" s="1">
        <v>5.7000000000000002E-2</v>
      </c>
      <c r="Q284" s="1">
        <v>615</v>
      </c>
      <c r="R284" s="1">
        <v>1593</v>
      </c>
      <c r="S284" s="1">
        <v>393</v>
      </c>
      <c r="T284" s="1">
        <v>317</v>
      </c>
      <c r="U284" s="1">
        <v>298</v>
      </c>
      <c r="V284" s="1">
        <v>786</v>
      </c>
      <c r="W284" s="1">
        <v>807</v>
      </c>
      <c r="X284" s="1">
        <v>204</v>
      </c>
      <c r="Y284" s="1">
        <v>188</v>
      </c>
      <c r="Z284" s="1">
        <v>319</v>
      </c>
      <c r="AA284" s="1">
        <v>0.16200000000000001</v>
      </c>
      <c r="AB284" s="1">
        <v>0.59899999999999998</v>
      </c>
      <c r="AC284" s="1">
        <v>0.23799999999999999</v>
      </c>
    </row>
    <row r="285" spans="1:29" s="1" customFormat="1" x14ac:dyDescent="0.25">
      <c r="A285" s="1" t="s">
        <v>418</v>
      </c>
      <c r="B285" s="1" t="s">
        <v>705</v>
      </c>
      <c r="C285" s="1" t="s">
        <v>656</v>
      </c>
      <c r="D285" s="1">
        <v>2260</v>
      </c>
      <c r="E285" s="1">
        <v>69210</v>
      </c>
      <c r="F285" s="1">
        <v>9</v>
      </c>
      <c r="G285" s="1">
        <f t="shared" si="9"/>
        <v>1.251261849443722E-3</v>
      </c>
      <c r="H285" s="1" t="s">
        <v>32</v>
      </c>
      <c r="I285" s="1">
        <v>2</v>
      </c>
      <c r="J285" s="1">
        <v>0.497</v>
      </c>
      <c r="K285" s="1">
        <v>0.503</v>
      </c>
      <c r="L285" s="1">
        <v>1124</v>
      </c>
      <c r="M285" s="1">
        <v>1136</v>
      </c>
      <c r="N285" s="1">
        <v>7.4999999999999997E-2</v>
      </c>
      <c r="O285" s="1">
        <v>0.25700000000000001</v>
      </c>
      <c r="P285" s="1">
        <v>7.0000000000000007E-2</v>
      </c>
      <c r="Q285" s="1">
        <v>169</v>
      </c>
      <c r="R285" s="1">
        <v>580</v>
      </c>
      <c r="S285" s="1">
        <v>158</v>
      </c>
      <c r="T285" s="1">
        <v>86</v>
      </c>
      <c r="U285" s="1">
        <v>83</v>
      </c>
      <c r="V285" s="1">
        <v>291</v>
      </c>
      <c r="W285" s="1">
        <v>289</v>
      </c>
      <c r="X285" s="1">
        <v>83</v>
      </c>
      <c r="Y285" s="1">
        <v>75</v>
      </c>
      <c r="Z285" s="1">
        <v>342</v>
      </c>
      <c r="AA285" s="1">
        <v>0.16200000000000001</v>
      </c>
      <c r="AB285" s="1">
        <v>0.59899999999999998</v>
      </c>
      <c r="AC285" s="1">
        <v>0.23799999999999999</v>
      </c>
    </row>
    <row r="286" spans="1:29" s="1" customFormat="1" x14ac:dyDescent="0.25">
      <c r="A286" s="1" t="s">
        <v>706</v>
      </c>
      <c r="B286" s="1" t="s">
        <v>707</v>
      </c>
      <c r="C286" s="1" t="s">
        <v>656</v>
      </c>
      <c r="D286" s="1">
        <v>594</v>
      </c>
      <c r="E286" s="1">
        <v>69210</v>
      </c>
      <c r="F286" s="1">
        <v>9</v>
      </c>
      <c r="G286" s="1">
        <f t="shared" si="9"/>
        <v>3.2887147724317293E-4</v>
      </c>
      <c r="H286" s="1" t="s">
        <v>32</v>
      </c>
      <c r="I286" s="1">
        <v>2</v>
      </c>
      <c r="J286" s="1">
        <v>0.502</v>
      </c>
      <c r="K286" s="1">
        <v>0.498</v>
      </c>
      <c r="L286" s="1">
        <v>298</v>
      </c>
      <c r="M286" s="1">
        <v>295</v>
      </c>
      <c r="N286" s="1">
        <v>6.9000000000000006E-2</v>
      </c>
      <c r="O286" s="1">
        <v>0.251</v>
      </c>
      <c r="P286" s="1">
        <v>0.1</v>
      </c>
      <c r="Q286" s="1">
        <v>40</v>
      </c>
      <c r="R286" s="1">
        <v>149</v>
      </c>
      <c r="S286" s="1">
        <v>59</v>
      </c>
      <c r="T286" s="1">
        <v>27</v>
      </c>
      <c r="U286" s="1">
        <v>13</v>
      </c>
      <c r="V286" s="1">
        <v>69</v>
      </c>
      <c r="W286" s="1">
        <v>79</v>
      </c>
      <c r="X286" s="1">
        <v>22</v>
      </c>
      <c r="Y286" s="1">
        <v>36</v>
      </c>
      <c r="Z286" s="1">
        <v>343</v>
      </c>
      <c r="AA286" s="1">
        <v>0.16200000000000001</v>
      </c>
      <c r="AB286" s="1">
        <v>0.59899999999999998</v>
      </c>
      <c r="AC286" s="1">
        <v>0.23799999999999999</v>
      </c>
    </row>
    <row r="287" spans="1:29" s="1" customFormat="1" x14ac:dyDescent="0.25">
      <c r="A287" s="1" t="s">
        <v>322</v>
      </c>
      <c r="B287" s="1" t="s">
        <v>988</v>
      </c>
      <c r="C287" s="1" t="s">
        <v>656</v>
      </c>
      <c r="D287" s="1">
        <v>1197</v>
      </c>
      <c r="E287" s="1">
        <v>69210</v>
      </c>
      <c r="F287" s="1">
        <v>9</v>
      </c>
      <c r="G287" s="1">
        <f t="shared" si="9"/>
        <v>6.6272585565669694E-4</v>
      </c>
      <c r="H287" s="1" t="s">
        <v>32</v>
      </c>
      <c r="I287" s="1">
        <v>2</v>
      </c>
      <c r="J287" s="1">
        <v>0.51</v>
      </c>
      <c r="K287" s="1">
        <v>0.49</v>
      </c>
      <c r="L287" s="1">
        <v>610</v>
      </c>
      <c r="M287" s="1">
        <v>587</v>
      </c>
      <c r="N287" s="1">
        <v>7.4999999999999997E-2</v>
      </c>
      <c r="O287" s="1">
        <v>0.25900000000000001</v>
      </c>
      <c r="P287" s="1">
        <v>7.0000000000000007E-2</v>
      </c>
      <c r="Q287" s="1">
        <v>89</v>
      </c>
      <c r="R287" s="1">
        <v>309</v>
      </c>
      <c r="S287" s="1">
        <v>84</v>
      </c>
      <c r="T287" s="1">
        <v>48</v>
      </c>
      <c r="U287" s="1">
        <v>40</v>
      </c>
      <c r="V287" s="1">
        <v>163</v>
      </c>
      <c r="W287" s="1">
        <v>145</v>
      </c>
      <c r="X287" s="1">
        <v>38</v>
      </c>
      <c r="Y287" s="1">
        <v>45</v>
      </c>
      <c r="Z287" s="1">
        <v>489</v>
      </c>
      <c r="AA287" s="1">
        <v>0.16200000000000001</v>
      </c>
      <c r="AB287" s="1">
        <v>0.59899999999999998</v>
      </c>
      <c r="AC287" s="1">
        <v>0.23799999999999999</v>
      </c>
    </row>
    <row r="288" spans="1:29" s="1" customFormat="1" x14ac:dyDescent="0.25">
      <c r="A288" s="1" t="s">
        <v>801</v>
      </c>
      <c r="B288" s="1" t="s">
        <v>802</v>
      </c>
      <c r="C288" s="1" t="s">
        <v>656</v>
      </c>
      <c r="D288" s="1">
        <v>3160</v>
      </c>
      <c r="E288" s="1">
        <v>69210</v>
      </c>
      <c r="F288" s="1">
        <v>9</v>
      </c>
      <c r="G288" s="1">
        <f t="shared" si="9"/>
        <v>1.7495519664788325E-3</v>
      </c>
      <c r="H288" s="1" t="s">
        <v>32</v>
      </c>
      <c r="I288" s="1">
        <v>2</v>
      </c>
      <c r="J288" s="1">
        <v>0.50900000000000001</v>
      </c>
      <c r="K288" s="1">
        <v>0.49099999999999999</v>
      </c>
      <c r="L288" s="1">
        <v>1607</v>
      </c>
      <c r="M288" s="1">
        <v>1552</v>
      </c>
      <c r="N288" s="1">
        <v>8.4000000000000005E-2</v>
      </c>
      <c r="O288" s="1">
        <v>0.26200000000000001</v>
      </c>
      <c r="P288" s="1">
        <v>0.05</v>
      </c>
      <c r="Q288" s="1">
        <v>266</v>
      </c>
      <c r="R288" s="1">
        <v>828</v>
      </c>
      <c r="S288" s="1">
        <v>159</v>
      </c>
      <c r="T288" s="1">
        <v>128</v>
      </c>
      <c r="U288" s="1">
        <v>137</v>
      </c>
      <c r="V288" s="1">
        <v>438</v>
      </c>
      <c r="W288" s="1">
        <v>390</v>
      </c>
      <c r="X288" s="1">
        <v>73</v>
      </c>
      <c r="Y288" s="1">
        <v>85</v>
      </c>
      <c r="Z288" s="1">
        <v>392</v>
      </c>
      <c r="AA288" s="1">
        <v>0.16200000000000001</v>
      </c>
      <c r="AB288" s="1">
        <v>0.59899999999999998</v>
      </c>
      <c r="AC288" s="1">
        <v>0.23799999999999999</v>
      </c>
    </row>
    <row r="289" spans="1:29" s="1" customFormat="1" x14ac:dyDescent="0.25">
      <c r="A289" s="1" t="s">
        <v>869</v>
      </c>
      <c r="B289" s="1" t="s">
        <v>1035</v>
      </c>
      <c r="C289" s="1" t="s">
        <v>656</v>
      </c>
      <c r="D289" s="1">
        <v>12483</v>
      </c>
      <c r="E289" s="1">
        <v>69210</v>
      </c>
      <c r="F289" s="1">
        <v>9</v>
      </c>
      <c r="G289" s="1">
        <f t="shared" si="9"/>
        <v>6.9112839232769825E-3</v>
      </c>
      <c r="H289" s="1" t="s">
        <v>32</v>
      </c>
      <c r="I289" s="1">
        <v>2</v>
      </c>
      <c r="J289" s="1">
        <v>0.51100000000000001</v>
      </c>
      <c r="K289" s="1">
        <v>0.48899999999999999</v>
      </c>
      <c r="L289" s="1">
        <v>6383</v>
      </c>
      <c r="M289" s="1">
        <v>6099</v>
      </c>
      <c r="N289" s="1">
        <v>9.1999999999999998E-2</v>
      </c>
      <c r="O289" s="1">
        <v>0.24199999999999999</v>
      </c>
      <c r="P289" s="1">
        <v>5.0999999999999997E-2</v>
      </c>
      <c r="Q289" s="1">
        <v>1149</v>
      </c>
      <c r="R289" s="1">
        <v>3025</v>
      </c>
      <c r="S289" s="1">
        <v>632</v>
      </c>
      <c r="T289" s="1">
        <v>583</v>
      </c>
      <c r="U289" s="1">
        <v>565</v>
      </c>
      <c r="V289" s="1">
        <v>1574</v>
      </c>
      <c r="W289" s="1">
        <v>1451</v>
      </c>
      <c r="X289" s="1">
        <v>321</v>
      </c>
      <c r="Y289" s="1">
        <v>311</v>
      </c>
      <c r="Z289" s="1">
        <v>514</v>
      </c>
      <c r="AA289" s="1">
        <v>0.16200000000000001</v>
      </c>
      <c r="AB289" s="1">
        <v>0.59899999999999998</v>
      </c>
      <c r="AC289" s="1">
        <v>0.23799999999999999</v>
      </c>
    </row>
    <row r="290" spans="1:29" s="1" customFormat="1" x14ac:dyDescent="0.25">
      <c r="A290" s="1" t="s">
        <v>708</v>
      </c>
      <c r="B290" s="1" t="s">
        <v>709</v>
      </c>
      <c r="C290" s="1" t="s">
        <v>656</v>
      </c>
      <c r="D290" s="1">
        <v>4899</v>
      </c>
      <c r="E290" s="1">
        <v>69210</v>
      </c>
      <c r="F290" s="1">
        <v>9</v>
      </c>
      <c r="G290" s="1">
        <f t="shared" si="9"/>
        <v>2.7123592037277852E-3</v>
      </c>
      <c r="H290" s="1" t="s">
        <v>32</v>
      </c>
      <c r="I290" s="1">
        <v>2</v>
      </c>
      <c r="J290" s="1">
        <v>0.49199999999999999</v>
      </c>
      <c r="K290" s="1">
        <v>0.50800000000000001</v>
      </c>
      <c r="L290" s="1">
        <v>2408</v>
      </c>
      <c r="M290" s="1">
        <v>2490</v>
      </c>
      <c r="N290" s="1">
        <v>8.4000000000000005E-2</v>
      </c>
      <c r="O290" s="1">
        <v>0.23599999999999999</v>
      </c>
      <c r="P290" s="1">
        <v>7.9000000000000001E-2</v>
      </c>
      <c r="Q290" s="1">
        <v>412</v>
      </c>
      <c r="R290" s="1">
        <v>1157</v>
      </c>
      <c r="S290" s="1">
        <v>387</v>
      </c>
      <c r="T290" s="1">
        <v>201</v>
      </c>
      <c r="U290" s="1">
        <v>210</v>
      </c>
      <c r="V290" s="1">
        <v>572</v>
      </c>
      <c r="W290" s="1">
        <v>585</v>
      </c>
      <c r="X290" s="1">
        <v>161</v>
      </c>
      <c r="Y290" s="1">
        <v>225</v>
      </c>
      <c r="Z290" s="1">
        <v>344</v>
      </c>
      <c r="AA290" s="1">
        <v>0.16200000000000001</v>
      </c>
      <c r="AB290" s="1">
        <v>0.59899999999999998</v>
      </c>
      <c r="AC290" s="1">
        <v>0.23799999999999999</v>
      </c>
    </row>
    <row r="291" spans="1:29" s="1" customFormat="1" x14ac:dyDescent="0.25">
      <c r="A291" s="1" t="s">
        <v>663</v>
      </c>
      <c r="B291" s="1" t="s">
        <v>664</v>
      </c>
      <c r="C291" s="1" t="s">
        <v>656</v>
      </c>
      <c r="D291" s="1">
        <v>1240</v>
      </c>
      <c r="E291" s="1">
        <v>69210</v>
      </c>
      <c r="F291" s="1">
        <v>9</v>
      </c>
      <c r="G291" s="1">
        <f t="shared" si="9"/>
        <v>6.8653305013726339E-4</v>
      </c>
      <c r="H291" s="1" t="s">
        <v>32</v>
      </c>
      <c r="I291" s="1">
        <v>2</v>
      </c>
      <c r="J291" s="1">
        <v>0.52700000000000002</v>
      </c>
      <c r="K291" s="1">
        <v>0.47299999999999998</v>
      </c>
      <c r="L291" s="1">
        <v>653</v>
      </c>
      <c r="M291" s="1">
        <v>587</v>
      </c>
      <c r="N291" s="1">
        <v>9.6000000000000002E-2</v>
      </c>
      <c r="O291" s="1">
        <v>0.251</v>
      </c>
      <c r="P291" s="1">
        <v>6.2E-2</v>
      </c>
      <c r="Q291" s="1">
        <v>119</v>
      </c>
      <c r="R291" s="1">
        <v>311</v>
      </c>
      <c r="S291" s="1">
        <v>77</v>
      </c>
      <c r="T291" s="1">
        <v>62</v>
      </c>
      <c r="U291" s="1">
        <v>56</v>
      </c>
      <c r="V291" s="1">
        <v>171</v>
      </c>
      <c r="W291" s="1">
        <v>140</v>
      </c>
      <c r="X291" s="1">
        <v>35</v>
      </c>
      <c r="Y291" s="1">
        <v>42</v>
      </c>
      <c r="Z291" s="1">
        <v>320</v>
      </c>
      <c r="AA291" s="1">
        <v>0.16200000000000001</v>
      </c>
      <c r="AB291" s="1">
        <v>0.59899999999999998</v>
      </c>
      <c r="AC291" s="1">
        <v>0.23799999999999999</v>
      </c>
    </row>
    <row r="292" spans="1:29" s="1" customFormat="1" x14ac:dyDescent="0.25">
      <c r="A292" s="1" t="s">
        <v>710</v>
      </c>
      <c r="B292" s="1" t="s">
        <v>711</v>
      </c>
      <c r="C292" s="1" t="s">
        <v>656</v>
      </c>
      <c r="D292" s="1">
        <v>990</v>
      </c>
      <c r="E292" s="1">
        <v>69210</v>
      </c>
      <c r="F292" s="1">
        <v>9</v>
      </c>
      <c r="G292" s="1">
        <f t="shared" si="9"/>
        <v>5.4811912873862156E-4</v>
      </c>
      <c r="H292" s="1" t="s">
        <v>32</v>
      </c>
      <c r="I292" s="1">
        <v>2</v>
      </c>
      <c r="J292" s="1">
        <v>0.50800000000000001</v>
      </c>
      <c r="K292" s="1">
        <v>0.49199999999999999</v>
      </c>
      <c r="L292" s="1">
        <v>503</v>
      </c>
      <c r="M292" s="1">
        <v>487</v>
      </c>
      <c r="N292" s="1">
        <v>9.7000000000000003E-2</v>
      </c>
      <c r="O292" s="1">
        <v>0.253</v>
      </c>
      <c r="P292" s="1">
        <v>0.04</v>
      </c>
      <c r="Q292" s="1">
        <v>95</v>
      </c>
      <c r="R292" s="1">
        <v>250</v>
      </c>
      <c r="S292" s="1">
        <v>39</v>
      </c>
      <c r="T292" s="1">
        <v>47</v>
      </c>
      <c r="U292" s="1">
        <v>47</v>
      </c>
      <c r="V292" s="1">
        <v>134</v>
      </c>
      <c r="W292" s="1">
        <v>116</v>
      </c>
      <c r="X292" s="1">
        <v>20</v>
      </c>
      <c r="Y292" s="1">
        <v>19</v>
      </c>
      <c r="Z292" s="1">
        <v>345</v>
      </c>
      <c r="AA292" s="1">
        <v>0.16200000000000001</v>
      </c>
      <c r="AB292" s="1">
        <v>0.59899999999999998</v>
      </c>
      <c r="AC292" s="1">
        <v>0.23799999999999999</v>
      </c>
    </row>
    <row r="293" spans="1:29" s="1" customFormat="1" x14ac:dyDescent="0.25">
      <c r="A293" s="1" t="s">
        <v>83</v>
      </c>
      <c r="B293" s="1" t="s">
        <v>84</v>
      </c>
      <c r="C293" s="1" t="s">
        <v>64</v>
      </c>
      <c r="D293" s="1">
        <v>708</v>
      </c>
      <c r="E293" s="1">
        <v>38586</v>
      </c>
      <c r="F293" s="1">
        <v>10</v>
      </c>
      <c r="G293" s="1">
        <f>(D293/E293)*0.11158579</f>
        <v>2.0474456880733949E-3</v>
      </c>
      <c r="H293" s="1" t="s">
        <v>32</v>
      </c>
      <c r="I293" s="1">
        <v>2</v>
      </c>
      <c r="J293" s="1">
        <v>0.48599999999999999</v>
      </c>
      <c r="K293" s="1">
        <v>0.51400000000000001</v>
      </c>
      <c r="L293" s="1">
        <v>343</v>
      </c>
      <c r="M293" s="1">
        <v>364</v>
      </c>
      <c r="N293" s="1">
        <v>9.5000000000000001E-2</v>
      </c>
      <c r="O293" s="1">
        <v>0.23300000000000001</v>
      </c>
      <c r="P293" s="1">
        <v>9.6000000000000002E-2</v>
      </c>
      <c r="Q293" s="1">
        <v>67</v>
      </c>
      <c r="R293" s="1">
        <v>165</v>
      </c>
      <c r="S293" s="1">
        <v>68</v>
      </c>
      <c r="T293" s="1">
        <v>38</v>
      </c>
      <c r="U293" s="1">
        <v>28</v>
      </c>
      <c r="V293" s="1">
        <v>79</v>
      </c>
      <c r="W293" s="1">
        <v>85</v>
      </c>
      <c r="X293" s="1">
        <v>30</v>
      </c>
      <c r="Y293" s="1">
        <v>37</v>
      </c>
      <c r="Z293" s="1">
        <v>27</v>
      </c>
      <c r="AA293" s="1">
        <v>0.186</v>
      </c>
      <c r="AB293" s="1">
        <v>0.56699999999999995</v>
      </c>
      <c r="AC293" s="1">
        <v>0.247</v>
      </c>
    </row>
    <row r="294" spans="1:29" s="1" customFormat="1" x14ac:dyDescent="0.25">
      <c r="A294" s="1" t="s">
        <v>65</v>
      </c>
      <c r="B294" s="1" t="s">
        <v>66</v>
      </c>
      <c r="C294" s="1" t="s">
        <v>64</v>
      </c>
      <c r="D294" s="1">
        <v>1879</v>
      </c>
      <c r="E294" s="1">
        <v>38586</v>
      </c>
      <c r="F294" s="1">
        <v>10</v>
      </c>
      <c r="G294" s="1">
        <f t="shared" ref="G294:G313" si="10">(D294/E294)*0.11158579</f>
        <v>5.4338283162286838E-3</v>
      </c>
      <c r="H294" s="1" t="s">
        <v>32</v>
      </c>
      <c r="I294" s="1">
        <v>2</v>
      </c>
      <c r="J294" s="1">
        <v>0.48499999999999999</v>
      </c>
      <c r="K294" s="1">
        <v>0.51400000000000001</v>
      </c>
      <c r="L294" s="1">
        <v>913</v>
      </c>
      <c r="M294" s="1">
        <v>966</v>
      </c>
      <c r="N294" s="1">
        <v>8.6999999999999994E-2</v>
      </c>
      <c r="O294" s="1">
        <v>0.24399999999999999</v>
      </c>
      <c r="P294" s="1">
        <v>5.3999999999999999E-2</v>
      </c>
      <c r="Q294" s="1">
        <v>163</v>
      </c>
      <c r="R294" s="1">
        <v>458</v>
      </c>
      <c r="S294" s="1">
        <v>101</v>
      </c>
      <c r="T294" s="1">
        <v>79</v>
      </c>
      <c r="U294" s="1">
        <v>83</v>
      </c>
      <c r="V294" s="1">
        <v>222</v>
      </c>
      <c r="W294" s="1">
        <v>235</v>
      </c>
      <c r="X294" s="1">
        <v>48</v>
      </c>
      <c r="Y294" s="1">
        <v>51</v>
      </c>
      <c r="Z294" s="1">
        <v>18</v>
      </c>
      <c r="AA294" s="1">
        <v>0.17</v>
      </c>
      <c r="AB294" s="1">
        <v>0.54600000000000004</v>
      </c>
      <c r="AC294" s="1">
        <v>0.28399999999999997</v>
      </c>
    </row>
    <row r="295" spans="1:29" s="1" customFormat="1" x14ac:dyDescent="0.25">
      <c r="A295" s="1" t="s">
        <v>93</v>
      </c>
      <c r="B295" s="1" t="s">
        <v>94</v>
      </c>
      <c r="C295" s="1" t="s">
        <v>64</v>
      </c>
      <c r="D295" s="1">
        <v>8854</v>
      </c>
      <c r="E295" s="1">
        <v>38586</v>
      </c>
      <c r="F295" s="1">
        <v>10</v>
      </c>
      <c r="G295" s="1">
        <f t="shared" si="10"/>
        <v>2.5604638590680559E-2</v>
      </c>
      <c r="H295" s="1" t="s">
        <v>32</v>
      </c>
      <c r="I295" s="1">
        <v>2</v>
      </c>
      <c r="J295" s="1">
        <v>0.48299999999999998</v>
      </c>
      <c r="K295" s="1">
        <v>0.51700000000000002</v>
      </c>
      <c r="L295" s="1">
        <v>4280</v>
      </c>
      <c r="M295" s="1">
        <v>4573</v>
      </c>
      <c r="N295" s="1">
        <v>6.9000000000000006E-2</v>
      </c>
      <c r="O295" s="1">
        <v>0.246</v>
      </c>
      <c r="P295" s="1">
        <v>9.4E-2</v>
      </c>
      <c r="Q295" s="1">
        <v>610</v>
      </c>
      <c r="R295" s="1">
        <v>2177</v>
      </c>
      <c r="S295" s="1">
        <v>833</v>
      </c>
      <c r="T295" s="1">
        <v>289</v>
      </c>
      <c r="U295" s="1">
        <v>321</v>
      </c>
      <c r="V295" s="1">
        <v>1068</v>
      </c>
      <c r="W295" s="1">
        <v>1108</v>
      </c>
      <c r="X295" s="1">
        <v>361</v>
      </c>
      <c r="Y295" s="1">
        <v>471</v>
      </c>
      <c r="Z295" s="1">
        <v>32</v>
      </c>
      <c r="AA295" s="1">
        <v>0.186</v>
      </c>
      <c r="AB295" s="1">
        <v>0.56699999999999995</v>
      </c>
      <c r="AC295" s="1">
        <v>0.247</v>
      </c>
    </row>
    <row r="296" spans="1:29" s="1" customFormat="1" x14ac:dyDescent="0.25">
      <c r="A296" s="1" t="s">
        <v>85</v>
      </c>
      <c r="B296" s="1" t="s">
        <v>86</v>
      </c>
      <c r="C296" s="1" t="s">
        <v>64</v>
      </c>
      <c r="D296" s="1">
        <v>3071</v>
      </c>
      <c r="E296" s="1">
        <v>38586</v>
      </c>
      <c r="F296" s="1">
        <v>10</v>
      </c>
      <c r="G296" s="1">
        <f t="shared" si="10"/>
        <v>8.8809402656403885E-3</v>
      </c>
      <c r="H296" s="1" t="s">
        <v>32</v>
      </c>
      <c r="I296" s="1">
        <v>2</v>
      </c>
      <c r="J296" s="1">
        <v>0.50800000000000001</v>
      </c>
      <c r="K296" s="1">
        <v>0.49199999999999999</v>
      </c>
      <c r="L296" s="1">
        <v>1559</v>
      </c>
      <c r="M296" s="1">
        <v>1511</v>
      </c>
      <c r="N296" s="1">
        <v>8.6999999999999994E-2</v>
      </c>
      <c r="O296" s="1">
        <v>0.24099999999999999</v>
      </c>
      <c r="P296" s="1">
        <v>5.6000000000000001E-2</v>
      </c>
      <c r="Q296" s="1">
        <v>267</v>
      </c>
      <c r="R296" s="1">
        <v>741</v>
      </c>
      <c r="S296" s="1">
        <v>173</v>
      </c>
      <c r="T296" s="1">
        <v>144</v>
      </c>
      <c r="U296" s="1">
        <v>122</v>
      </c>
      <c r="V296" s="1">
        <v>372</v>
      </c>
      <c r="W296" s="1">
        <v>368</v>
      </c>
      <c r="X296" s="1">
        <v>80</v>
      </c>
      <c r="Y296" s="1">
        <v>92</v>
      </c>
      <c r="Z296" s="1">
        <v>28</v>
      </c>
      <c r="AA296" s="1">
        <v>0.186</v>
      </c>
      <c r="AB296" s="1">
        <v>0.56699999999999995</v>
      </c>
      <c r="AC296" s="1">
        <v>0.247</v>
      </c>
    </row>
    <row r="297" spans="1:29" s="1" customFormat="1" x14ac:dyDescent="0.25">
      <c r="A297" s="1" t="s">
        <v>97</v>
      </c>
      <c r="B297" s="1" t="s">
        <v>98</v>
      </c>
      <c r="C297" s="1" t="s">
        <v>64</v>
      </c>
      <c r="D297" s="1">
        <v>1418</v>
      </c>
      <c r="E297" s="1">
        <v>38586</v>
      </c>
      <c r="F297" s="1">
        <v>10</v>
      </c>
      <c r="G297" s="1">
        <f t="shared" si="10"/>
        <v>4.1006751210283529E-3</v>
      </c>
      <c r="H297" s="1" t="s">
        <v>32</v>
      </c>
      <c r="I297" s="1">
        <v>2</v>
      </c>
      <c r="J297" s="1">
        <v>0.47399999999999998</v>
      </c>
      <c r="K297" s="1">
        <v>0.52600000000000002</v>
      </c>
      <c r="L297" s="1">
        <v>671</v>
      </c>
      <c r="M297" s="1">
        <v>746</v>
      </c>
      <c r="N297" s="1">
        <v>5.8999999999999997E-2</v>
      </c>
      <c r="O297" s="1">
        <v>0.23799999999999999</v>
      </c>
      <c r="P297" s="1">
        <v>0.13</v>
      </c>
      <c r="Q297" s="1">
        <v>83</v>
      </c>
      <c r="R297" s="1">
        <v>336</v>
      </c>
      <c r="S297" s="1">
        <v>184</v>
      </c>
      <c r="T297" s="1">
        <v>44</v>
      </c>
      <c r="U297" s="1">
        <v>38</v>
      </c>
      <c r="V297" s="1">
        <v>170</v>
      </c>
      <c r="W297" s="1">
        <v>166</v>
      </c>
      <c r="X297" s="1">
        <v>76</v>
      </c>
      <c r="Y297" s="1">
        <v>108</v>
      </c>
      <c r="Z297" s="1">
        <v>34</v>
      </c>
      <c r="AA297" s="1">
        <v>0.186</v>
      </c>
      <c r="AB297" s="1">
        <v>0.56699999999999995</v>
      </c>
      <c r="AC297" s="1">
        <v>0.247</v>
      </c>
    </row>
    <row r="298" spans="1:29" s="1" customFormat="1" x14ac:dyDescent="0.25">
      <c r="A298" s="1" t="s">
        <v>99</v>
      </c>
      <c r="B298" s="1" t="s">
        <v>100</v>
      </c>
      <c r="C298" s="1" t="s">
        <v>64</v>
      </c>
      <c r="D298" s="1">
        <v>5152</v>
      </c>
      <c r="E298" s="1">
        <v>38586</v>
      </c>
      <c r="F298" s="1">
        <v>10</v>
      </c>
      <c r="G298" s="1">
        <f t="shared" si="10"/>
        <v>1.4898926814906963E-2</v>
      </c>
      <c r="H298" s="1" t="s">
        <v>32</v>
      </c>
      <c r="I298" s="1">
        <v>2</v>
      </c>
      <c r="J298" s="1">
        <v>0.495</v>
      </c>
      <c r="K298" s="1">
        <v>0.505</v>
      </c>
      <c r="L298" s="1">
        <v>2549</v>
      </c>
      <c r="M298" s="1">
        <v>2602</v>
      </c>
      <c r="N298" s="1">
        <v>7.3999999999999996E-2</v>
      </c>
      <c r="O298" s="1">
        <v>0.26</v>
      </c>
      <c r="P298" s="1">
        <v>0.10299999999999999</v>
      </c>
      <c r="Q298" s="1">
        <v>382</v>
      </c>
      <c r="R298" s="1">
        <v>1340</v>
      </c>
      <c r="S298" s="1">
        <v>531</v>
      </c>
      <c r="T298" s="1">
        <v>204</v>
      </c>
      <c r="U298" s="1">
        <v>177</v>
      </c>
      <c r="V298" s="1">
        <v>644</v>
      </c>
      <c r="W298" s="1">
        <v>696</v>
      </c>
      <c r="X298" s="1">
        <v>251</v>
      </c>
      <c r="Y298" s="1">
        <v>280</v>
      </c>
      <c r="Z298" s="1">
        <v>35</v>
      </c>
      <c r="AA298" s="1">
        <v>0.186</v>
      </c>
      <c r="AB298" s="1">
        <v>0.56699999999999995</v>
      </c>
      <c r="AC298" s="1">
        <v>0.247</v>
      </c>
    </row>
    <row r="299" spans="1:29" s="1" customFormat="1" x14ac:dyDescent="0.25">
      <c r="A299" s="1" t="s">
        <v>77</v>
      </c>
      <c r="B299" s="1" t="s">
        <v>78</v>
      </c>
      <c r="C299" s="1" t="s">
        <v>64</v>
      </c>
      <c r="D299" s="1">
        <v>1689</v>
      </c>
      <c r="E299" s="1">
        <v>38586</v>
      </c>
      <c r="F299" s="1">
        <v>10</v>
      </c>
      <c r="G299" s="1">
        <f t="shared" si="10"/>
        <v>4.884372552480175E-3</v>
      </c>
      <c r="H299" s="1" t="s">
        <v>32</v>
      </c>
      <c r="I299" s="1">
        <v>2</v>
      </c>
      <c r="J299" s="1">
        <v>0.46</v>
      </c>
      <c r="K299" s="1">
        <v>0.54</v>
      </c>
      <c r="L299" s="1">
        <v>776</v>
      </c>
      <c r="M299" s="1">
        <v>912</v>
      </c>
      <c r="N299" s="1">
        <v>6.7000000000000004E-2</v>
      </c>
      <c r="O299" s="1">
        <v>0.24099999999999999</v>
      </c>
      <c r="P299" s="1">
        <v>0.113</v>
      </c>
      <c r="Q299" s="1">
        <v>113</v>
      </c>
      <c r="R299" s="1">
        <v>406</v>
      </c>
      <c r="S299" s="1">
        <v>190</v>
      </c>
      <c r="T299" s="1">
        <v>45</v>
      </c>
      <c r="U299" s="1">
        <v>68</v>
      </c>
      <c r="V299" s="1">
        <v>192</v>
      </c>
      <c r="W299" s="1">
        <v>214</v>
      </c>
      <c r="X299" s="1">
        <v>81</v>
      </c>
      <c r="Y299" s="1">
        <v>108</v>
      </c>
      <c r="Z299" s="1">
        <v>24</v>
      </c>
      <c r="AA299" s="1">
        <v>0.186</v>
      </c>
      <c r="AB299" s="1">
        <v>0.56699999999999995</v>
      </c>
      <c r="AC299" s="1">
        <v>0.247</v>
      </c>
    </row>
    <row r="300" spans="1:29" s="1" customFormat="1" x14ac:dyDescent="0.25">
      <c r="A300" s="1" t="s">
        <v>75</v>
      </c>
      <c r="B300" s="1" t="s">
        <v>76</v>
      </c>
      <c r="C300" s="1" t="s">
        <v>64</v>
      </c>
      <c r="D300" s="1">
        <v>3173</v>
      </c>
      <c r="E300" s="1">
        <v>38586</v>
      </c>
      <c r="F300" s="1">
        <v>10</v>
      </c>
      <c r="G300" s="1">
        <f t="shared" si="10"/>
        <v>9.1759112546001154E-3</v>
      </c>
      <c r="H300" s="1" t="s">
        <v>32</v>
      </c>
      <c r="I300" s="1">
        <v>2</v>
      </c>
      <c r="J300" s="1">
        <v>0.45900000000000002</v>
      </c>
      <c r="K300" s="1">
        <v>0.54100000000000004</v>
      </c>
      <c r="L300" s="1">
        <v>1457</v>
      </c>
      <c r="M300" s="1">
        <v>1716</v>
      </c>
      <c r="N300" s="1">
        <v>6.5000000000000002E-2</v>
      </c>
      <c r="O300" s="1">
        <v>0.24199999999999999</v>
      </c>
      <c r="P300" s="1">
        <v>0.113</v>
      </c>
      <c r="Q300" s="1">
        <v>207</v>
      </c>
      <c r="R300" s="1">
        <v>768</v>
      </c>
      <c r="S300" s="1">
        <v>357</v>
      </c>
      <c r="T300" s="1">
        <v>100</v>
      </c>
      <c r="U300" s="1">
        <v>107</v>
      </c>
      <c r="V300" s="1">
        <v>363</v>
      </c>
      <c r="W300" s="1">
        <v>405</v>
      </c>
      <c r="X300" s="1">
        <v>140</v>
      </c>
      <c r="Y300" s="1">
        <v>217</v>
      </c>
      <c r="Z300" s="1">
        <v>23</v>
      </c>
      <c r="AA300" s="1">
        <v>0.186</v>
      </c>
      <c r="AB300" s="1">
        <v>0.56699999999999995</v>
      </c>
      <c r="AC300" s="1">
        <v>0.247</v>
      </c>
    </row>
    <row r="301" spans="1:29" s="1" customFormat="1" x14ac:dyDescent="0.25">
      <c r="A301" s="1" t="s">
        <v>79</v>
      </c>
      <c r="B301" s="1" t="s">
        <v>80</v>
      </c>
      <c r="C301" s="1" t="s">
        <v>64</v>
      </c>
      <c r="D301" s="1">
        <v>2178</v>
      </c>
      <c r="E301" s="1">
        <v>38586</v>
      </c>
      <c r="F301" s="1">
        <v>10</v>
      </c>
      <c r="G301" s="1">
        <f t="shared" si="10"/>
        <v>6.2984981760223916E-3</v>
      </c>
      <c r="H301" s="1" t="s">
        <v>32</v>
      </c>
      <c r="I301" s="1">
        <v>2</v>
      </c>
      <c r="J301" s="1">
        <v>0.47099999999999997</v>
      </c>
      <c r="K301" s="1">
        <v>0.52900000000000003</v>
      </c>
      <c r="L301" s="1">
        <v>1026</v>
      </c>
      <c r="M301" s="1">
        <v>1152</v>
      </c>
      <c r="N301" s="1">
        <v>7.5999999999999998E-2</v>
      </c>
      <c r="O301" s="1">
        <v>0.221</v>
      </c>
      <c r="P301" s="1">
        <v>0.10199999999999999</v>
      </c>
      <c r="Q301" s="1">
        <v>166</v>
      </c>
      <c r="R301" s="1">
        <v>481</v>
      </c>
      <c r="S301" s="1">
        <v>223</v>
      </c>
      <c r="T301" s="1">
        <v>81</v>
      </c>
      <c r="U301" s="1">
        <v>84</v>
      </c>
      <c r="V301" s="1">
        <v>225</v>
      </c>
      <c r="W301" s="1">
        <v>256</v>
      </c>
      <c r="X301" s="1">
        <v>93</v>
      </c>
      <c r="Y301" s="1">
        <v>129</v>
      </c>
      <c r="Z301" s="1">
        <v>25</v>
      </c>
      <c r="AA301" s="1">
        <v>0.186</v>
      </c>
      <c r="AB301" s="1">
        <v>0.56699999999999995</v>
      </c>
      <c r="AC301" s="1">
        <v>0.247</v>
      </c>
    </row>
    <row r="302" spans="1:29" s="1" customFormat="1" x14ac:dyDescent="0.25">
      <c r="A302" s="1" t="s">
        <v>91</v>
      </c>
      <c r="B302" s="1" t="s">
        <v>92</v>
      </c>
      <c r="C302" s="1" t="s">
        <v>64</v>
      </c>
      <c r="D302" s="1">
        <v>19620</v>
      </c>
      <c r="E302" s="1">
        <v>38586</v>
      </c>
      <c r="F302" s="1">
        <v>10</v>
      </c>
      <c r="G302" s="1">
        <f t="shared" si="10"/>
        <v>5.673853728813559E-2</v>
      </c>
      <c r="H302" s="1" t="s">
        <v>32</v>
      </c>
      <c r="I302" s="1">
        <v>2</v>
      </c>
      <c r="J302" s="1">
        <v>0.49299999999999999</v>
      </c>
      <c r="K302" s="1">
        <v>0.50700000000000001</v>
      </c>
      <c r="L302" s="1">
        <v>9666</v>
      </c>
      <c r="M302" s="1">
        <v>9953</v>
      </c>
      <c r="N302" s="1">
        <v>7.3999999999999996E-2</v>
      </c>
      <c r="O302" s="1">
        <v>0.246</v>
      </c>
      <c r="P302" s="1">
        <v>0.08</v>
      </c>
      <c r="Q302" s="1">
        <v>1458</v>
      </c>
      <c r="R302" s="1">
        <v>4833</v>
      </c>
      <c r="S302" s="1">
        <v>1577</v>
      </c>
      <c r="T302" s="1">
        <v>723</v>
      </c>
      <c r="U302" s="1">
        <v>734</v>
      </c>
      <c r="V302" s="1">
        <v>2432</v>
      </c>
      <c r="W302" s="1">
        <v>2400</v>
      </c>
      <c r="X302" s="1">
        <v>711</v>
      </c>
      <c r="Y302" s="1">
        <v>866</v>
      </c>
      <c r="Z302" s="1">
        <v>31</v>
      </c>
      <c r="AA302" s="1">
        <v>0.186</v>
      </c>
      <c r="AB302" s="1">
        <v>0.56699999999999995</v>
      </c>
      <c r="AC302" s="1">
        <v>0.247</v>
      </c>
    </row>
    <row r="303" spans="1:29" s="1" customFormat="1" x14ac:dyDescent="0.25">
      <c r="A303" s="1" t="s">
        <v>101</v>
      </c>
      <c r="B303" s="1" t="s">
        <v>102</v>
      </c>
      <c r="C303" s="1" t="s">
        <v>64</v>
      </c>
      <c r="D303" s="1">
        <v>1912</v>
      </c>
      <c r="E303" s="1">
        <v>38586</v>
      </c>
      <c r="F303" s="1">
        <v>10</v>
      </c>
      <c r="G303" s="1">
        <f t="shared" si="10"/>
        <v>5.5292601067744775E-3</v>
      </c>
      <c r="H303" s="1" t="s">
        <v>32</v>
      </c>
      <c r="I303" s="1">
        <v>2</v>
      </c>
      <c r="J303" s="1">
        <v>0.46300000000000002</v>
      </c>
      <c r="K303" s="1">
        <v>0.53700000000000003</v>
      </c>
      <c r="L303" s="1">
        <v>885</v>
      </c>
      <c r="M303" s="1">
        <v>1026</v>
      </c>
      <c r="N303" s="1">
        <v>5.7000000000000002E-2</v>
      </c>
      <c r="O303" s="1">
        <v>0.26200000000000001</v>
      </c>
      <c r="P303" s="1">
        <v>0.106</v>
      </c>
      <c r="Q303" s="1">
        <v>108</v>
      </c>
      <c r="R303" s="1">
        <v>500</v>
      </c>
      <c r="S303" s="1">
        <v>202</v>
      </c>
      <c r="T303" s="1">
        <v>48</v>
      </c>
      <c r="U303" s="1">
        <v>59</v>
      </c>
      <c r="V303" s="1">
        <v>237</v>
      </c>
      <c r="W303" s="1">
        <v>262</v>
      </c>
      <c r="X303" s="1">
        <v>86</v>
      </c>
      <c r="Y303" s="1">
        <v>116</v>
      </c>
      <c r="Z303" s="1">
        <v>36</v>
      </c>
      <c r="AA303" s="1">
        <v>0.186</v>
      </c>
      <c r="AB303" s="1">
        <v>0.56699999999999995</v>
      </c>
      <c r="AC303" s="1">
        <v>0.247</v>
      </c>
    </row>
    <row r="304" spans="1:29" s="1" customFormat="1" x14ac:dyDescent="0.25">
      <c r="A304" s="1" t="s">
        <v>69</v>
      </c>
      <c r="B304" s="1" t="s">
        <v>70</v>
      </c>
      <c r="C304" s="1" t="s">
        <v>64</v>
      </c>
      <c r="D304" s="1">
        <v>3840</v>
      </c>
      <c r="E304" s="1">
        <v>38586</v>
      </c>
      <c r="F304" s="1">
        <v>10</v>
      </c>
      <c r="G304" s="1">
        <f t="shared" si="10"/>
        <v>1.1104790172601462E-2</v>
      </c>
      <c r="H304" s="1" t="s">
        <v>32</v>
      </c>
      <c r="I304" s="1">
        <v>2</v>
      </c>
      <c r="J304" s="1">
        <v>0.46700000000000003</v>
      </c>
      <c r="K304" s="1">
        <v>0.53300000000000003</v>
      </c>
      <c r="L304" s="1">
        <v>1794</v>
      </c>
      <c r="M304" s="1">
        <v>2046</v>
      </c>
      <c r="N304" s="1">
        <v>7.3999999999999996E-2</v>
      </c>
      <c r="O304" s="1">
        <v>0.23100000000000001</v>
      </c>
      <c r="P304" s="1">
        <v>9.6000000000000002E-2</v>
      </c>
      <c r="Q304" s="1">
        <v>284</v>
      </c>
      <c r="R304" s="1">
        <v>885</v>
      </c>
      <c r="S304" s="1">
        <v>369</v>
      </c>
      <c r="T304" s="1">
        <v>121</v>
      </c>
      <c r="U304" s="1">
        <v>162</v>
      </c>
      <c r="V304" s="1">
        <v>424</v>
      </c>
      <c r="W304" s="1">
        <v>461</v>
      </c>
      <c r="X304" s="1">
        <v>152</v>
      </c>
      <c r="Y304" s="1">
        <v>217</v>
      </c>
      <c r="Z304" s="1">
        <v>20</v>
      </c>
      <c r="AA304" s="1">
        <v>0.186</v>
      </c>
      <c r="AB304" s="1">
        <v>0.56699999999999995</v>
      </c>
      <c r="AC304" s="1">
        <v>0.247</v>
      </c>
    </row>
    <row r="305" spans="1:29" s="1" customFormat="1" x14ac:dyDescent="0.25">
      <c r="A305" s="1" t="s">
        <v>73</v>
      </c>
      <c r="B305" s="1" t="s">
        <v>74</v>
      </c>
      <c r="C305" s="1" t="s">
        <v>64</v>
      </c>
      <c r="D305" s="1">
        <v>423</v>
      </c>
      <c r="E305" s="1">
        <v>38586</v>
      </c>
      <c r="F305" s="1">
        <v>10</v>
      </c>
      <c r="G305" s="1">
        <f t="shared" si="10"/>
        <v>1.22326204245063E-3</v>
      </c>
      <c r="H305" s="1" t="s">
        <v>32</v>
      </c>
      <c r="I305" s="1">
        <v>2</v>
      </c>
      <c r="J305" s="1">
        <v>0.43</v>
      </c>
      <c r="K305" s="1">
        <v>0.56999999999999995</v>
      </c>
      <c r="L305" s="1">
        <v>182</v>
      </c>
      <c r="M305" s="1">
        <v>241</v>
      </c>
      <c r="N305" s="1">
        <v>7.8E-2</v>
      </c>
      <c r="O305" s="1">
        <v>0.22</v>
      </c>
      <c r="P305" s="1">
        <v>0.124</v>
      </c>
      <c r="Q305" s="1">
        <v>33</v>
      </c>
      <c r="R305" s="1">
        <v>93</v>
      </c>
      <c r="S305" s="1">
        <v>52</v>
      </c>
      <c r="T305" s="1">
        <v>14</v>
      </c>
      <c r="U305" s="1">
        <v>18</v>
      </c>
      <c r="V305" s="1">
        <v>42</v>
      </c>
      <c r="W305" s="1">
        <v>51</v>
      </c>
      <c r="X305" s="1">
        <v>23</v>
      </c>
      <c r="Y305" s="1">
        <v>28</v>
      </c>
      <c r="Z305" s="1">
        <v>22</v>
      </c>
      <c r="AA305" s="1">
        <v>0.186</v>
      </c>
      <c r="AB305" s="1">
        <v>0.56699999999999995</v>
      </c>
      <c r="AC305" s="1">
        <v>0.247</v>
      </c>
    </row>
    <row r="306" spans="1:29" s="1" customFormat="1" x14ac:dyDescent="0.25">
      <c r="A306" s="1" t="s">
        <v>81</v>
      </c>
      <c r="B306" s="1" t="s">
        <v>82</v>
      </c>
      <c r="C306" s="1" t="s">
        <v>64</v>
      </c>
      <c r="D306" s="1">
        <v>3164</v>
      </c>
      <c r="E306" s="1">
        <v>38586</v>
      </c>
      <c r="F306" s="1">
        <v>10</v>
      </c>
      <c r="G306" s="1">
        <f t="shared" si="10"/>
        <v>9.1498844026330801E-3</v>
      </c>
      <c r="H306" s="1" t="s">
        <v>32</v>
      </c>
      <c r="I306" s="1">
        <v>2</v>
      </c>
      <c r="J306" s="1">
        <v>0.45300000000000001</v>
      </c>
      <c r="K306" s="1">
        <v>0.54700000000000004</v>
      </c>
      <c r="L306" s="1">
        <v>1432</v>
      </c>
      <c r="M306" s="1">
        <v>1732</v>
      </c>
      <c r="N306" s="1">
        <v>0.06</v>
      </c>
      <c r="O306" s="1">
        <v>0.255</v>
      </c>
      <c r="P306" s="1">
        <v>0.10199999999999999</v>
      </c>
      <c r="Q306" s="1">
        <v>191</v>
      </c>
      <c r="R306" s="1">
        <v>807</v>
      </c>
      <c r="S306" s="1">
        <v>323</v>
      </c>
      <c r="T306" s="1">
        <v>94</v>
      </c>
      <c r="U306" s="1">
        <v>96</v>
      </c>
      <c r="V306" s="1">
        <v>377</v>
      </c>
      <c r="W306" s="1">
        <v>429</v>
      </c>
      <c r="X306" s="1">
        <v>122</v>
      </c>
      <c r="Y306" s="1">
        <v>200</v>
      </c>
      <c r="Z306" s="1">
        <v>26</v>
      </c>
      <c r="AA306" s="1">
        <v>0.186</v>
      </c>
      <c r="AB306" s="1">
        <v>0.56699999999999995</v>
      </c>
      <c r="AC306" s="1">
        <v>0.247</v>
      </c>
    </row>
    <row r="307" spans="1:29" s="1" customFormat="1" x14ac:dyDescent="0.25">
      <c r="A307" s="1" t="s">
        <v>71</v>
      </c>
      <c r="B307" s="1" t="s">
        <v>72</v>
      </c>
      <c r="C307" s="1" t="s">
        <v>64</v>
      </c>
      <c r="D307" s="1">
        <v>13416</v>
      </c>
      <c r="E307" s="1">
        <v>38586</v>
      </c>
      <c r="F307" s="1">
        <v>10</v>
      </c>
      <c r="G307" s="1">
        <f t="shared" si="10"/>
        <v>3.8797360665526359E-2</v>
      </c>
      <c r="H307" s="1" t="s">
        <v>32</v>
      </c>
      <c r="I307" s="1">
        <v>2</v>
      </c>
      <c r="J307" s="1">
        <v>0.49299999999999999</v>
      </c>
      <c r="K307" s="1">
        <v>0.50700000000000001</v>
      </c>
      <c r="L307" s="1">
        <v>6611</v>
      </c>
      <c r="M307" s="1">
        <v>6805</v>
      </c>
      <c r="N307" s="1">
        <v>7.8E-2</v>
      </c>
      <c r="O307" s="1">
        <v>0.24</v>
      </c>
      <c r="P307" s="1">
        <v>7.6999999999999999E-2</v>
      </c>
      <c r="Q307" s="1">
        <v>1045</v>
      </c>
      <c r="R307" s="1">
        <v>3215</v>
      </c>
      <c r="S307" s="1">
        <v>1027</v>
      </c>
      <c r="T307" s="1">
        <v>530</v>
      </c>
      <c r="U307" s="1">
        <v>514</v>
      </c>
      <c r="V307" s="1">
        <v>1609</v>
      </c>
      <c r="W307" s="1">
        <v>1606</v>
      </c>
      <c r="X307" s="1">
        <v>442</v>
      </c>
      <c r="Y307" s="1">
        <v>585</v>
      </c>
      <c r="Z307" s="1">
        <v>21</v>
      </c>
      <c r="AA307" s="1">
        <v>0.186</v>
      </c>
      <c r="AB307" s="1">
        <v>0.56699999999999995</v>
      </c>
      <c r="AC307" s="1">
        <v>0.247</v>
      </c>
    </row>
    <row r="308" spans="1:29" s="1" customFormat="1" x14ac:dyDescent="0.25">
      <c r="A308" s="1" t="s">
        <v>67</v>
      </c>
      <c r="B308" s="1" t="s">
        <v>68</v>
      </c>
      <c r="C308" s="1" t="s">
        <v>64</v>
      </c>
      <c r="D308" s="1">
        <v>3501</v>
      </c>
      <c r="E308" s="1">
        <v>38586</v>
      </c>
      <c r="F308" s="1">
        <v>10</v>
      </c>
      <c r="G308" s="1">
        <f t="shared" si="10"/>
        <v>1.012444541517649E-2</v>
      </c>
      <c r="H308" s="1" t="s">
        <v>32</v>
      </c>
      <c r="I308" s="1">
        <v>2</v>
      </c>
      <c r="J308" s="1">
        <v>0.49099999999999999</v>
      </c>
      <c r="K308" s="1">
        <v>0.50900000000000001</v>
      </c>
      <c r="L308" s="1">
        <v>1718</v>
      </c>
      <c r="M308" s="1">
        <v>1782</v>
      </c>
      <c r="N308" s="1">
        <v>7.1999999999999995E-2</v>
      </c>
      <c r="O308" s="1">
        <v>0.23799999999999999</v>
      </c>
      <c r="P308" s="1">
        <v>0.115</v>
      </c>
      <c r="Q308" s="1">
        <v>251</v>
      </c>
      <c r="R308" s="1">
        <v>834</v>
      </c>
      <c r="S308" s="1">
        <v>402</v>
      </c>
      <c r="T308" s="1">
        <v>114</v>
      </c>
      <c r="U308" s="1">
        <v>136</v>
      </c>
      <c r="V308" s="1">
        <v>434</v>
      </c>
      <c r="W308" s="1">
        <v>399</v>
      </c>
      <c r="X308" s="1">
        <v>174</v>
      </c>
      <c r="Y308" s="1">
        <v>228</v>
      </c>
      <c r="Z308" s="1">
        <v>19</v>
      </c>
      <c r="AA308" s="1">
        <v>0.186</v>
      </c>
      <c r="AB308" s="1">
        <v>0.56699999999999995</v>
      </c>
      <c r="AC308" s="1">
        <v>0.247</v>
      </c>
    </row>
    <row r="309" spans="1:29" s="1" customFormat="1" x14ac:dyDescent="0.25">
      <c r="A309" s="1" t="s">
        <v>89</v>
      </c>
      <c r="B309" s="1" t="s">
        <v>90</v>
      </c>
      <c r="C309" s="1" t="s">
        <v>64</v>
      </c>
      <c r="D309" s="1">
        <v>5165</v>
      </c>
      <c r="E309" s="1">
        <v>38586</v>
      </c>
      <c r="F309" s="1">
        <v>10</v>
      </c>
      <c r="G309" s="1">
        <f t="shared" si="10"/>
        <v>1.4936521156637123E-2</v>
      </c>
      <c r="H309" s="1" t="s">
        <v>32</v>
      </c>
      <c r="I309" s="1">
        <v>2</v>
      </c>
      <c r="J309" s="1">
        <v>0.50800000000000001</v>
      </c>
      <c r="K309" s="1">
        <v>0.49199999999999999</v>
      </c>
      <c r="L309" s="1">
        <v>2625</v>
      </c>
      <c r="M309" s="1">
        <v>2540</v>
      </c>
      <c r="N309" s="1">
        <v>7.8E-2</v>
      </c>
      <c r="O309" s="1">
        <v>0.255</v>
      </c>
      <c r="P309" s="1">
        <v>4.7E-2</v>
      </c>
      <c r="Q309" s="1">
        <v>401</v>
      </c>
      <c r="R309" s="1">
        <v>1317</v>
      </c>
      <c r="S309" s="1">
        <v>241</v>
      </c>
      <c r="T309" s="1">
        <v>223</v>
      </c>
      <c r="U309" s="1">
        <v>178</v>
      </c>
      <c r="V309" s="1">
        <v>644</v>
      </c>
      <c r="W309" s="1">
        <v>672</v>
      </c>
      <c r="X309" s="1">
        <v>112</v>
      </c>
      <c r="Y309" s="1">
        <v>128</v>
      </c>
      <c r="Z309" s="1">
        <v>30</v>
      </c>
      <c r="AA309" s="1">
        <v>0.186</v>
      </c>
      <c r="AB309" s="1">
        <v>0.56699999999999995</v>
      </c>
      <c r="AC309" s="1">
        <v>0.247</v>
      </c>
    </row>
    <row r="310" spans="1:29" s="1" customFormat="1" x14ac:dyDescent="0.25">
      <c r="A310" s="1" t="s">
        <v>87</v>
      </c>
      <c r="B310" s="1" t="s">
        <v>88</v>
      </c>
      <c r="C310" s="1" t="s">
        <v>64</v>
      </c>
      <c r="D310" s="1">
        <v>5395</v>
      </c>
      <c r="E310" s="1">
        <v>38586</v>
      </c>
      <c r="F310" s="1">
        <v>10</v>
      </c>
      <c r="G310" s="1">
        <f t="shared" si="10"/>
        <v>1.5601651818016897E-2</v>
      </c>
      <c r="H310" s="1" t="s">
        <v>32</v>
      </c>
      <c r="I310" s="1">
        <v>2</v>
      </c>
      <c r="J310" s="1">
        <v>0.49399999999999999</v>
      </c>
      <c r="K310" s="1">
        <v>0.50600000000000001</v>
      </c>
      <c r="L310" s="1">
        <v>2666</v>
      </c>
      <c r="M310" s="1">
        <v>2729</v>
      </c>
      <c r="N310" s="1">
        <v>8.5999999999999993E-2</v>
      </c>
      <c r="O310" s="1">
        <v>0.26100000000000001</v>
      </c>
      <c r="P310" s="1">
        <v>5.5E-2</v>
      </c>
      <c r="Q310" s="1">
        <v>463</v>
      </c>
      <c r="R310" s="1">
        <v>1409</v>
      </c>
      <c r="S310" s="1">
        <v>299</v>
      </c>
      <c r="T310" s="1">
        <v>231</v>
      </c>
      <c r="U310" s="1">
        <v>232</v>
      </c>
      <c r="V310" s="1">
        <v>686</v>
      </c>
      <c r="W310" s="1">
        <v>722</v>
      </c>
      <c r="X310" s="1">
        <v>150</v>
      </c>
      <c r="Y310" s="1">
        <v>149</v>
      </c>
      <c r="Z310" s="1">
        <v>29</v>
      </c>
      <c r="AA310" s="1">
        <v>0.186</v>
      </c>
      <c r="AB310" s="1">
        <v>0.56699999999999995</v>
      </c>
      <c r="AC310" s="1">
        <v>0.247</v>
      </c>
    </row>
    <row r="311" spans="1:29" s="1" customFormat="1" x14ac:dyDescent="0.25">
      <c r="A311" s="1" t="s">
        <v>59</v>
      </c>
      <c r="B311" s="1" t="s">
        <v>751</v>
      </c>
      <c r="C311" s="1" t="s">
        <v>64</v>
      </c>
      <c r="D311" s="1">
        <v>1017</v>
      </c>
      <c r="E311" s="1">
        <v>38586</v>
      </c>
      <c r="F311" s="1">
        <v>10</v>
      </c>
      <c r="G311" s="1">
        <f t="shared" si="10"/>
        <v>2.9410342722749187E-3</v>
      </c>
      <c r="H311" s="1" t="s">
        <v>32</v>
      </c>
      <c r="I311" s="1">
        <v>2</v>
      </c>
      <c r="J311" s="1">
        <v>0.48499999999999999</v>
      </c>
      <c r="K311" s="1">
        <v>0.51500000000000001</v>
      </c>
      <c r="L311" s="1">
        <v>494</v>
      </c>
      <c r="M311" s="1">
        <v>523</v>
      </c>
      <c r="N311" s="1">
        <v>7.5999999999999998E-2</v>
      </c>
      <c r="O311" s="1">
        <v>0.27100000000000002</v>
      </c>
      <c r="P311" s="1">
        <v>5.8999999999999997E-2</v>
      </c>
      <c r="Q311" s="1">
        <v>77</v>
      </c>
      <c r="R311" s="1">
        <v>275</v>
      </c>
      <c r="S311" s="1">
        <v>60</v>
      </c>
      <c r="T311" s="1">
        <v>38</v>
      </c>
      <c r="U311" s="1">
        <v>38</v>
      </c>
      <c r="V311" s="1">
        <v>137</v>
      </c>
      <c r="W311" s="1">
        <v>137</v>
      </c>
      <c r="X311" s="1">
        <v>27</v>
      </c>
      <c r="Y311" s="1">
        <v>33</v>
      </c>
      <c r="Z311" s="1">
        <v>366</v>
      </c>
      <c r="AA311" s="1">
        <v>0.186</v>
      </c>
      <c r="AB311" s="1">
        <v>0.56699999999999995</v>
      </c>
      <c r="AC311" s="1">
        <v>0.247</v>
      </c>
    </row>
    <row r="312" spans="1:29" s="1" customFormat="1" x14ac:dyDescent="0.25">
      <c r="A312" s="1" t="s">
        <v>95</v>
      </c>
      <c r="B312" s="1" t="s">
        <v>96</v>
      </c>
      <c r="C312" s="1" t="s">
        <v>64</v>
      </c>
      <c r="D312" s="1">
        <v>853</v>
      </c>
      <c r="E312" s="1">
        <v>38586</v>
      </c>
      <c r="F312" s="1">
        <v>10</v>
      </c>
      <c r="G312" s="1">
        <f t="shared" si="10"/>
        <v>2.4667671919867311E-3</v>
      </c>
      <c r="H312" s="1" t="s">
        <v>32</v>
      </c>
      <c r="I312" s="1">
        <v>2</v>
      </c>
      <c r="J312" s="1">
        <v>0.49099999999999999</v>
      </c>
      <c r="K312" s="1">
        <v>0.50900000000000001</v>
      </c>
      <c r="L312" s="1">
        <v>418</v>
      </c>
      <c r="M312" s="1">
        <v>434</v>
      </c>
      <c r="N312" s="1">
        <v>5.2999999999999999E-2</v>
      </c>
      <c r="O312" s="1">
        <v>0.25700000000000001</v>
      </c>
      <c r="P312" s="1">
        <v>9.1999999999999998E-2</v>
      </c>
      <c r="Q312" s="1">
        <v>45</v>
      </c>
      <c r="R312" s="1">
        <v>219</v>
      </c>
      <c r="S312" s="1">
        <v>78</v>
      </c>
      <c r="T312" s="1">
        <v>21</v>
      </c>
      <c r="U312" s="1">
        <v>23</v>
      </c>
      <c r="V312" s="1">
        <v>111</v>
      </c>
      <c r="W312" s="1">
        <v>108</v>
      </c>
      <c r="X312" s="1">
        <v>35</v>
      </c>
      <c r="Y312" s="1">
        <v>43</v>
      </c>
      <c r="Z312" s="1">
        <v>33</v>
      </c>
      <c r="AA312" s="1">
        <v>0.186</v>
      </c>
      <c r="AB312" s="1">
        <v>0.56699999999999995</v>
      </c>
      <c r="AC312" s="1">
        <v>0.247</v>
      </c>
    </row>
    <row r="313" spans="1:29" s="1" customFormat="1" x14ac:dyDescent="0.25">
      <c r="A313" s="1" t="s">
        <v>62</v>
      </c>
      <c r="B313" s="1" t="s">
        <v>63</v>
      </c>
      <c r="C313" s="1" t="s">
        <v>64</v>
      </c>
      <c r="D313" s="1">
        <v>8863</v>
      </c>
      <c r="E313" s="1">
        <v>38586</v>
      </c>
      <c r="F313" s="1">
        <v>10</v>
      </c>
      <c r="G313" s="1">
        <f t="shared" si="10"/>
        <v>2.5630665442647593E-2</v>
      </c>
      <c r="H313" s="1" t="s">
        <v>32</v>
      </c>
      <c r="I313" s="1">
        <v>2</v>
      </c>
      <c r="J313" s="1">
        <v>0.48799999999999999</v>
      </c>
      <c r="K313" s="1">
        <v>0.51200000000000001</v>
      </c>
      <c r="L313" s="1">
        <v>4325</v>
      </c>
      <c r="M313" s="1">
        <v>4537</v>
      </c>
      <c r="N313" s="1">
        <v>6.8000000000000005E-2</v>
      </c>
      <c r="O313" s="1">
        <v>0.24299999999999999</v>
      </c>
      <c r="P313" s="1">
        <v>9.8000000000000004E-2</v>
      </c>
      <c r="Q313" s="1">
        <v>601</v>
      </c>
      <c r="R313" s="1">
        <v>2157</v>
      </c>
      <c r="S313" s="1">
        <v>865</v>
      </c>
      <c r="T313" s="1">
        <v>300</v>
      </c>
      <c r="U313" s="1">
        <v>300</v>
      </c>
      <c r="V313" s="1">
        <v>1064</v>
      </c>
      <c r="W313" s="1">
        <v>1092</v>
      </c>
      <c r="X313" s="1">
        <v>401</v>
      </c>
      <c r="Y313" s="1">
        <v>463</v>
      </c>
      <c r="Z313" s="1">
        <v>17</v>
      </c>
      <c r="AA313" s="1">
        <v>0.186</v>
      </c>
      <c r="AB313" s="1">
        <v>0.56699999999999995</v>
      </c>
      <c r="AC313" s="1">
        <v>0.247</v>
      </c>
    </row>
    <row r="314" spans="1:29" s="1" customFormat="1" x14ac:dyDescent="0.25">
      <c r="A314" s="1" t="s">
        <v>230</v>
      </c>
      <c r="B314" s="1" t="s">
        <v>231</v>
      </c>
      <c r="C314" s="1" t="s">
        <v>211</v>
      </c>
      <c r="D314" s="1">
        <v>14807</v>
      </c>
      <c r="E314" s="1">
        <v>120157</v>
      </c>
      <c r="F314" s="1">
        <v>11</v>
      </c>
      <c r="G314" s="1">
        <f>(D314/E314)*0.06913389</f>
        <v>8.519399695648194E-3</v>
      </c>
      <c r="H314" s="1" t="s">
        <v>32</v>
      </c>
      <c r="I314" s="1">
        <v>2</v>
      </c>
      <c r="J314" s="1">
        <v>0.50600000000000001</v>
      </c>
      <c r="K314" s="1">
        <v>0.49399999999999999</v>
      </c>
      <c r="L314" s="1">
        <v>7499</v>
      </c>
      <c r="M314" s="1">
        <v>7308</v>
      </c>
      <c r="N314" s="1">
        <v>7.5999999999999998E-2</v>
      </c>
      <c r="O314" s="1">
        <v>0.27</v>
      </c>
      <c r="P314" s="1">
        <v>6.2E-2</v>
      </c>
      <c r="Q314" s="1">
        <v>1125</v>
      </c>
      <c r="R314" s="1">
        <v>3993</v>
      </c>
      <c r="S314" s="1">
        <v>915</v>
      </c>
      <c r="T314" s="1">
        <v>574</v>
      </c>
      <c r="U314" s="1">
        <v>550</v>
      </c>
      <c r="V314" s="1">
        <v>2022</v>
      </c>
      <c r="W314" s="1">
        <v>1970</v>
      </c>
      <c r="X314" s="1">
        <v>447</v>
      </c>
      <c r="Y314" s="1">
        <v>467</v>
      </c>
      <c r="Z314" s="1">
        <v>99</v>
      </c>
      <c r="AA314" s="1">
        <v>0.21199999999999999</v>
      </c>
      <c r="AB314" s="1">
        <v>0.59</v>
      </c>
      <c r="AC314" s="1">
        <v>0.19900000000000001</v>
      </c>
    </row>
    <row r="315" spans="1:29" s="1" customFormat="1" x14ac:dyDescent="0.25">
      <c r="A315" s="1" t="s">
        <v>226</v>
      </c>
      <c r="B315" s="1" t="s">
        <v>227</v>
      </c>
      <c r="C315" s="1" t="s">
        <v>211</v>
      </c>
      <c r="D315" s="1">
        <v>18755</v>
      </c>
      <c r="E315" s="1">
        <v>120157</v>
      </c>
      <c r="F315" s="1">
        <v>11</v>
      </c>
      <c r="G315" s="1">
        <f t="shared" ref="G315:G350" si="11">(D315/E315)*0.06913389</f>
        <v>1.0790932754229883E-2</v>
      </c>
      <c r="H315" s="1" t="s">
        <v>32</v>
      </c>
      <c r="I315" s="1">
        <v>2</v>
      </c>
      <c r="J315" s="1">
        <v>0.49099999999999999</v>
      </c>
      <c r="K315" s="1">
        <v>0.50900000000000001</v>
      </c>
      <c r="L315" s="1">
        <v>9216</v>
      </c>
      <c r="M315" s="1">
        <v>9539</v>
      </c>
      <c r="N315" s="1">
        <v>6.8000000000000005E-2</v>
      </c>
      <c r="O315" s="1">
        <v>0.26</v>
      </c>
      <c r="P315" s="1">
        <v>8.5999999999999993E-2</v>
      </c>
      <c r="Q315" s="1">
        <v>1279</v>
      </c>
      <c r="R315" s="1">
        <v>4876</v>
      </c>
      <c r="S315" s="1">
        <v>1621</v>
      </c>
      <c r="T315" s="1">
        <v>618</v>
      </c>
      <c r="U315" s="1">
        <v>661</v>
      </c>
      <c r="V315" s="1">
        <v>2396</v>
      </c>
      <c r="W315" s="1">
        <v>2480</v>
      </c>
      <c r="X315" s="1">
        <v>736</v>
      </c>
      <c r="Y315" s="1">
        <v>884</v>
      </c>
      <c r="Z315" s="1">
        <v>97</v>
      </c>
      <c r="AA315" s="1">
        <v>0.21199999999999999</v>
      </c>
      <c r="AB315" s="1">
        <v>0.59</v>
      </c>
      <c r="AC315" s="1">
        <v>0.19900000000000001</v>
      </c>
    </row>
    <row r="316" spans="1:29" s="1" customFormat="1" x14ac:dyDescent="0.25">
      <c r="A316" s="1" t="s">
        <v>243</v>
      </c>
      <c r="B316" s="1" t="s">
        <v>244</v>
      </c>
      <c r="C316" s="1" t="s">
        <v>211</v>
      </c>
      <c r="D316" s="1">
        <v>6884</v>
      </c>
      <c r="E316" s="1">
        <v>120157</v>
      </c>
      <c r="F316" s="1">
        <v>11</v>
      </c>
      <c r="G316" s="1">
        <f t="shared" si="11"/>
        <v>3.9607987779322054E-3</v>
      </c>
      <c r="H316" s="1" t="s">
        <v>32</v>
      </c>
      <c r="I316" s="1">
        <v>2</v>
      </c>
      <c r="J316" s="1">
        <v>0.50600000000000001</v>
      </c>
      <c r="K316" s="1">
        <v>0.49399999999999999</v>
      </c>
      <c r="L316" s="1">
        <v>3485</v>
      </c>
      <c r="M316" s="1">
        <v>3399</v>
      </c>
      <c r="N316" s="1">
        <v>0.09</v>
      </c>
      <c r="O316" s="1">
        <v>0.214</v>
      </c>
      <c r="P316" s="1">
        <v>5.5E-2</v>
      </c>
      <c r="Q316" s="1">
        <v>621</v>
      </c>
      <c r="R316" s="1">
        <v>1474</v>
      </c>
      <c r="S316" s="1">
        <v>376</v>
      </c>
      <c r="T316" s="1">
        <v>307</v>
      </c>
      <c r="U316" s="1">
        <v>314</v>
      </c>
      <c r="V316" s="1">
        <v>723</v>
      </c>
      <c r="W316" s="1">
        <v>750</v>
      </c>
      <c r="X316" s="1">
        <v>195</v>
      </c>
      <c r="Y316" s="1">
        <v>180</v>
      </c>
      <c r="Z316" s="1">
        <v>106</v>
      </c>
      <c r="AA316" s="1">
        <v>0.21199999999999999</v>
      </c>
      <c r="AB316" s="1">
        <v>0.59</v>
      </c>
      <c r="AC316" s="1">
        <v>0.19900000000000001</v>
      </c>
    </row>
    <row r="317" spans="1:29" s="1" customFormat="1" x14ac:dyDescent="0.25">
      <c r="A317" s="1" t="s">
        <v>247</v>
      </c>
      <c r="B317" s="1" t="s">
        <v>248</v>
      </c>
      <c r="C317" s="1" t="s">
        <v>211</v>
      </c>
      <c r="D317" s="1">
        <v>8815</v>
      </c>
      <c r="E317" s="1">
        <v>120157</v>
      </c>
      <c r="F317" s="1">
        <v>11</v>
      </c>
      <c r="G317" s="1">
        <f t="shared" si="11"/>
        <v>5.0718246989355596E-3</v>
      </c>
      <c r="H317" s="1" t="s">
        <v>32</v>
      </c>
      <c r="I317" s="1">
        <v>2</v>
      </c>
      <c r="J317" s="1">
        <v>0.499</v>
      </c>
      <c r="K317" s="1">
        <v>0.501</v>
      </c>
      <c r="L317" s="1">
        <v>4403</v>
      </c>
      <c r="M317" s="1">
        <v>4412</v>
      </c>
      <c r="N317" s="1">
        <v>7.5999999999999998E-2</v>
      </c>
      <c r="O317" s="1">
        <v>0.24299999999999999</v>
      </c>
      <c r="P317" s="1">
        <v>7.1999999999999995E-2</v>
      </c>
      <c r="Q317" s="1">
        <v>665</v>
      </c>
      <c r="R317" s="1">
        <v>2143</v>
      </c>
      <c r="S317" s="1">
        <v>637</v>
      </c>
      <c r="T317" s="1">
        <v>315</v>
      </c>
      <c r="U317" s="1">
        <v>350</v>
      </c>
      <c r="V317" s="1">
        <v>1098</v>
      </c>
      <c r="W317" s="1">
        <v>1044</v>
      </c>
      <c r="X317" s="1">
        <v>282</v>
      </c>
      <c r="Y317" s="1">
        <v>355</v>
      </c>
      <c r="Z317" s="1">
        <v>108</v>
      </c>
      <c r="AA317" s="1">
        <v>0.21199999999999999</v>
      </c>
      <c r="AB317" s="1">
        <v>0.59</v>
      </c>
      <c r="AC317" s="1">
        <v>0.19900000000000001</v>
      </c>
    </row>
    <row r="318" spans="1:29" s="1" customFormat="1" x14ac:dyDescent="0.25">
      <c r="A318" s="1" t="s">
        <v>236</v>
      </c>
      <c r="B318" s="1" t="s">
        <v>237</v>
      </c>
      <c r="C318" s="1" t="s">
        <v>211</v>
      </c>
      <c r="D318" s="1">
        <v>7934</v>
      </c>
      <c r="E318" s="1">
        <v>120157</v>
      </c>
      <c r="F318" s="1">
        <v>11</v>
      </c>
      <c r="G318" s="1">
        <f t="shared" si="11"/>
        <v>4.5649299105337193E-3</v>
      </c>
      <c r="H318" s="1" t="s">
        <v>32</v>
      </c>
      <c r="I318" s="1">
        <v>2</v>
      </c>
      <c r="J318" s="1">
        <v>0.49</v>
      </c>
      <c r="K318" s="1">
        <v>0.51</v>
      </c>
      <c r="L318" s="1">
        <v>3890</v>
      </c>
      <c r="M318" s="1">
        <v>4043</v>
      </c>
      <c r="N318" s="1">
        <v>5.7000000000000002E-2</v>
      </c>
      <c r="O318" s="1">
        <v>0.26100000000000001</v>
      </c>
      <c r="P318" s="1">
        <v>9.1999999999999998E-2</v>
      </c>
      <c r="Q318" s="1">
        <v>453</v>
      </c>
      <c r="R318" s="1">
        <v>2070</v>
      </c>
      <c r="S318" s="1">
        <v>729</v>
      </c>
      <c r="T318" s="1">
        <v>206</v>
      </c>
      <c r="U318" s="1">
        <v>247</v>
      </c>
      <c r="V318" s="1">
        <v>1030</v>
      </c>
      <c r="W318" s="1">
        <v>1040</v>
      </c>
      <c r="X318" s="1">
        <v>349</v>
      </c>
      <c r="Y318" s="1">
        <v>380</v>
      </c>
      <c r="Z318" s="1">
        <v>102</v>
      </c>
      <c r="AA318" s="1">
        <v>0.21199999999999999</v>
      </c>
      <c r="AB318" s="1">
        <v>0.59</v>
      </c>
      <c r="AC318" s="1">
        <v>0.19900000000000001</v>
      </c>
    </row>
    <row r="319" spans="1:29" s="1" customFormat="1" x14ac:dyDescent="0.25">
      <c r="A319" s="1" t="s">
        <v>220</v>
      </c>
      <c r="B319" s="1" t="s">
        <v>221</v>
      </c>
      <c r="C319" s="1" t="s">
        <v>211</v>
      </c>
      <c r="D319" s="1">
        <v>10085</v>
      </c>
      <c r="E319" s="1">
        <v>120157</v>
      </c>
      <c r="F319" s="1">
        <v>11</v>
      </c>
      <c r="G319" s="1">
        <f t="shared" si="11"/>
        <v>5.8025356878916752E-3</v>
      </c>
      <c r="H319" s="1" t="s">
        <v>32</v>
      </c>
      <c r="I319" s="1">
        <v>2</v>
      </c>
      <c r="J319" s="1">
        <v>0.495</v>
      </c>
      <c r="K319" s="1">
        <v>0.505</v>
      </c>
      <c r="L319" s="1">
        <v>4988</v>
      </c>
      <c r="M319" s="1">
        <v>5097</v>
      </c>
      <c r="N319" s="1">
        <v>8.7999999999999995E-2</v>
      </c>
      <c r="O319" s="1">
        <v>0.23200000000000001</v>
      </c>
      <c r="P319" s="1">
        <v>6.0999999999999999E-2</v>
      </c>
      <c r="Q319" s="1">
        <v>889</v>
      </c>
      <c r="R319" s="1">
        <v>2337</v>
      </c>
      <c r="S319" s="1">
        <v>618</v>
      </c>
      <c r="T319" s="1">
        <v>445</v>
      </c>
      <c r="U319" s="1">
        <v>443</v>
      </c>
      <c r="V319" s="1">
        <v>1140</v>
      </c>
      <c r="W319" s="1">
        <v>1196</v>
      </c>
      <c r="X319" s="1">
        <v>283</v>
      </c>
      <c r="Y319" s="1">
        <v>334</v>
      </c>
      <c r="Z319" s="1">
        <v>94</v>
      </c>
      <c r="AA319" s="1">
        <v>0.21199999999999999</v>
      </c>
      <c r="AB319" s="1">
        <v>0.59</v>
      </c>
      <c r="AC319" s="1">
        <v>0.19900000000000001</v>
      </c>
    </row>
    <row r="320" spans="1:29" s="1" customFormat="1" x14ac:dyDescent="0.25">
      <c r="A320" s="1" t="s">
        <v>222</v>
      </c>
      <c r="B320" s="1" t="s">
        <v>223</v>
      </c>
      <c r="C320" s="1" t="s">
        <v>211</v>
      </c>
      <c r="D320" s="1">
        <v>16098</v>
      </c>
      <c r="E320" s="1">
        <v>120157</v>
      </c>
      <c r="F320" s="1">
        <v>11</v>
      </c>
      <c r="G320" s="1">
        <f t="shared" si="11"/>
        <v>9.2621933072563403E-3</v>
      </c>
      <c r="H320" s="1" t="s">
        <v>32</v>
      </c>
      <c r="I320" s="1">
        <v>2</v>
      </c>
      <c r="J320" s="1">
        <v>0.498</v>
      </c>
      <c r="K320" s="1">
        <v>0.502</v>
      </c>
      <c r="L320" s="1">
        <v>8023</v>
      </c>
      <c r="M320" s="1">
        <v>8075</v>
      </c>
      <c r="N320" s="1">
        <v>7.2999999999999995E-2</v>
      </c>
      <c r="O320" s="1">
        <v>0.27</v>
      </c>
      <c r="P320" s="1">
        <v>6.3E-2</v>
      </c>
      <c r="Q320" s="1">
        <v>1172</v>
      </c>
      <c r="R320" s="1">
        <v>4341</v>
      </c>
      <c r="S320" s="1">
        <v>1018</v>
      </c>
      <c r="T320" s="1">
        <v>571</v>
      </c>
      <c r="U320" s="1">
        <v>601</v>
      </c>
      <c r="V320" s="1">
        <v>2184</v>
      </c>
      <c r="W320" s="1">
        <v>2157</v>
      </c>
      <c r="X320" s="1">
        <v>471</v>
      </c>
      <c r="Y320" s="1">
        <v>547</v>
      </c>
      <c r="Z320" s="1">
        <v>95</v>
      </c>
      <c r="AA320" s="1">
        <v>0.21199999999999999</v>
      </c>
      <c r="AB320" s="1">
        <v>0.59</v>
      </c>
      <c r="AC320" s="1">
        <v>0.19900000000000001</v>
      </c>
    </row>
    <row r="321" spans="1:29" s="1" customFormat="1" x14ac:dyDescent="0.25">
      <c r="A321" s="1" t="s">
        <v>224</v>
      </c>
      <c r="B321" s="1" t="s">
        <v>225</v>
      </c>
      <c r="C321" s="1" t="s">
        <v>211</v>
      </c>
      <c r="D321" s="1">
        <v>5161</v>
      </c>
      <c r="E321" s="1">
        <v>120157</v>
      </c>
      <c r="F321" s="1">
        <v>11</v>
      </c>
      <c r="G321" s="1">
        <f t="shared" si="11"/>
        <v>2.9694483574822942E-3</v>
      </c>
      <c r="H321" s="1" t="s">
        <v>32</v>
      </c>
      <c r="I321" s="1">
        <v>2</v>
      </c>
      <c r="J321" s="1">
        <v>0.50600000000000001</v>
      </c>
      <c r="K321" s="1">
        <v>0.49399999999999999</v>
      </c>
      <c r="L321" s="1">
        <v>2611</v>
      </c>
      <c r="M321" s="1">
        <v>2549</v>
      </c>
      <c r="N321" s="1">
        <v>7.1999999999999995E-2</v>
      </c>
      <c r="O321" s="1">
        <v>0.26900000000000002</v>
      </c>
      <c r="P321" s="1">
        <v>5.3999999999999999E-2</v>
      </c>
      <c r="Q321" s="1">
        <v>371</v>
      </c>
      <c r="R321" s="1">
        <v>1387</v>
      </c>
      <c r="S321" s="1">
        <v>278</v>
      </c>
      <c r="T321" s="1">
        <v>184</v>
      </c>
      <c r="U321" s="1">
        <v>186</v>
      </c>
      <c r="V321" s="1">
        <v>710</v>
      </c>
      <c r="W321" s="1">
        <v>677</v>
      </c>
      <c r="X321" s="1">
        <v>137</v>
      </c>
      <c r="Y321" s="1">
        <v>141</v>
      </c>
      <c r="Z321" s="1">
        <v>96</v>
      </c>
      <c r="AA321" s="1">
        <v>0.21199999999999999</v>
      </c>
      <c r="AB321" s="1">
        <v>0.59</v>
      </c>
      <c r="AC321" s="1">
        <v>0.19900000000000001</v>
      </c>
    </row>
    <row r="322" spans="1:29" s="1" customFormat="1" x14ac:dyDescent="0.25">
      <c r="A322" s="1" t="s">
        <v>261</v>
      </c>
      <c r="B322" s="1" t="s">
        <v>262</v>
      </c>
      <c r="C322" s="1" t="s">
        <v>211</v>
      </c>
      <c r="D322" s="1">
        <v>10506</v>
      </c>
      <c r="E322" s="1">
        <v>120157</v>
      </c>
      <c r="F322" s="1">
        <v>11</v>
      </c>
      <c r="G322" s="1">
        <f t="shared" si="11"/>
        <v>6.0447635039157102E-3</v>
      </c>
      <c r="H322" s="1" t="s">
        <v>32</v>
      </c>
      <c r="I322" s="1">
        <v>2</v>
      </c>
      <c r="J322" s="1">
        <v>0.49099999999999999</v>
      </c>
      <c r="K322" s="1">
        <v>0.50900000000000001</v>
      </c>
      <c r="L322" s="1">
        <v>5163</v>
      </c>
      <c r="M322" s="1">
        <v>5343</v>
      </c>
      <c r="N322" s="1">
        <v>8.6999999999999994E-2</v>
      </c>
      <c r="O322" s="1">
        <v>0.23699999999999999</v>
      </c>
      <c r="P322" s="1">
        <v>5.5E-2</v>
      </c>
      <c r="Q322" s="1">
        <v>914</v>
      </c>
      <c r="R322" s="1">
        <v>2488</v>
      </c>
      <c r="S322" s="1">
        <v>581</v>
      </c>
      <c r="T322" s="1">
        <v>423</v>
      </c>
      <c r="U322" s="1">
        <v>490</v>
      </c>
      <c r="V322" s="1">
        <v>1268</v>
      </c>
      <c r="W322" s="1">
        <v>1220</v>
      </c>
      <c r="X322" s="1">
        <v>278</v>
      </c>
      <c r="Y322" s="1">
        <v>302</v>
      </c>
      <c r="Z322" s="1">
        <v>115</v>
      </c>
      <c r="AA322" s="1">
        <v>0.21199999999999999</v>
      </c>
      <c r="AB322" s="1">
        <v>0.59</v>
      </c>
      <c r="AC322" s="1">
        <v>0.19900000000000001</v>
      </c>
    </row>
    <row r="323" spans="1:29" s="1" customFormat="1" x14ac:dyDescent="0.25">
      <c r="A323" s="1" t="s">
        <v>245</v>
      </c>
      <c r="B323" s="1" t="s">
        <v>246</v>
      </c>
      <c r="C323" s="1" t="s">
        <v>211</v>
      </c>
      <c r="D323" s="1">
        <v>4605</v>
      </c>
      <c r="E323" s="1">
        <v>120157</v>
      </c>
      <c r="F323" s="1">
        <v>11</v>
      </c>
      <c r="G323" s="1">
        <f t="shared" si="11"/>
        <v>2.649546538695207E-3</v>
      </c>
      <c r="H323" s="1" t="s">
        <v>32</v>
      </c>
      <c r="I323" s="1">
        <v>2</v>
      </c>
      <c r="J323" s="1">
        <v>0.503</v>
      </c>
      <c r="K323" s="1">
        <v>0.497</v>
      </c>
      <c r="L323" s="1">
        <v>2317</v>
      </c>
      <c r="M323" s="1">
        <v>2288</v>
      </c>
      <c r="N323" s="1">
        <v>9.0999999999999998E-2</v>
      </c>
      <c r="O323" s="1">
        <v>0.23499999999999999</v>
      </c>
      <c r="P323" s="1">
        <v>6.8000000000000005E-2</v>
      </c>
      <c r="Q323" s="1">
        <v>417</v>
      </c>
      <c r="R323" s="1">
        <v>1083</v>
      </c>
      <c r="S323" s="1">
        <v>314</v>
      </c>
      <c r="T323" s="1">
        <v>200</v>
      </c>
      <c r="U323" s="1">
        <v>217</v>
      </c>
      <c r="V323" s="1">
        <v>545</v>
      </c>
      <c r="W323" s="1">
        <v>538</v>
      </c>
      <c r="X323" s="1">
        <v>154</v>
      </c>
      <c r="Y323" s="1">
        <v>159</v>
      </c>
      <c r="Z323" s="1">
        <v>107</v>
      </c>
      <c r="AA323" s="1">
        <v>0.21199999999999999</v>
      </c>
      <c r="AB323" s="1">
        <v>0.59</v>
      </c>
      <c r="AC323" s="1">
        <v>0.19900000000000001</v>
      </c>
    </row>
    <row r="324" spans="1:29" s="1" customFormat="1" x14ac:dyDescent="0.25">
      <c r="A324" s="1" t="s">
        <v>265</v>
      </c>
      <c r="B324" s="1" t="s">
        <v>266</v>
      </c>
      <c r="C324" s="1" t="s">
        <v>211</v>
      </c>
      <c r="D324" s="1">
        <v>7888</v>
      </c>
      <c r="E324" s="1">
        <v>120157</v>
      </c>
      <c r="F324" s="1">
        <v>11</v>
      </c>
      <c r="G324" s="1">
        <f t="shared" si="11"/>
        <v>4.5384632132959386E-3</v>
      </c>
      <c r="H324" s="1" t="s">
        <v>32</v>
      </c>
      <c r="I324" s="1">
        <v>2</v>
      </c>
      <c r="J324" s="1">
        <v>0.504</v>
      </c>
      <c r="K324" s="1">
        <v>0.496</v>
      </c>
      <c r="L324" s="1">
        <v>3977</v>
      </c>
      <c r="M324" s="1">
        <v>3911</v>
      </c>
      <c r="N324" s="1">
        <v>7.8E-2</v>
      </c>
      <c r="O324" s="1">
        <v>0.23300000000000001</v>
      </c>
      <c r="P324" s="1">
        <v>6.5000000000000002E-2</v>
      </c>
      <c r="Q324" s="1">
        <v>616</v>
      </c>
      <c r="R324" s="1">
        <v>1836</v>
      </c>
      <c r="S324" s="1">
        <v>512</v>
      </c>
      <c r="T324" s="1">
        <v>313</v>
      </c>
      <c r="U324" s="1">
        <v>303</v>
      </c>
      <c r="V324" s="1">
        <v>945</v>
      </c>
      <c r="W324" s="1">
        <v>890</v>
      </c>
      <c r="X324" s="1">
        <v>237</v>
      </c>
      <c r="Y324" s="1">
        <v>274</v>
      </c>
      <c r="Z324" s="1">
        <v>117</v>
      </c>
      <c r="AA324" s="1">
        <v>0.21199999999999999</v>
      </c>
      <c r="AB324" s="1">
        <v>0.59</v>
      </c>
      <c r="AC324" s="1">
        <v>0.19900000000000001</v>
      </c>
    </row>
    <row r="325" spans="1:29" s="1" customFormat="1" x14ac:dyDescent="0.25">
      <c r="A325" s="1" t="s">
        <v>273</v>
      </c>
      <c r="B325" s="1" t="s">
        <v>274</v>
      </c>
      <c r="C325" s="1" t="s">
        <v>211</v>
      </c>
      <c r="D325" s="1">
        <v>5714</v>
      </c>
      <c r="E325" s="1">
        <v>120157</v>
      </c>
      <c r="F325" s="1">
        <v>11</v>
      </c>
      <c r="G325" s="1">
        <f t="shared" si="11"/>
        <v>3.287624087319091E-3</v>
      </c>
      <c r="H325" s="1" t="s">
        <v>32</v>
      </c>
      <c r="I325" s="1">
        <v>2</v>
      </c>
      <c r="J325" s="1">
        <v>0.503</v>
      </c>
      <c r="K325" s="1">
        <v>0.497</v>
      </c>
      <c r="L325" s="1">
        <v>2873</v>
      </c>
      <c r="M325" s="1">
        <v>2841</v>
      </c>
      <c r="N325" s="1">
        <v>7.0999999999999994E-2</v>
      </c>
      <c r="O325" s="1">
        <v>0.247</v>
      </c>
      <c r="P325" s="1">
        <v>7.6999999999999999E-2</v>
      </c>
      <c r="Q325" s="1">
        <v>404</v>
      </c>
      <c r="R325" s="1">
        <v>1411</v>
      </c>
      <c r="S325" s="1">
        <v>442</v>
      </c>
      <c r="T325" s="1">
        <v>194</v>
      </c>
      <c r="U325" s="1">
        <v>209</v>
      </c>
      <c r="V325" s="1">
        <v>726</v>
      </c>
      <c r="W325" s="1">
        <v>685</v>
      </c>
      <c r="X325" s="1">
        <v>221</v>
      </c>
      <c r="Y325" s="1">
        <v>220</v>
      </c>
      <c r="Z325" s="1">
        <v>121</v>
      </c>
      <c r="AA325" s="1">
        <v>0.21199999999999999</v>
      </c>
      <c r="AB325" s="1">
        <v>0.59</v>
      </c>
      <c r="AC325" s="1">
        <v>0.19900000000000001</v>
      </c>
    </row>
    <row r="326" spans="1:29" s="1" customFormat="1" x14ac:dyDescent="0.25">
      <c r="A326" s="1" t="s">
        <v>209</v>
      </c>
      <c r="B326" s="1" t="s">
        <v>210</v>
      </c>
      <c r="C326" s="1" t="s">
        <v>211</v>
      </c>
      <c r="D326" s="1">
        <v>188</v>
      </c>
      <c r="E326" s="1">
        <v>120157</v>
      </c>
      <c r="F326" s="1">
        <v>11</v>
      </c>
      <c r="G326" s="1">
        <f t="shared" si="11"/>
        <v>1.0816824088484233E-4</v>
      </c>
      <c r="H326" s="1" t="s">
        <v>32</v>
      </c>
      <c r="I326" s="1">
        <v>2</v>
      </c>
      <c r="J326" s="1">
        <v>0.49399999999999999</v>
      </c>
      <c r="K326" s="1">
        <v>0.50600000000000001</v>
      </c>
      <c r="L326" s="1">
        <v>93</v>
      </c>
      <c r="M326" s="1">
        <v>95</v>
      </c>
      <c r="N326" s="1">
        <v>8.4000000000000005E-2</v>
      </c>
      <c r="O326" s="1">
        <v>0.223</v>
      </c>
      <c r="P326" s="1">
        <v>0.114</v>
      </c>
      <c r="Q326" s="1">
        <v>15</v>
      </c>
      <c r="R326" s="1">
        <v>42</v>
      </c>
      <c r="S326" s="1">
        <v>21</v>
      </c>
      <c r="T326" s="1">
        <v>4</v>
      </c>
      <c r="U326" s="1">
        <v>11</v>
      </c>
      <c r="V326" s="1">
        <v>25</v>
      </c>
      <c r="W326" s="1">
        <v>17</v>
      </c>
      <c r="X326" s="1">
        <v>12</v>
      </c>
      <c r="Y326" s="1">
        <v>9</v>
      </c>
      <c r="Z326" s="1">
        <v>89</v>
      </c>
      <c r="AA326" s="1">
        <v>0.21199999999999999</v>
      </c>
      <c r="AB326" s="1">
        <v>0.59</v>
      </c>
      <c r="AC326" s="1">
        <v>0.19900000000000001</v>
      </c>
    </row>
    <row r="327" spans="1:29" s="1" customFormat="1" x14ac:dyDescent="0.25">
      <c r="A327" s="1" t="s">
        <v>393</v>
      </c>
      <c r="B327" s="1" t="s">
        <v>394</v>
      </c>
      <c r="C327" s="1" t="s">
        <v>211</v>
      </c>
      <c r="D327" s="1">
        <v>1885</v>
      </c>
      <c r="E327" s="1">
        <v>120157</v>
      </c>
      <c r="F327" s="1">
        <v>11</v>
      </c>
      <c r="G327" s="1">
        <f t="shared" si="11"/>
        <v>1.0845592237655735E-3</v>
      </c>
      <c r="H327" s="1" t="s">
        <v>32</v>
      </c>
      <c r="I327" s="1">
        <v>2</v>
      </c>
      <c r="J327" s="1">
        <v>0.54</v>
      </c>
      <c r="K327" s="1">
        <v>0.46</v>
      </c>
      <c r="L327" s="1">
        <v>1017</v>
      </c>
      <c r="M327" s="1">
        <v>867</v>
      </c>
      <c r="N327" s="1">
        <v>8.4000000000000005E-2</v>
      </c>
      <c r="O327" s="1">
        <v>0.22</v>
      </c>
      <c r="P327" s="1">
        <v>5.5E-2</v>
      </c>
      <c r="Q327" s="1">
        <v>158</v>
      </c>
      <c r="R327" s="1">
        <v>415</v>
      </c>
      <c r="S327" s="1">
        <v>103</v>
      </c>
      <c r="T327" s="1">
        <v>80</v>
      </c>
      <c r="U327" s="1">
        <v>77</v>
      </c>
      <c r="V327" s="1">
        <v>227</v>
      </c>
      <c r="W327" s="1">
        <v>187</v>
      </c>
      <c r="X327" s="1">
        <v>60</v>
      </c>
      <c r="Y327" s="1">
        <v>43</v>
      </c>
      <c r="Z327" s="1">
        <v>182</v>
      </c>
      <c r="AA327" s="1">
        <v>0.21199999999999999</v>
      </c>
      <c r="AB327" s="1">
        <v>0.59</v>
      </c>
      <c r="AC327" s="1">
        <v>0.19900000000000001</v>
      </c>
    </row>
    <row r="328" spans="1:29" s="1" customFormat="1" x14ac:dyDescent="0.25">
      <c r="A328" s="1" t="s">
        <v>232</v>
      </c>
      <c r="B328" s="1" t="s">
        <v>233</v>
      </c>
      <c r="C328" s="1" t="s">
        <v>211</v>
      </c>
      <c r="D328" s="1">
        <v>22568</v>
      </c>
      <c r="E328" s="1">
        <v>120157</v>
      </c>
      <c r="F328" s="1">
        <v>11</v>
      </c>
      <c r="G328" s="1">
        <f t="shared" si="11"/>
        <v>1.298479181004852E-2</v>
      </c>
      <c r="H328" s="1" t="s">
        <v>32</v>
      </c>
      <c r="I328" s="1">
        <v>2</v>
      </c>
      <c r="J328" s="1">
        <v>0.48699999999999999</v>
      </c>
      <c r="K328" s="1">
        <v>0.51300000000000001</v>
      </c>
      <c r="L328" s="1">
        <v>10998</v>
      </c>
      <c r="M328" s="1">
        <v>11570</v>
      </c>
      <c r="N328" s="1">
        <v>8.5999999999999993E-2</v>
      </c>
      <c r="O328" s="1">
        <v>0.23400000000000001</v>
      </c>
      <c r="P328" s="1">
        <v>6.3E-2</v>
      </c>
      <c r="Q328" s="1">
        <v>1949</v>
      </c>
      <c r="R328" s="1">
        <v>5278</v>
      </c>
      <c r="S328" s="1">
        <v>1421</v>
      </c>
      <c r="T328" s="1">
        <v>934</v>
      </c>
      <c r="U328" s="1">
        <v>1015</v>
      </c>
      <c r="V328" s="1">
        <v>2560</v>
      </c>
      <c r="W328" s="1">
        <v>2718</v>
      </c>
      <c r="X328" s="1">
        <v>667</v>
      </c>
      <c r="Y328" s="1">
        <v>754</v>
      </c>
      <c r="Z328" s="1">
        <v>100</v>
      </c>
      <c r="AA328" s="1">
        <v>0.21199999999999999</v>
      </c>
      <c r="AB328" s="1">
        <v>0.59</v>
      </c>
      <c r="AC328" s="1">
        <v>0.19900000000000001</v>
      </c>
    </row>
    <row r="329" spans="1:29" s="1" customFormat="1" x14ac:dyDescent="0.25">
      <c r="A329" s="1" t="s">
        <v>263</v>
      </c>
      <c r="B329" s="1" t="s">
        <v>264</v>
      </c>
      <c r="C329" s="1" t="s">
        <v>211</v>
      </c>
      <c r="D329" s="1">
        <v>1152</v>
      </c>
      <c r="E329" s="1">
        <v>120157</v>
      </c>
      <c r="F329" s="1">
        <v>11</v>
      </c>
      <c r="G329" s="1">
        <f t="shared" si="11"/>
        <v>6.6281815691137432E-4</v>
      </c>
      <c r="H329" s="1" t="s">
        <v>32</v>
      </c>
      <c r="I329" s="1">
        <v>2</v>
      </c>
      <c r="J329" s="1">
        <v>0.496</v>
      </c>
      <c r="K329" s="1">
        <v>0.504</v>
      </c>
      <c r="L329" s="1">
        <v>571</v>
      </c>
      <c r="M329" s="1">
        <v>580</v>
      </c>
      <c r="N329" s="1">
        <v>5.8999999999999997E-2</v>
      </c>
      <c r="O329" s="1">
        <v>0.217</v>
      </c>
      <c r="P329" s="1">
        <v>0.14099999999999999</v>
      </c>
      <c r="Q329" s="1">
        <v>68</v>
      </c>
      <c r="R329" s="1">
        <v>250</v>
      </c>
      <c r="S329" s="1">
        <v>162</v>
      </c>
      <c r="T329" s="1">
        <v>35</v>
      </c>
      <c r="U329" s="1">
        <v>33</v>
      </c>
      <c r="V329" s="1">
        <v>129</v>
      </c>
      <c r="W329" s="1">
        <v>120</v>
      </c>
      <c r="X329" s="1">
        <v>72</v>
      </c>
      <c r="Y329" s="1">
        <v>89</v>
      </c>
      <c r="Z329" s="1">
        <v>116</v>
      </c>
      <c r="AA329" s="1">
        <v>0.21199999999999999</v>
      </c>
      <c r="AB329" s="1">
        <v>0.59</v>
      </c>
      <c r="AC329" s="1">
        <v>0.19900000000000001</v>
      </c>
    </row>
    <row r="330" spans="1:29" s="1" customFormat="1" x14ac:dyDescent="0.25">
      <c r="A330" s="1" t="s">
        <v>239</v>
      </c>
      <c r="B330" s="1" t="s">
        <v>240</v>
      </c>
      <c r="C330" s="1" t="s">
        <v>211</v>
      </c>
      <c r="D330" s="1">
        <v>17819</v>
      </c>
      <c r="E330" s="1">
        <v>120157</v>
      </c>
      <c r="F330" s="1">
        <v>11</v>
      </c>
      <c r="G330" s="1">
        <f t="shared" si="11"/>
        <v>1.025239300173939E-2</v>
      </c>
      <c r="H330" s="1" t="s">
        <v>32</v>
      </c>
      <c r="I330" s="1">
        <v>2</v>
      </c>
      <c r="J330" s="1">
        <v>0.499</v>
      </c>
      <c r="K330" s="1">
        <v>0.501</v>
      </c>
      <c r="L330" s="1">
        <v>8885</v>
      </c>
      <c r="M330" s="1">
        <v>8933</v>
      </c>
      <c r="N330" s="1">
        <v>8.6999999999999994E-2</v>
      </c>
      <c r="O330" s="1">
        <v>0.24</v>
      </c>
      <c r="P330" s="1">
        <v>5.6000000000000001E-2</v>
      </c>
      <c r="Q330" s="1">
        <v>1543</v>
      </c>
      <c r="R330" s="1">
        <v>4272</v>
      </c>
      <c r="S330" s="1">
        <v>993</v>
      </c>
      <c r="T330" s="1">
        <v>758</v>
      </c>
      <c r="U330" s="1">
        <v>785</v>
      </c>
      <c r="V330" s="1">
        <v>2140</v>
      </c>
      <c r="W330" s="1">
        <v>2132</v>
      </c>
      <c r="X330" s="1">
        <v>484</v>
      </c>
      <c r="Y330" s="1">
        <v>508</v>
      </c>
      <c r="Z330" s="1">
        <v>104</v>
      </c>
      <c r="AA330" s="1">
        <v>0.21199999999999999</v>
      </c>
      <c r="AB330" s="1">
        <v>0.59</v>
      </c>
      <c r="AC330" s="1">
        <v>0.19900000000000001</v>
      </c>
    </row>
    <row r="331" spans="1:29" s="1" customFormat="1" x14ac:dyDescent="0.25">
      <c r="A331" s="1" t="s">
        <v>249</v>
      </c>
      <c r="B331" s="1" t="s">
        <v>250</v>
      </c>
      <c r="C331" s="1" t="s">
        <v>211</v>
      </c>
      <c r="D331" s="1">
        <v>1901</v>
      </c>
      <c r="E331" s="1">
        <v>120157</v>
      </c>
      <c r="F331" s="1">
        <v>11</v>
      </c>
      <c r="G331" s="1">
        <f t="shared" si="11"/>
        <v>1.0937650315004537E-3</v>
      </c>
      <c r="H331" s="1" t="s">
        <v>32</v>
      </c>
      <c r="I331" s="1">
        <v>2</v>
      </c>
      <c r="J331" s="1">
        <v>0.52500000000000002</v>
      </c>
      <c r="K331" s="1">
        <v>0.47499999999999998</v>
      </c>
      <c r="L331" s="1">
        <v>997</v>
      </c>
      <c r="M331" s="1">
        <v>903</v>
      </c>
      <c r="N331" s="1">
        <v>8.5999999999999993E-2</v>
      </c>
      <c r="O331" s="1">
        <v>0.23400000000000001</v>
      </c>
      <c r="P331" s="1">
        <v>4.1000000000000002E-2</v>
      </c>
      <c r="Q331" s="1">
        <v>162</v>
      </c>
      <c r="R331" s="1">
        <v>443</v>
      </c>
      <c r="S331" s="1">
        <v>78</v>
      </c>
      <c r="T331" s="1">
        <v>88</v>
      </c>
      <c r="U331" s="1">
        <v>73</v>
      </c>
      <c r="V331" s="1">
        <v>233</v>
      </c>
      <c r="W331" s="1">
        <v>210</v>
      </c>
      <c r="X331" s="1">
        <v>44</v>
      </c>
      <c r="Y331" s="1">
        <v>34</v>
      </c>
      <c r="Z331" s="1">
        <v>109</v>
      </c>
      <c r="AA331" s="1">
        <v>0.21199999999999999</v>
      </c>
      <c r="AB331" s="1">
        <v>0.59</v>
      </c>
      <c r="AC331" s="1">
        <v>0.19900000000000001</v>
      </c>
    </row>
    <row r="332" spans="1:29" s="1" customFormat="1" x14ac:dyDescent="0.25">
      <c r="A332" s="1" t="s">
        <v>279</v>
      </c>
      <c r="B332" s="1" t="s">
        <v>280</v>
      </c>
      <c r="C332" s="1" t="s">
        <v>211</v>
      </c>
      <c r="D332" s="1">
        <v>300</v>
      </c>
      <c r="E332" s="1">
        <v>120157</v>
      </c>
      <c r="F332" s="1">
        <v>11</v>
      </c>
      <c r="G332" s="1">
        <f t="shared" si="11"/>
        <v>1.7260889502900372E-4</v>
      </c>
      <c r="H332" s="1" t="s">
        <v>32</v>
      </c>
      <c r="I332" s="1">
        <v>2</v>
      </c>
      <c r="J332" s="1">
        <v>0.53800000000000003</v>
      </c>
      <c r="K332" s="1">
        <v>0.46200000000000002</v>
      </c>
      <c r="L332" s="1">
        <v>161</v>
      </c>
      <c r="M332" s="1">
        <v>138</v>
      </c>
      <c r="N332" s="1">
        <v>0.114</v>
      </c>
      <c r="O332" s="1">
        <v>0.20799999999999999</v>
      </c>
      <c r="P332" s="1">
        <v>4.9000000000000002E-2</v>
      </c>
      <c r="Q332" s="1">
        <v>34</v>
      </c>
      <c r="R332" s="1">
        <v>62</v>
      </c>
      <c r="S332" s="1">
        <v>14</v>
      </c>
      <c r="T332" s="1">
        <v>17</v>
      </c>
      <c r="U332" s="1">
        <v>17</v>
      </c>
      <c r="V332" s="1">
        <v>35</v>
      </c>
      <c r="W332" s="1">
        <v>27</v>
      </c>
      <c r="X332" s="1">
        <v>11</v>
      </c>
      <c r="Y332" s="1">
        <v>3</v>
      </c>
      <c r="Z332" s="1">
        <v>124</v>
      </c>
      <c r="AA332" s="1">
        <v>0.21199999999999999</v>
      </c>
      <c r="AB332" s="1">
        <v>0.59</v>
      </c>
      <c r="AC332" s="1">
        <v>0.19900000000000001</v>
      </c>
    </row>
    <row r="333" spans="1:29" s="1" customFormat="1" x14ac:dyDescent="0.25">
      <c r="A333" s="1" t="s">
        <v>257</v>
      </c>
      <c r="B333" s="1" t="s">
        <v>258</v>
      </c>
      <c r="C333" s="1" t="s">
        <v>211</v>
      </c>
      <c r="D333" s="1">
        <v>1115</v>
      </c>
      <c r="E333" s="1">
        <v>120157</v>
      </c>
      <c r="F333" s="1">
        <v>11</v>
      </c>
      <c r="G333" s="1">
        <f t="shared" si="11"/>
        <v>6.4152972652446391E-4</v>
      </c>
      <c r="H333" s="1" t="s">
        <v>32</v>
      </c>
      <c r="I333" s="1">
        <v>2</v>
      </c>
      <c r="J333" s="1">
        <v>0.5</v>
      </c>
      <c r="K333" s="1">
        <v>0.5</v>
      </c>
      <c r="L333" s="1">
        <v>557</v>
      </c>
      <c r="M333" s="1">
        <v>557</v>
      </c>
      <c r="N333" s="1">
        <v>6.9000000000000006E-2</v>
      </c>
      <c r="O333" s="1">
        <v>0.224</v>
      </c>
      <c r="P333" s="1">
        <v>8.2000000000000003E-2</v>
      </c>
      <c r="Q333" s="1">
        <v>77</v>
      </c>
      <c r="R333" s="1">
        <v>250</v>
      </c>
      <c r="S333" s="1">
        <v>91</v>
      </c>
      <c r="T333" s="1">
        <v>43</v>
      </c>
      <c r="U333" s="1">
        <v>34</v>
      </c>
      <c r="V333" s="1">
        <v>126</v>
      </c>
      <c r="W333" s="1">
        <v>124</v>
      </c>
      <c r="X333" s="1">
        <v>45</v>
      </c>
      <c r="Y333" s="1">
        <v>45</v>
      </c>
      <c r="Z333" s="1">
        <v>113</v>
      </c>
      <c r="AA333" s="1">
        <v>0.21199999999999999</v>
      </c>
      <c r="AB333" s="1">
        <v>0.59</v>
      </c>
      <c r="AC333" s="1">
        <v>0.19900000000000001</v>
      </c>
    </row>
    <row r="334" spans="1:29" s="1" customFormat="1" x14ac:dyDescent="0.25">
      <c r="A334" s="1" t="s">
        <v>69</v>
      </c>
      <c r="B334" s="1" t="s">
        <v>238</v>
      </c>
      <c r="C334" s="1" t="s">
        <v>211</v>
      </c>
      <c r="D334" s="1">
        <v>6256</v>
      </c>
      <c r="E334" s="1">
        <v>120157</v>
      </c>
      <c r="F334" s="1">
        <v>11</v>
      </c>
      <c r="G334" s="1">
        <f t="shared" si="11"/>
        <v>3.5994708243381576E-3</v>
      </c>
      <c r="H334" s="1" t="s">
        <v>32</v>
      </c>
      <c r="I334" s="1">
        <v>2</v>
      </c>
      <c r="J334" s="1">
        <v>0.5</v>
      </c>
      <c r="K334" s="1">
        <v>0.5</v>
      </c>
      <c r="L334" s="1">
        <v>3125</v>
      </c>
      <c r="M334" s="1">
        <v>3130</v>
      </c>
      <c r="N334" s="1">
        <v>8.2000000000000003E-2</v>
      </c>
      <c r="O334" s="1">
        <v>0.23</v>
      </c>
      <c r="P334" s="1">
        <v>5.3999999999999999E-2</v>
      </c>
      <c r="Q334" s="1">
        <v>514</v>
      </c>
      <c r="R334" s="1">
        <v>1438</v>
      </c>
      <c r="S334" s="1">
        <v>340</v>
      </c>
      <c r="T334" s="1">
        <v>244</v>
      </c>
      <c r="U334" s="1">
        <v>269</v>
      </c>
      <c r="V334" s="1">
        <v>711</v>
      </c>
      <c r="W334" s="1">
        <v>727</v>
      </c>
      <c r="X334" s="1">
        <v>176</v>
      </c>
      <c r="Y334" s="1">
        <v>163</v>
      </c>
      <c r="Z334" s="1">
        <v>103</v>
      </c>
      <c r="AA334" s="1">
        <v>0.21199999999999999</v>
      </c>
      <c r="AB334" s="1">
        <v>0.59</v>
      </c>
      <c r="AC334" s="1">
        <v>0.19900000000000001</v>
      </c>
    </row>
    <row r="335" spans="1:29" s="1" customFormat="1" x14ac:dyDescent="0.25">
      <c r="A335" s="1" t="s">
        <v>234</v>
      </c>
      <c r="B335" s="1" t="s">
        <v>235</v>
      </c>
      <c r="C335" s="1" t="s">
        <v>211</v>
      </c>
      <c r="D335" s="1">
        <v>35181</v>
      </c>
      <c r="E335" s="1">
        <v>120157</v>
      </c>
      <c r="F335" s="1">
        <v>11</v>
      </c>
      <c r="G335" s="1">
        <f t="shared" si="11"/>
        <v>2.0241845120051265E-2</v>
      </c>
      <c r="H335" s="1" t="s">
        <v>32</v>
      </c>
      <c r="I335" s="1">
        <v>2</v>
      </c>
      <c r="J335" s="1">
        <v>0.48299999999999998</v>
      </c>
      <c r="K335" s="1">
        <v>0.51700000000000002</v>
      </c>
      <c r="L335" s="1">
        <v>17002</v>
      </c>
      <c r="M335" s="1">
        <v>18179</v>
      </c>
      <c r="N335" s="1">
        <v>8.1000000000000003E-2</v>
      </c>
      <c r="O335" s="1">
        <v>0.23799999999999999</v>
      </c>
      <c r="P335" s="1">
        <v>7.0999999999999994E-2</v>
      </c>
      <c r="Q335" s="1">
        <v>2849</v>
      </c>
      <c r="R335" s="1">
        <v>8375</v>
      </c>
      <c r="S335" s="1">
        <v>2510</v>
      </c>
      <c r="T335" s="1">
        <v>1420</v>
      </c>
      <c r="U335" s="1">
        <v>1428</v>
      </c>
      <c r="V335" s="1">
        <v>4021</v>
      </c>
      <c r="W335" s="1">
        <v>4354</v>
      </c>
      <c r="X335" s="1">
        <v>1129</v>
      </c>
      <c r="Y335" s="1">
        <v>1380</v>
      </c>
      <c r="Z335" s="1">
        <v>101</v>
      </c>
      <c r="AA335" s="1">
        <v>0.21199999999999999</v>
      </c>
      <c r="AB335" s="1">
        <v>0.59</v>
      </c>
      <c r="AC335" s="1">
        <v>0.19900000000000001</v>
      </c>
    </row>
    <row r="336" spans="1:29" s="1" customFormat="1" x14ac:dyDescent="0.25">
      <c r="A336" s="1" t="s">
        <v>277</v>
      </c>
      <c r="B336" s="1" t="s">
        <v>278</v>
      </c>
      <c r="C336" s="1" t="s">
        <v>211</v>
      </c>
      <c r="D336" s="1">
        <v>4824</v>
      </c>
      <c r="E336" s="1">
        <v>120157</v>
      </c>
      <c r="F336" s="1">
        <v>11</v>
      </c>
      <c r="G336" s="1">
        <f t="shared" si="11"/>
        <v>2.7755510320663797E-3</v>
      </c>
      <c r="H336" s="1" t="s">
        <v>32</v>
      </c>
      <c r="I336" s="1">
        <v>2</v>
      </c>
      <c r="J336" s="1">
        <v>0.495</v>
      </c>
      <c r="K336" s="1">
        <v>0.505</v>
      </c>
      <c r="L336" s="1">
        <v>2385</v>
      </c>
      <c r="M336" s="1">
        <v>2438</v>
      </c>
      <c r="N336" s="1">
        <v>7.4999999999999997E-2</v>
      </c>
      <c r="O336" s="1">
        <v>0.247</v>
      </c>
      <c r="P336" s="1">
        <v>6.7000000000000004E-2</v>
      </c>
      <c r="Q336" s="1">
        <v>359</v>
      </c>
      <c r="R336" s="1">
        <v>1189</v>
      </c>
      <c r="S336" s="1">
        <v>324</v>
      </c>
      <c r="T336" s="1">
        <v>178</v>
      </c>
      <c r="U336" s="1">
        <v>180</v>
      </c>
      <c r="V336" s="1">
        <v>597</v>
      </c>
      <c r="W336" s="1">
        <v>591</v>
      </c>
      <c r="X336" s="1">
        <v>146</v>
      </c>
      <c r="Y336" s="1">
        <v>177</v>
      </c>
      <c r="Z336" s="1">
        <v>123</v>
      </c>
      <c r="AA336" s="1">
        <v>0.21199999999999999</v>
      </c>
      <c r="AB336" s="1">
        <v>0.59</v>
      </c>
      <c r="AC336" s="1">
        <v>0.19900000000000001</v>
      </c>
    </row>
    <row r="337" spans="1:29" s="1" customFormat="1" x14ac:dyDescent="0.25">
      <c r="A337" s="1" t="s">
        <v>253</v>
      </c>
      <c r="B337" s="1" t="s">
        <v>254</v>
      </c>
      <c r="C337" s="1" t="s">
        <v>211</v>
      </c>
      <c r="D337" s="1">
        <v>4389</v>
      </c>
      <c r="E337" s="1">
        <v>120157</v>
      </c>
      <c r="F337" s="1">
        <v>11</v>
      </c>
      <c r="G337" s="1">
        <f t="shared" si="11"/>
        <v>2.5252681342743245E-3</v>
      </c>
      <c r="H337" s="1" t="s">
        <v>32</v>
      </c>
      <c r="I337" s="1">
        <v>2</v>
      </c>
      <c r="J337" s="1">
        <v>0.49399999999999999</v>
      </c>
      <c r="K337" s="1">
        <v>0.50600000000000001</v>
      </c>
      <c r="L337" s="1">
        <v>2167</v>
      </c>
      <c r="M337" s="1">
        <v>2222</v>
      </c>
      <c r="N337" s="1">
        <v>6.6000000000000003E-2</v>
      </c>
      <c r="O337" s="1">
        <v>0.253</v>
      </c>
      <c r="P337" s="1">
        <v>7.9000000000000001E-2</v>
      </c>
      <c r="Q337" s="1">
        <v>289</v>
      </c>
      <c r="R337" s="1">
        <v>1108</v>
      </c>
      <c r="S337" s="1">
        <v>348</v>
      </c>
      <c r="T337" s="1">
        <v>141</v>
      </c>
      <c r="U337" s="1">
        <v>147</v>
      </c>
      <c r="V337" s="1">
        <v>544</v>
      </c>
      <c r="W337" s="1">
        <v>564</v>
      </c>
      <c r="X337" s="1">
        <v>161</v>
      </c>
      <c r="Y337" s="1">
        <v>186</v>
      </c>
      <c r="Z337" s="1">
        <v>111</v>
      </c>
      <c r="AA337" s="1">
        <v>0.21199999999999999</v>
      </c>
      <c r="AB337" s="1">
        <v>0.59</v>
      </c>
      <c r="AC337" s="1">
        <v>0.19900000000000001</v>
      </c>
    </row>
    <row r="338" spans="1:29" s="1" customFormat="1" x14ac:dyDescent="0.25">
      <c r="A338" s="1" t="s">
        <v>251</v>
      </c>
      <c r="B338" s="1" t="s">
        <v>252</v>
      </c>
      <c r="C338" s="1" t="s">
        <v>211</v>
      </c>
      <c r="D338" s="1">
        <v>3881</v>
      </c>
      <c r="E338" s="1">
        <v>120157</v>
      </c>
      <c r="F338" s="1">
        <v>11</v>
      </c>
      <c r="G338" s="1">
        <f t="shared" si="11"/>
        <v>2.2329837386918781E-3</v>
      </c>
      <c r="H338" s="1" t="s">
        <v>32</v>
      </c>
      <c r="I338" s="1">
        <v>2</v>
      </c>
      <c r="J338" s="1">
        <v>0.48899999999999999</v>
      </c>
      <c r="K338" s="1">
        <v>0.51100000000000001</v>
      </c>
      <c r="L338" s="1">
        <v>1896</v>
      </c>
      <c r="M338" s="1">
        <v>1985</v>
      </c>
      <c r="N338" s="1">
        <v>7.4999999999999997E-2</v>
      </c>
      <c r="O338" s="1">
        <v>0.251</v>
      </c>
      <c r="P338" s="1">
        <v>9.1999999999999998E-2</v>
      </c>
      <c r="Q338" s="1">
        <v>292</v>
      </c>
      <c r="R338" s="1">
        <v>973</v>
      </c>
      <c r="S338" s="1">
        <v>356</v>
      </c>
      <c r="T338" s="1">
        <v>153</v>
      </c>
      <c r="U338" s="1">
        <v>138</v>
      </c>
      <c r="V338" s="1">
        <v>482</v>
      </c>
      <c r="W338" s="1">
        <v>490</v>
      </c>
      <c r="X338" s="1">
        <v>145</v>
      </c>
      <c r="Y338" s="1">
        <v>210</v>
      </c>
      <c r="Z338" s="1">
        <v>110</v>
      </c>
      <c r="AA338" s="1">
        <v>0.21199999999999999</v>
      </c>
      <c r="AB338" s="1">
        <v>0.59</v>
      </c>
      <c r="AC338" s="1">
        <v>0.19900000000000001</v>
      </c>
    </row>
    <row r="339" spans="1:29" s="1" customFormat="1" x14ac:dyDescent="0.25">
      <c r="A339" s="1" t="s">
        <v>259</v>
      </c>
      <c r="B339" s="1" t="s">
        <v>260</v>
      </c>
      <c r="C339" s="1" t="s">
        <v>211</v>
      </c>
      <c r="D339" s="1">
        <v>2930</v>
      </c>
      <c r="E339" s="1">
        <v>120157</v>
      </c>
      <c r="F339" s="1">
        <v>11</v>
      </c>
      <c r="G339" s="1">
        <f t="shared" si="11"/>
        <v>1.6858135414499365E-3</v>
      </c>
      <c r="H339" s="1" t="s">
        <v>32</v>
      </c>
      <c r="I339" s="1">
        <v>2</v>
      </c>
      <c r="J339" s="1">
        <v>0.51900000000000002</v>
      </c>
      <c r="K339" s="1">
        <v>0.48099999999999998</v>
      </c>
      <c r="L339" s="1">
        <v>1520</v>
      </c>
      <c r="M339" s="1">
        <v>1409</v>
      </c>
      <c r="N339" s="1">
        <v>9.5000000000000001E-2</v>
      </c>
      <c r="O339" s="1">
        <v>0.23499999999999999</v>
      </c>
      <c r="P339" s="1">
        <v>5.8999999999999997E-2</v>
      </c>
      <c r="Q339" s="1">
        <v>277</v>
      </c>
      <c r="R339" s="1">
        <v>688</v>
      </c>
      <c r="S339" s="1">
        <v>174</v>
      </c>
      <c r="T339" s="1">
        <v>151</v>
      </c>
      <c r="U339" s="1">
        <v>126</v>
      </c>
      <c r="V339" s="1">
        <v>372</v>
      </c>
      <c r="W339" s="1">
        <v>316</v>
      </c>
      <c r="X339" s="1">
        <v>75</v>
      </c>
      <c r="Y339" s="1">
        <v>99</v>
      </c>
      <c r="Z339" s="1">
        <v>114</v>
      </c>
      <c r="AA339" s="1">
        <v>0.21199999999999999</v>
      </c>
      <c r="AB339" s="1">
        <v>0.59</v>
      </c>
      <c r="AC339" s="1">
        <v>0.19900000000000001</v>
      </c>
    </row>
    <row r="340" spans="1:29" s="1" customFormat="1" x14ac:dyDescent="0.25">
      <c r="A340" s="1" t="s">
        <v>241</v>
      </c>
      <c r="B340" s="1" t="s">
        <v>242</v>
      </c>
      <c r="C340" s="1" t="s">
        <v>211</v>
      </c>
      <c r="D340" s="1">
        <v>10342</v>
      </c>
      <c r="E340" s="1">
        <v>120157</v>
      </c>
      <c r="F340" s="1">
        <v>11</v>
      </c>
      <c r="G340" s="1">
        <f t="shared" si="11"/>
        <v>5.9504039746331883E-3</v>
      </c>
      <c r="H340" s="1" t="s">
        <v>32</v>
      </c>
      <c r="I340" s="1">
        <v>2</v>
      </c>
      <c r="J340" s="1">
        <v>0.47899999999999998</v>
      </c>
      <c r="K340" s="1">
        <v>0.52100000000000002</v>
      </c>
      <c r="L340" s="1">
        <v>4956</v>
      </c>
      <c r="M340" s="1">
        <v>5386</v>
      </c>
      <c r="N340" s="1">
        <v>8.2000000000000003E-2</v>
      </c>
      <c r="O340" s="1">
        <v>0.24399999999999999</v>
      </c>
      <c r="P340" s="1">
        <v>6.9000000000000006E-2</v>
      </c>
      <c r="Q340" s="1">
        <v>850</v>
      </c>
      <c r="R340" s="1">
        <v>2519</v>
      </c>
      <c r="S340" s="1">
        <v>709</v>
      </c>
      <c r="T340" s="1">
        <v>408</v>
      </c>
      <c r="U340" s="1">
        <v>441</v>
      </c>
      <c r="V340" s="1">
        <v>1219</v>
      </c>
      <c r="W340" s="1">
        <v>1299</v>
      </c>
      <c r="X340" s="1">
        <v>307</v>
      </c>
      <c r="Y340" s="1">
        <v>401</v>
      </c>
      <c r="Z340" s="1">
        <v>105</v>
      </c>
      <c r="AA340" s="1">
        <v>0.21199999999999999</v>
      </c>
      <c r="AB340" s="1">
        <v>0.59</v>
      </c>
      <c r="AC340" s="1">
        <v>0.19900000000000001</v>
      </c>
    </row>
    <row r="341" spans="1:29" s="1" customFormat="1" x14ac:dyDescent="0.25">
      <c r="A341" s="1" t="s">
        <v>275</v>
      </c>
      <c r="B341" s="1" t="s">
        <v>276</v>
      </c>
      <c r="C341" s="1" t="s">
        <v>211</v>
      </c>
      <c r="D341" s="1">
        <v>2893</v>
      </c>
      <c r="E341" s="1">
        <v>120157</v>
      </c>
      <c r="F341" s="1">
        <v>11</v>
      </c>
      <c r="G341" s="1">
        <f t="shared" si="11"/>
        <v>1.6645251110630258E-3</v>
      </c>
      <c r="H341" s="1" t="s">
        <v>32</v>
      </c>
      <c r="I341" s="1">
        <v>2</v>
      </c>
      <c r="J341" s="1">
        <v>0.51100000000000001</v>
      </c>
      <c r="K341" s="1">
        <v>0.48899999999999999</v>
      </c>
      <c r="L341" s="1">
        <v>1479</v>
      </c>
      <c r="M341" s="1">
        <v>1413</v>
      </c>
      <c r="N341" s="1">
        <v>7.4999999999999997E-2</v>
      </c>
      <c r="O341" s="1">
        <v>0.24299999999999999</v>
      </c>
      <c r="P341" s="1">
        <v>6.4000000000000001E-2</v>
      </c>
      <c r="Q341" s="1">
        <v>217</v>
      </c>
      <c r="R341" s="1">
        <v>703</v>
      </c>
      <c r="S341" s="1">
        <v>184</v>
      </c>
      <c r="T341" s="1">
        <v>100</v>
      </c>
      <c r="U341" s="1">
        <v>117</v>
      </c>
      <c r="V341" s="1">
        <v>359</v>
      </c>
      <c r="W341" s="1">
        <v>343</v>
      </c>
      <c r="X341" s="1">
        <v>102</v>
      </c>
      <c r="Y341" s="1">
        <v>81</v>
      </c>
      <c r="Z341" s="1">
        <v>122</v>
      </c>
      <c r="AA341" s="1">
        <v>0.21199999999999999</v>
      </c>
      <c r="AB341" s="1">
        <v>0.59</v>
      </c>
      <c r="AC341" s="1">
        <v>0.19900000000000001</v>
      </c>
    </row>
    <row r="342" spans="1:29" s="1" customFormat="1" x14ac:dyDescent="0.25">
      <c r="A342" s="1" t="s">
        <v>214</v>
      </c>
      <c r="B342" s="1" t="s">
        <v>215</v>
      </c>
      <c r="C342" s="1" t="s">
        <v>211</v>
      </c>
      <c r="D342" s="1">
        <v>5791</v>
      </c>
      <c r="E342" s="1">
        <v>120157</v>
      </c>
      <c r="F342" s="1">
        <v>11</v>
      </c>
      <c r="G342" s="1">
        <f t="shared" si="11"/>
        <v>3.331927037043202E-3</v>
      </c>
      <c r="H342" s="1" t="s">
        <v>32</v>
      </c>
      <c r="I342" s="1">
        <v>2</v>
      </c>
      <c r="J342" s="1">
        <v>0.49099999999999999</v>
      </c>
      <c r="K342" s="1">
        <v>0.50900000000000001</v>
      </c>
      <c r="L342" s="1">
        <v>2843</v>
      </c>
      <c r="M342" s="1">
        <v>2948</v>
      </c>
      <c r="N342" s="1">
        <v>8.3000000000000004E-2</v>
      </c>
      <c r="O342" s="1">
        <v>0.23300000000000001</v>
      </c>
      <c r="P342" s="1">
        <v>6.2E-2</v>
      </c>
      <c r="Q342" s="1">
        <v>478</v>
      </c>
      <c r="R342" s="1">
        <v>1347</v>
      </c>
      <c r="S342" s="1">
        <v>359</v>
      </c>
      <c r="T342" s="1">
        <v>242</v>
      </c>
      <c r="U342" s="1">
        <v>235</v>
      </c>
      <c r="V342" s="1">
        <v>649</v>
      </c>
      <c r="W342" s="1">
        <v>697</v>
      </c>
      <c r="X342" s="1">
        <v>175</v>
      </c>
      <c r="Y342" s="1">
        <v>184</v>
      </c>
      <c r="Z342" s="1">
        <v>91</v>
      </c>
      <c r="AA342" s="1">
        <v>0.21199999999999999</v>
      </c>
      <c r="AB342" s="1">
        <v>0.59</v>
      </c>
      <c r="AC342" s="1">
        <v>0.19900000000000001</v>
      </c>
    </row>
    <row r="343" spans="1:29" s="1" customFormat="1" x14ac:dyDescent="0.25">
      <c r="A343" s="1" t="s">
        <v>255</v>
      </c>
      <c r="B343" s="1" t="s">
        <v>256</v>
      </c>
      <c r="C343" s="1" t="s">
        <v>211</v>
      </c>
      <c r="D343" s="1">
        <v>1832</v>
      </c>
      <c r="E343" s="1">
        <v>120157</v>
      </c>
      <c r="F343" s="1">
        <v>11</v>
      </c>
      <c r="G343" s="1">
        <f t="shared" si="11"/>
        <v>1.0540649856437829E-3</v>
      </c>
      <c r="H343" s="1" t="s">
        <v>32</v>
      </c>
      <c r="I343" s="1">
        <v>2</v>
      </c>
      <c r="J343" s="1">
        <v>0.48099999999999998</v>
      </c>
      <c r="K343" s="1">
        <v>0.51900000000000002</v>
      </c>
      <c r="L343" s="1">
        <v>881</v>
      </c>
      <c r="M343" s="1">
        <v>951</v>
      </c>
      <c r="N343" s="1">
        <v>9.2999999999999999E-2</v>
      </c>
      <c r="O343" s="1">
        <v>0.22900000000000001</v>
      </c>
      <c r="P343" s="1">
        <v>5.5E-2</v>
      </c>
      <c r="Q343" s="1">
        <v>170</v>
      </c>
      <c r="R343" s="1">
        <v>418</v>
      </c>
      <c r="S343" s="1">
        <v>100</v>
      </c>
      <c r="T343" s="1">
        <v>87</v>
      </c>
      <c r="U343" s="1">
        <v>83</v>
      </c>
      <c r="V343" s="1">
        <v>201</v>
      </c>
      <c r="W343" s="1">
        <v>217</v>
      </c>
      <c r="X343" s="1">
        <v>40</v>
      </c>
      <c r="Y343" s="1">
        <v>59</v>
      </c>
      <c r="Z343" s="1">
        <v>112</v>
      </c>
      <c r="AA343" s="1">
        <v>0.21199999999999999</v>
      </c>
      <c r="AB343" s="1">
        <v>0.59</v>
      </c>
      <c r="AC343" s="1">
        <v>0.19900000000000001</v>
      </c>
    </row>
    <row r="344" spans="1:29" s="1" customFormat="1" x14ac:dyDescent="0.25">
      <c r="A344" s="1" t="s">
        <v>269</v>
      </c>
      <c r="B344" s="1" t="s">
        <v>270</v>
      </c>
      <c r="C344" s="1" t="s">
        <v>211</v>
      </c>
      <c r="D344" s="1">
        <v>4685</v>
      </c>
      <c r="E344" s="1">
        <v>120157</v>
      </c>
      <c r="F344" s="1">
        <v>11</v>
      </c>
      <c r="G344" s="1">
        <f t="shared" si="11"/>
        <v>2.6955755773696083E-3</v>
      </c>
      <c r="H344" s="1" t="s">
        <v>32</v>
      </c>
      <c r="I344" s="1">
        <v>2</v>
      </c>
      <c r="J344" s="1">
        <v>0.49399999999999999</v>
      </c>
      <c r="K344" s="1">
        <v>0.50600000000000001</v>
      </c>
      <c r="L344" s="1">
        <v>2313</v>
      </c>
      <c r="M344" s="1">
        <v>2372</v>
      </c>
      <c r="N344" s="1">
        <v>8.8999999999999996E-2</v>
      </c>
      <c r="O344" s="1">
        <v>0.248</v>
      </c>
      <c r="P344" s="1">
        <v>6.5000000000000002E-2</v>
      </c>
      <c r="Q344" s="1">
        <v>416</v>
      </c>
      <c r="R344" s="1">
        <v>1162</v>
      </c>
      <c r="S344" s="1">
        <v>303</v>
      </c>
      <c r="T344" s="1">
        <v>218</v>
      </c>
      <c r="U344" s="1">
        <v>198</v>
      </c>
      <c r="V344" s="1">
        <v>582</v>
      </c>
      <c r="W344" s="1">
        <v>579</v>
      </c>
      <c r="X344" s="1">
        <v>132</v>
      </c>
      <c r="Y344" s="1">
        <v>171</v>
      </c>
      <c r="Z344" s="1">
        <v>119</v>
      </c>
      <c r="AA344" s="1">
        <v>0.21199999999999999</v>
      </c>
      <c r="AB344" s="1">
        <v>0.59</v>
      </c>
      <c r="AC344" s="1">
        <v>0.19900000000000001</v>
      </c>
    </row>
    <row r="345" spans="1:29" s="1" customFormat="1" x14ac:dyDescent="0.25">
      <c r="A345" s="1" t="s">
        <v>228</v>
      </c>
      <c r="B345" s="1" t="s">
        <v>229</v>
      </c>
      <c r="C345" s="1" t="s">
        <v>211</v>
      </c>
      <c r="D345" s="1">
        <v>31504</v>
      </c>
      <c r="E345" s="1">
        <v>120157</v>
      </c>
      <c r="F345" s="1">
        <v>11</v>
      </c>
      <c r="G345" s="1">
        <f t="shared" si="11"/>
        <v>1.8126235429979112E-2</v>
      </c>
      <c r="H345" s="1" t="s">
        <v>32</v>
      </c>
      <c r="I345" s="1">
        <v>2</v>
      </c>
      <c r="J345" s="1">
        <v>0.495</v>
      </c>
      <c r="K345" s="1">
        <v>0.505</v>
      </c>
      <c r="L345" s="1">
        <v>15583</v>
      </c>
      <c r="M345" s="1">
        <v>15920</v>
      </c>
      <c r="N345" s="1">
        <v>7.4999999999999997E-2</v>
      </c>
      <c r="O345" s="1">
        <v>0.249</v>
      </c>
      <c r="P345" s="1">
        <v>7.3999999999999996E-2</v>
      </c>
      <c r="Q345" s="1">
        <v>2360</v>
      </c>
      <c r="R345" s="1">
        <v>7838</v>
      </c>
      <c r="S345" s="1">
        <v>2338</v>
      </c>
      <c r="T345" s="1">
        <v>1206</v>
      </c>
      <c r="U345" s="1">
        <v>1154</v>
      </c>
      <c r="V345" s="1">
        <v>3922</v>
      </c>
      <c r="W345" s="1">
        <v>3915</v>
      </c>
      <c r="X345" s="1">
        <v>1071</v>
      </c>
      <c r="Y345" s="1">
        <v>1266</v>
      </c>
      <c r="Z345" s="1">
        <v>98</v>
      </c>
      <c r="AA345" s="1">
        <v>0.21199999999999999</v>
      </c>
      <c r="AB345" s="1">
        <v>0.59</v>
      </c>
      <c r="AC345" s="1">
        <v>0.19900000000000001</v>
      </c>
    </row>
    <row r="346" spans="1:29" s="1" customFormat="1" x14ac:dyDescent="0.25">
      <c r="A346" s="1" t="s">
        <v>267</v>
      </c>
      <c r="B346" s="1" t="s">
        <v>268</v>
      </c>
      <c r="C346" s="1" t="s">
        <v>211</v>
      </c>
      <c r="D346" s="1">
        <v>2144</v>
      </c>
      <c r="E346" s="1">
        <v>120157</v>
      </c>
      <c r="F346" s="1">
        <v>11</v>
      </c>
      <c r="G346" s="1">
        <f t="shared" si="11"/>
        <v>1.2335782364739465E-3</v>
      </c>
      <c r="H346" s="1" t="s">
        <v>32</v>
      </c>
      <c r="I346" s="1">
        <v>2</v>
      </c>
      <c r="J346" s="1">
        <v>0.48299999999999998</v>
      </c>
      <c r="K346" s="1">
        <v>0.51700000000000002</v>
      </c>
      <c r="L346" s="1">
        <v>1035</v>
      </c>
      <c r="M346" s="1">
        <v>1108</v>
      </c>
      <c r="N346" s="1">
        <v>7.2999999999999995E-2</v>
      </c>
      <c r="O346" s="1">
        <v>0.251</v>
      </c>
      <c r="P346" s="1">
        <v>8.4000000000000005E-2</v>
      </c>
      <c r="Q346" s="1">
        <v>157</v>
      </c>
      <c r="R346" s="1">
        <v>538</v>
      </c>
      <c r="S346" s="1">
        <v>179</v>
      </c>
      <c r="T346" s="1">
        <v>67</v>
      </c>
      <c r="U346" s="1">
        <v>89</v>
      </c>
      <c r="V346" s="1">
        <v>264</v>
      </c>
      <c r="W346" s="1">
        <v>274</v>
      </c>
      <c r="X346" s="1">
        <v>96</v>
      </c>
      <c r="Y346" s="1">
        <v>83</v>
      </c>
      <c r="Z346" s="1">
        <v>118</v>
      </c>
      <c r="AA346" s="1">
        <v>0.21199999999999999</v>
      </c>
      <c r="AB346" s="1">
        <v>0.59</v>
      </c>
      <c r="AC346" s="1">
        <v>0.19900000000000001</v>
      </c>
    </row>
    <row r="347" spans="1:29" s="1" customFormat="1" x14ac:dyDescent="0.25">
      <c r="A347" s="1" t="s">
        <v>271</v>
      </c>
      <c r="B347" s="1" t="s">
        <v>272</v>
      </c>
      <c r="C347" s="1" t="s">
        <v>211</v>
      </c>
      <c r="D347" s="1">
        <v>2383</v>
      </c>
      <c r="E347" s="1">
        <v>120157</v>
      </c>
      <c r="F347" s="1">
        <v>11</v>
      </c>
      <c r="G347" s="1">
        <f t="shared" si="11"/>
        <v>1.3710899895137197E-3</v>
      </c>
      <c r="H347" s="1" t="s">
        <v>32</v>
      </c>
      <c r="I347" s="1">
        <v>2</v>
      </c>
      <c r="J347" s="1">
        <v>0.54300000000000004</v>
      </c>
      <c r="K347" s="1">
        <v>0.45700000000000002</v>
      </c>
      <c r="L347" s="1">
        <v>1295</v>
      </c>
      <c r="M347" s="1">
        <v>1088</v>
      </c>
      <c r="N347" s="1">
        <v>7.3999999999999996E-2</v>
      </c>
      <c r="O347" s="1">
        <v>0.249</v>
      </c>
      <c r="P347" s="1">
        <v>6.7000000000000004E-2</v>
      </c>
      <c r="Q347" s="1">
        <v>175</v>
      </c>
      <c r="R347" s="1">
        <v>593</v>
      </c>
      <c r="S347" s="1">
        <v>159</v>
      </c>
      <c r="T347" s="1">
        <v>99</v>
      </c>
      <c r="U347" s="1">
        <v>76</v>
      </c>
      <c r="V347" s="1">
        <v>317</v>
      </c>
      <c r="W347" s="1">
        <v>275</v>
      </c>
      <c r="X347" s="1">
        <v>89</v>
      </c>
      <c r="Y347" s="1">
        <v>69</v>
      </c>
      <c r="Z347" s="1">
        <v>120</v>
      </c>
      <c r="AA347" s="1">
        <v>0.21199999999999999</v>
      </c>
      <c r="AB347" s="1">
        <v>0.59</v>
      </c>
      <c r="AC347" s="1">
        <v>0.19900000000000001</v>
      </c>
    </row>
    <row r="348" spans="1:29" s="1" customFormat="1" x14ac:dyDescent="0.25">
      <c r="A348" s="1" t="s">
        <v>212</v>
      </c>
      <c r="B348" s="1" t="s">
        <v>213</v>
      </c>
      <c r="C348" s="1" t="s">
        <v>211</v>
      </c>
      <c r="D348" s="1">
        <v>6112</v>
      </c>
      <c r="E348" s="1">
        <v>120157</v>
      </c>
      <c r="F348" s="1">
        <v>11</v>
      </c>
      <c r="G348" s="1">
        <f t="shared" si="11"/>
        <v>3.5166185547242362E-3</v>
      </c>
      <c r="H348" s="1" t="s">
        <v>32</v>
      </c>
      <c r="I348" s="1">
        <v>2</v>
      </c>
      <c r="J348" s="1">
        <v>0.48</v>
      </c>
      <c r="K348" s="1">
        <v>0.52</v>
      </c>
      <c r="L348" s="1">
        <v>2936</v>
      </c>
      <c r="M348" s="1">
        <v>3175</v>
      </c>
      <c r="N348" s="1">
        <v>7.0000000000000007E-2</v>
      </c>
      <c r="O348" s="1">
        <v>0.247</v>
      </c>
      <c r="P348" s="1">
        <v>9.1999999999999998E-2</v>
      </c>
      <c r="Q348" s="1">
        <v>425</v>
      </c>
      <c r="R348" s="1">
        <v>1507</v>
      </c>
      <c r="S348" s="1">
        <v>564</v>
      </c>
      <c r="T348" s="1">
        <v>207</v>
      </c>
      <c r="U348" s="1">
        <v>218</v>
      </c>
      <c r="V348" s="1">
        <v>730</v>
      </c>
      <c r="W348" s="1">
        <v>776</v>
      </c>
      <c r="X348" s="1">
        <v>252</v>
      </c>
      <c r="Y348" s="1">
        <v>311</v>
      </c>
      <c r="Z348" s="1">
        <v>90</v>
      </c>
      <c r="AA348" s="1">
        <v>0.21199999999999999</v>
      </c>
      <c r="AB348" s="1">
        <v>0.59</v>
      </c>
      <c r="AC348" s="1">
        <v>0.19900000000000001</v>
      </c>
    </row>
    <row r="349" spans="1:29" s="1" customFormat="1" x14ac:dyDescent="0.25">
      <c r="A349" s="1" t="s">
        <v>218</v>
      </c>
      <c r="B349" s="1" t="s">
        <v>219</v>
      </c>
      <c r="C349" s="1" t="s">
        <v>211</v>
      </c>
      <c r="D349" s="1">
        <v>10199</v>
      </c>
      <c r="E349" s="1">
        <v>120157</v>
      </c>
      <c r="F349" s="1">
        <v>11</v>
      </c>
      <c r="G349" s="1">
        <f t="shared" si="11"/>
        <v>5.8681270680026971E-3</v>
      </c>
      <c r="H349" s="1" t="s">
        <v>32</v>
      </c>
      <c r="I349" s="1">
        <v>2</v>
      </c>
      <c r="J349" s="1">
        <v>0.5</v>
      </c>
      <c r="K349" s="1">
        <v>0.5</v>
      </c>
      <c r="L349" s="1">
        <v>5099</v>
      </c>
      <c r="M349" s="1">
        <v>5099</v>
      </c>
      <c r="N349" s="1">
        <v>9.2999999999999999E-2</v>
      </c>
      <c r="O349" s="1">
        <v>0.22500000000000001</v>
      </c>
      <c r="P349" s="1">
        <v>5.6000000000000001E-2</v>
      </c>
      <c r="Q349" s="1">
        <v>949</v>
      </c>
      <c r="R349" s="1">
        <v>2299</v>
      </c>
      <c r="S349" s="1">
        <v>574</v>
      </c>
      <c r="T349" s="1">
        <v>456</v>
      </c>
      <c r="U349" s="1">
        <v>492</v>
      </c>
      <c r="V349" s="1">
        <v>1163</v>
      </c>
      <c r="W349" s="1">
        <v>1136</v>
      </c>
      <c r="X349" s="1">
        <v>277</v>
      </c>
      <c r="Y349" s="1">
        <v>297</v>
      </c>
      <c r="Z349" s="1">
        <v>93</v>
      </c>
      <c r="AA349" s="1">
        <v>0.21199999999999999</v>
      </c>
      <c r="AB349" s="1">
        <v>0.59</v>
      </c>
      <c r="AC349" s="1">
        <v>0.19900000000000001</v>
      </c>
    </row>
    <row r="350" spans="1:29" s="1" customFormat="1" x14ac:dyDescent="0.25">
      <c r="A350" s="1" t="s">
        <v>216</v>
      </c>
      <c r="B350" s="1" t="s">
        <v>217</v>
      </c>
      <c r="C350" s="1" t="s">
        <v>211</v>
      </c>
      <c r="D350" s="1">
        <v>7533</v>
      </c>
      <c r="E350" s="1">
        <v>120157</v>
      </c>
      <c r="F350" s="1">
        <v>11</v>
      </c>
      <c r="G350" s="1">
        <f t="shared" si="11"/>
        <v>4.3342093541782834E-3</v>
      </c>
      <c r="H350" s="1" t="s">
        <v>32</v>
      </c>
      <c r="I350" s="1">
        <v>2</v>
      </c>
      <c r="J350" s="1">
        <v>0.5</v>
      </c>
      <c r="K350" s="1">
        <v>0.5</v>
      </c>
      <c r="L350" s="1">
        <v>3767</v>
      </c>
      <c r="M350" s="1">
        <v>3765</v>
      </c>
      <c r="N350" s="1">
        <v>8.3000000000000004E-2</v>
      </c>
      <c r="O350" s="1">
        <v>0.23200000000000001</v>
      </c>
      <c r="P350" s="1">
        <v>6.4000000000000001E-2</v>
      </c>
      <c r="Q350" s="1">
        <v>626</v>
      </c>
      <c r="R350" s="1">
        <v>1748</v>
      </c>
      <c r="S350" s="1">
        <v>483</v>
      </c>
      <c r="T350" s="1">
        <v>336</v>
      </c>
      <c r="U350" s="1">
        <v>289</v>
      </c>
      <c r="V350" s="1">
        <v>862</v>
      </c>
      <c r="W350" s="1">
        <v>885</v>
      </c>
      <c r="X350" s="1">
        <v>220</v>
      </c>
      <c r="Y350" s="1">
        <v>262</v>
      </c>
      <c r="Z350" s="1">
        <v>92</v>
      </c>
      <c r="AA350" s="1">
        <v>0.21199999999999999</v>
      </c>
      <c r="AB350" s="1">
        <v>0.59</v>
      </c>
      <c r="AC350" s="1">
        <v>0.19900000000000001</v>
      </c>
    </row>
    <row r="351" spans="1:29" s="1" customFormat="1" x14ac:dyDescent="0.25">
      <c r="A351" s="1" t="s">
        <v>587</v>
      </c>
      <c r="B351" s="1" t="s">
        <v>588</v>
      </c>
      <c r="C351" s="1" t="s">
        <v>589</v>
      </c>
      <c r="D351" s="1">
        <v>758</v>
      </c>
      <c r="E351" s="1">
        <v>59459</v>
      </c>
      <c r="F351" s="1">
        <v>12</v>
      </c>
      <c r="G351" s="1">
        <f>(D351/E351)*0.02990192</f>
        <v>3.8119805849408839E-4</v>
      </c>
      <c r="H351" s="1" t="s">
        <v>32</v>
      </c>
      <c r="I351" s="1">
        <v>2</v>
      </c>
      <c r="J351" s="1">
        <v>0.51700000000000002</v>
      </c>
      <c r="K351" s="1">
        <v>0.48299999999999998</v>
      </c>
      <c r="L351" s="1">
        <v>391</v>
      </c>
      <c r="M351" s="1">
        <v>366</v>
      </c>
      <c r="N351" s="1">
        <v>0.11700000000000001</v>
      </c>
      <c r="O351" s="1">
        <v>0.19400000000000001</v>
      </c>
      <c r="P351" s="1">
        <v>5.3999999999999999E-2</v>
      </c>
      <c r="Q351" s="1">
        <v>88</v>
      </c>
      <c r="R351" s="1">
        <v>146</v>
      </c>
      <c r="S351" s="1">
        <v>40</v>
      </c>
      <c r="T351" s="1">
        <v>38</v>
      </c>
      <c r="U351" s="1">
        <v>50</v>
      </c>
      <c r="V351" s="1">
        <v>79</v>
      </c>
      <c r="W351" s="1">
        <v>67</v>
      </c>
      <c r="X351" s="1">
        <v>22</v>
      </c>
      <c r="Y351" s="1">
        <v>18</v>
      </c>
      <c r="Z351" s="1">
        <v>282</v>
      </c>
      <c r="AA351" s="1">
        <v>0.26100000000000001</v>
      </c>
      <c r="AB351" s="1">
        <v>0.55700000000000005</v>
      </c>
      <c r="AC351" s="1">
        <v>0.182</v>
      </c>
    </row>
    <row r="352" spans="1:29" s="1" customFormat="1" x14ac:dyDescent="0.25">
      <c r="A352" s="1" t="s">
        <v>614</v>
      </c>
      <c r="B352" s="1" t="s">
        <v>615</v>
      </c>
      <c r="C352" s="1" t="s">
        <v>589</v>
      </c>
      <c r="D352" s="1">
        <v>243</v>
      </c>
      <c r="E352" s="1">
        <v>59459</v>
      </c>
      <c r="F352" s="1">
        <v>12</v>
      </c>
      <c r="G352" s="1">
        <f t="shared" ref="G352:G393" si="12">(D352/E352)*0.02990192</f>
        <v>1.2220465463596764E-4</v>
      </c>
      <c r="H352" s="1" t="s">
        <v>32</v>
      </c>
      <c r="I352" s="1">
        <v>2</v>
      </c>
      <c r="J352" s="1">
        <v>0.54200000000000004</v>
      </c>
      <c r="K352" s="1">
        <v>0.45800000000000002</v>
      </c>
      <c r="L352" s="1">
        <v>132</v>
      </c>
      <c r="M352" s="1">
        <v>111</v>
      </c>
      <c r="N352" s="1">
        <v>6.5000000000000002E-2</v>
      </c>
      <c r="O352" s="1">
        <v>0.215</v>
      </c>
      <c r="P352" s="1">
        <v>7.0000000000000007E-2</v>
      </c>
      <c r="Q352" s="1">
        <v>15</v>
      </c>
      <c r="R352" s="1">
        <v>52</v>
      </c>
      <c r="S352" s="1">
        <v>17</v>
      </c>
      <c r="T352" s="1">
        <v>6</v>
      </c>
      <c r="U352" s="1">
        <v>9</v>
      </c>
      <c r="V352" s="1">
        <v>30</v>
      </c>
      <c r="W352" s="1">
        <v>21</v>
      </c>
      <c r="X352" s="1">
        <v>9</v>
      </c>
      <c r="Y352" s="1">
        <v>7</v>
      </c>
      <c r="Z352" s="1">
        <v>295</v>
      </c>
      <c r="AA352" s="1">
        <v>0.26100000000000001</v>
      </c>
      <c r="AB352" s="1">
        <v>0.55700000000000005</v>
      </c>
      <c r="AC352" s="1">
        <v>0.182</v>
      </c>
    </row>
    <row r="353" spans="1:29" s="1" customFormat="1" x14ac:dyDescent="0.25">
      <c r="A353" s="1" t="s">
        <v>980</v>
      </c>
      <c r="B353" s="1" t="s">
        <v>981</v>
      </c>
      <c r="C353" s="1" t="s">
        <v>589</v>
      </c>
      <c r="D353" s="1">
        <v>598</v>
      </c>
      <c r="E353" s="1">
        <v>59459</v>
      </c>
      <c r="F353" s="1">
        <v>12</v>
      </c>
      <c r="G353" s="1">
        <f t="shared" si="12"/>
        <v>3.0073408836341005E-4</v>
      </c>
      <c r="H353" s="1" t="s">
        <v>32</v>
      </c>
      <c r="I353" s="1">
        <v>2</v>
      </c>
      <c r="J353" s="1">
        <v>0.56299999999999994</v>
      </c>
      <c r="K353" s="1">
        <v>0.437</v>
      </c>
      <c r="L353" s="1">
        <v>336</v>
      </c>
      <c r="M353" s="1">
        <v>261</v>
      </c>
      <c r="N353" s="1">
        <v>0.112</v>
      </c>
      <c r="O353" s="1">
        <v>0.23200000000000001</v>
      </c>
      <c r="P353" s="1">
        <v>7.1999999999999995E-2</v>
      </c>
      <c r="Q353" s="1">
        <v>67</v>
      </c>
      <c r="R353" s="1">
        <v>138</v>
      </c>
      <c r="S353" s="1">
        <v>43</v>
      </c>
      <c r="T353" s="1">
        <v>35</v>
      </c>
      <c r="U353" s="1">
        <v>31</v>
      </c>
      <c r="V353" s="1">
        <v>85</v>
      </c>
      <c r="W353" s="1">
        <v>53</v>
      </c>
      <c r="X353" s="1">
        <v>23</v>
      </c>
      <c r="Y353" s="1">
        <v>19</v>
      </c>
      <c r="Z353" s="1">
        <v>484</v>
      </c>
      <c r="AA353" s="1">
        <v>0.26100000000000001</v>
      </c>
      <c r="AB353" s="1">
        <v>0.55700000000000005</v>
      </c>
      <c r="AC353" s="1">
        <v>0.182</v>
      </c>
    </row>
    <row r="354" spans="1:29" s="1" customFormat="1" x14ac:dyDescent="0.25">
      <c r="A354" s="1" t="s">
        <v>622</v>
      </c>
      <c r="B354" s="1" t="s">
        <v>623</v>
      </c>
      <c r="C354" s="1" t="s">
        <v>589</v>
      </c>
      <c r="D354" s="1">
        <v>560</v>
      </c>
      <c r="E354" s="1">
        <v>59459</v>
      </c>
      <c r="F354" s="1">
        <v>12</v>
      </c>
      <c r="G354" s="1">
        <f t="shared" si="12"/>
        <v>2.8162389545737399E-4</v>
      </c>
      <c r="H354" s="1" t="s">
        <v>32</v>
      </c>
      <c r="I354" s="1">
        <v>2</v>
      </c>
      <c r="J354" s="1">
        <v>0.53300000000000003</v>
      </c>
      <c r="K354" s="1">
        <v>0.46700000000000003</v>
      </c>
      <c r="L354" s="1">
        <v>298</v>
      </c>
      <c r="M354" s="1">
        <v>261</v>
      </c>
      <c r="N354" s="1">
        <v>0.104</v>
      </c>
      <c r="O354" s="1">
        <v>0.24</v>
      </c>
      <c r="P354" s="1">
        <v>5.0999999999999997E-2</v>
      </c>
      <c r="Q354" s="1">
        <v>58</v>
      </c>
      <c r="R354" s="1">
        <v>134</v>
      </c>
      <c r="S354" s="1">
        <v>28</v>
      </c>
      <c r="T354" s="1">
        <v>31</v>
      </c>
      <c r="U354" s="1">
        <v>26</v>
      </c>
      <c r="V354" s="1">
        <v>72</v>
      </c>
      <c r="W354" s="1">
        <v>61</v>
      </c>
      <c r="X354" s="1">
        <v>13</v>
      </c>
      <c r="Y354" s="1">
        <v>14</v>
      </c>
      <c r="Z354" s="1">
        <v>299</v>
      </c>
      <c r="AA354" s="1">
        <v>0.26100000000000001</v>
      </c>
      <c r="AB354" s="1">
        <v>0.55700000000000005</v>
      </c>
      <c r="AC354" s="1">
        <v>0.182</v>
      </c>
    </row>
    <row r="355" spans="1:29" s="1" customFormat="1" x14ac:dyDescent="0.25">
      <c r="A355" s="1" t="s">
        <v>624</v>
      </c>
      <c r="B355" s="1" t="s">
        <v>625</v>
      </c>
      <c r="C355" s="1" t="s">
        <v>589</v>
      </c>
      <c r="D355" s="1">
        <v>1186</v>
      </c>
      <c r="E355" s="1">
        <v>59459</v>
      </c>
      <c r="F355" s="1">
        <v>12</v>
      </c>
      <c r="G355" s="1">
        <f t="shared" si="12"/>
        <v>5.9643917859365271E-4</v>
      </c>
      <c r="H355" s="1" t="s">
        <v>32</v>
      </c>
      <c r="I355" s="1">
        <v>2</v>
      </c>
      <c r="J355" s="1">
        <v>0.51800000000000002</v>
      </c>
      <c r="K355" s="1">
        <v>0.48199999999999998</v>
      </c>
      <c r="L355" s="1">
        <v>614</v>
      </c>
      <c r="M355" s="1">
        <v>571</v>
      </c>
      <c r="N355" s="1">
        <v>8.2000000000000003E-2</v>
      </c>
      <c r="O355" s="1">
        <v>0.27100000000000002</v>
      </c>
      <c r="P355" s="1">
        <v>3.5999999999999997E-2</v>
      </c>
      <c r="Q355" s="1">
        <v>96</v>
      </c>
      <c r="R355" s="1">
        <v>321</v>
      </c>
      <c r="S355" s="1">
        <v>43</v>
      </c>
      <c r="T355" s="1">
        <v>40</v>
      </c>
      <c r="U355" s="1">
        <v>55</v>
      </c>
      <c r="V355" s="1">
        <v>171</v>
      </c>
      <c r="W355" s="1">
        <v>149</v>
      </c>
      <c r="X355" s="1">
        <v>27</v>
      </c>
      <c r="Y355" s="1">
        <v>15</v>
      </c>
      <c r="Z355" s="1">
        <v>300</v>
      </c>
      <c r="AA355" s="1">
        <v>0.26100000000000001</v>
      </c>
      <c r="AB355" s="1">
        <v>0.55700000000000005</v>
      </c>
      <c r="AC355" s="1">
        <v>0.182</v>
      </c>
    </row>
    <row r="356" spans="1:29" s="1" customFormat="1" x14ac:dyDescent="0.25">
      <c r="A356" s="1" t="s">
        <v>636</v>
      </c>
      <c r="B356" s="1" t="s">
        <v>637</v>
      </c>
      <c r="C356" s="1" t="s">
        <v>589</v>
      </c>
      <c r="D356" s="1">
        <v>227</v>
      </c>
      <c r="E356" s="1">
        <v>59459</v>
      </c>
      <c r="F356" s="1">
        <v>12</v>
      </c>
      <c r="G356" s="1">
        <f t="shared" si="12"/>
        <v>1.1415825762289981E-4</v>
      </c>
      <c r="H356" s="1" t="s">
        <v>32</v>
      </c>
      <c r="I356" s="1">
        <v>2</v>
      </c>
      <c r="J356" s="1">
        <v>0.6</v>
      </c>
      <c r="K356" s="1">
        <v>0.4</v>
      </c>
      <c r="L356" s="1">
        <v>136</v>
      </c>
      <c r="M356" s="1">
        <v>91</v>
      </c>
      <c r="N356" s="1">
        <v>0.06</v>
      </c>
      <c r="O356" s="1">
        <v>0.28000000000000003</v>
      </c>
      <c r="P356" s="1">
        <v>0.09</v>
      </c>
      <c r="Q356" s="1">
        <v>13</v>
      </c>
      <c r="R356" s="1">
        <v>63</v>
      </c>
      <c r="S356" s="1">
        <v>20</v>
      </c>
      <c r="T356" s="1">
        <v>9</v>
      </c>
      <c r="U356" s="1">
        <v>4</v>
      </c>
      <c r="V356" s="1">
        <v>37</v>
      </c>
      <c r="W356" s="1">
        <v>26</v>
      </c>
      <c r="X356" s="1">
        <v>10</v>
      </c>
      <c r="Y356" s="1">
        <v>10</v>
      </c>
      <c r="Z356" s="1">
        <v>306</v>
      </c>
      <c r="AA356" s="1">
        <v>0.26100000000000001</v>
      </c>
      <c r="AB356" s="1">
        <v>0.55700000000000005</v>
      </c>
      <c r="AC356" s="1">
        <v>0.182</v>
      </c>
    </row>
    <row r="357" spans="1:29" s="1" customFormat="1" x14ac:dyDescent="0.25">
      <c r="A357" s="1" t="s">
        <v>646</v>
      </c>
      <c r="B357" s="1" t="s">
        <v>647</v>
      </c>
      <c r="C357" s="1" t="s">
        <v>589</v>
      </c>
      <c r="D357" s="1">
        <v>4414</v>
      </c>
      <c r="E357" s="1">
        <v>59459</v>
      </c>
      <c r="F357" s="1">
        <v>12</v>
      </c>
      <c r="G357" s="1">
        <f t="shared" si="12"/>
        <v>2.2197997759800872E-3</v>
      </c>
      <c r="H357" s="1" t="s">
        <v>32</v>
      </c>
      <c r="I357" s="1">
        <v>2</v>
      </c>
      <c r="J357" s="1">
        <v>0.5</v>
      </c>
      <c r="K357" s="1">
        <v>0.5</v>
      </c>
      <c r="L357" s="1">
        <v>2208</v>
      </c>
      <c r="M357" s="1">
        <v>2206</v>
      </c>
      <c r="N357" s="1">
        <v>8.7999999999999995E-2</v>
      </c>
      <c r="O357" s="1">
        <v>0.246</v>
      </c>
      <c r="P357" s="1">
        <v>6.3E-2</v>
      </c>
      <c r="Q357" s="1">
        <v>389</v>
      </c>
      <c r="R357" s="1">
        <v>1087</v>
      </c>
      <c r="S357" s="1">
        <v>277</v>
      </c>
      <c r="T357" s="1">
        <v>206</v>
      </c>
      <c r="U357" s="1">
        <v>183</v>
      </c>
      <c r="V357" s="1">
        <v>533</v>
      </c>
      <c r="W357" s="1">
        <v>553</v>
      </c>
      <c r="X357" s="1">
        <v>140</v>
      </c>
      <c r="Y357" s="1">
        <v>137</v>
      </c>
      <c r="Z357" s="1">
        <v>311</v>
      </c>
      <c r="AA357" s="1">
        <v>0.26100000000000001</v>
      </c>
      <c r="AB357" s="1">
        <v>0.55700000000000005</v>
      </c>
      <c r="AC357" s="1">
        <v>0.182</v>
      </c>
    </row>
    <row r="358" spans="1:29" s="1" customFormat="1" x14ac:dyDescent="0.25">
      <c r="A358" s="1" t="s">
        <v>638</v>
      </c>
      <c r="B358" s="1" t="s">
        <v>639</v>
      </c>
      <c r="C358" s="1" t="s">
        <v>589</v>
      </c>
      <c r="D358" s="1">
        <v>2089</v>
      </c>
      <c r="E358" s="1">
        <v>59459</v>
      </c>
      <c r="F358" s="1">
        <v>12</v>
      </c>
      <c r="G358" s="1">
        <f t="shared" si="12"/>
        <v>1.0505577100186681E-3</v>
      </c>
      <c r="H358" s="1" t="s">
        <v>32</v>
      </c>
      <c r="I358" s="1">
        <v>2</v>
      </c>
      <c r="J358" s="1">
        <v>0.55900000000000005</v>
      </c>
      <c r="K358" s="1">
        <v>0.441</v>
      </c>
      <c r="L358" s="1">
        <v>1167</v>
      </c>
      <c r="M358" s="1">
        <v>922</v>
      </c>
      <c r="N358" s="1">
        <v>0.09</v>
      </c>
      <c r="O358" s="1">
        <v>0.23599999999999999</v>
      </c>
      <c r="P358" s="1">
        <v>6.6000000000000003E-2</v>
      </c>
      <c r="Q358" s="1">
        <v>187</v>
      </c>
      <c r="R358" s="1">
        <v>494</v>
      </c>
      <c r="S358" s="1">
        <v>138</v>
      </c>
      <c r="T358" s="1">
        <v>101</v>
      </c>
      <c r="U358" s="1">
        <v>86</v>
      </c>
      <c r="V358" s="1">
        <v>270</v>
      </c>
      <c r="W358" s="1">
        <v>223</v>
      </c>
      <c r="X358" s="1">
        <v>70</v>
      </c>
      <c r="Y358" s="1">
        <v>68</v>
      </c>
      <c r="Z358" s="1">
        <v>307</v>
      </c>
      <c r="AA358" s="1">
        <v>0.26100000000000001</v>
      </c>
      <c r="AB358" s="1">
        <v>0.55700000000000005</v>
      </c>
      <c r="AC358" s="1">
        <v>0.182</v>
      </c>
    </row>
    <row r="359" spans="1:29" s="1" customFormat="1" x14ac:dyDescent="0.25">
      <c r="A359" s="1" t="s">
        <v>610</v>
      </c>
      <c r="B359" s="1" t="s">
        <v>611</v>
      </c>
      <c r="C359" s="1" t="s">
        <v>589</v>
      </c>
      <c r="D359" s="1">
        <v>111</v>
      </c>
      <c r="E359" s="1">
        <v>59459</v>
      </c>
      <c r="F359" s="1">
        <v>12</v>
      </c>
      <c r="G359" s="1">
        <f t="shared" si="12"/>
        <v>5.5821879278158055E-5</v>
      </c>
      <c r="H359" s="1" t="s">
        <v>32</v>
      </c>
      <c r="I359" s="1">
        <v>2</v>
      </c>
      <c r="J359" s="1">
        <v>0.65300000000000002</v>
      </c>
      <c r="K359" s="1">
        <v>0.34699999999999998</v>
      </c>
      <c r="L359" s="1">
        <v>72</v>
      </c>
      <c r="M359" s="1">
        <v>38</v>
      </c>
      <c r="N359" s="1">
        <v>7.0999999999999994E-2</v>
      </c>
      <c r="O359" s="1">
        <v>0.23499999999999999</v>
      </c>
      <c r="P359" s="1">
        <v>5.0999999999999997E-2</v>
      </c>
      <c r="Q359" s="1">
        <v>7</v>
      </c>
      <c r="R359" s="1">
        <v>26</v>
      </c>
      <c r="S359" s="1">
        <v>5</v>
      </c>
      <c r="T359" s="1">
        <v>5</v>
      </c>
      <c r="U359" s="1">
        <v>2</v>
      </c>
      <c r="V359" s="1">
        <v>18</v>
      </c>
      <c r="W359" s="1">
        <v>7</v>
      </c>
      <c r="X359" s="1">
        <v>3</v>
      </c>
      <c r="Y359" s="1">
        <v>2</v>
      </c>
      <c r="Z359" s="1">
        <v>293</v>
      </c>
      <c r="AA359" s="1">
        <v>0.26100000000000001</v>
      </c>
      <c r="AB359" s="1">
        <v>0.55700000000000005</v>
      </c>
      <c r="AC359" s="1">
        <v>0.182</v>
      </c>
    </row>
    <row r="360" spans="1:29" s="1" customFormat="1" x14ac:dyDescent="0.25">
      <c r="A360" s="1" t="s">
        <v>590</v>
      </c>
      <c r="B360" s="1" t="s">
        <v>591</v>
      </c>
      <c r="C360" s="1" t="s">
        <v>589</v>
      </c>
      <c r="D360" s="1">
        <v>2235</v>
      </c>
      <c r="E360" s="1">
        <v>59459</v>
      </c>
      <c r="F360" s="1">
        <v>12</v>
      </c>
      <c r="G360" s="1">
        <f t="shared" si="12"/>
        <v>1.1239810827629122E-3</v>
      </c>
      <c r="H360" s="1" t="s">
        <v>32</v>
      </c>
      <c r="I360" s="1">
        <v>2</v>
      </c>
      <c r="J360" s="1">
        <v>0.52500000000000002</v>
      </c>
      <c r="K360" s="1">
        <v>0.47499999999999998</v>
      </c>
      <c r="L360" s="1">
        <v>1174</v>
      </c>
      <c r="M360" s="1">
        <v>1060</v>
      </c>
      <c r="N360" s="1">
        <v>9.5000000000000001E-2</v>
      </c>
      <c r="O360" s="1">
        <v>0.215</v>
      </c>
      <c r="P360" s="1">
        <v>8.2000000000000003E-2</v>
      </c>
      <c r="Q360" s="1">
        <v>211</v>
      </c>
      <c r="R360" s="1">
        <v>481</v>
      </c>
      <c r="S360" s="1">
        <v>183</v>
      </c>
      <c r="T360" s="1">
        <v>112</v>
      </c>
      <c r="U360" s="1">
        <v>99</v>
      </c>
      <c r="V360" s="1">
        <v>251</v>
      </c>
      <c r="W360" s="1">
        <v>229</v>
      </c>
      <c r="X360" s="1">
        <v>102</v>
      </c>
      <c r="Y360" s="1">
        <v>80</v>
      </c>
      <c r="Z360" s="1">
        <v>283</v>
      </c>
      <c r="AA360" s="1">
        <v>0.26100000000000001</v>
      </c>
      <c r="AB360" s="1">
        <v>0.55700000000000005</v>
      </c>
      <c r="AC360" s="1">
        <v>0.182</v>
      </c>
    </row>
    <row r="361" spans="1:29" s="1" customFormat="1" x14ac:dyDescent="0.25">
      <c r="A361" s="1" t="s">
        <v>640</v>
      </c>
      <c r="B361" s="1" t="s">
        <v>641</v>
      </c>
      <c r="C361" s="1" t="s">
        <v>589</v>
      </c>
      <c r="D361" s="1">
        <v>7246</v>
      </c>
      <c r="E361" s="1">
        <v>59459</v>
      </c>
      <c r="F361" s="1">
        <v>12</v>
      </c>
      <c r="G361" s="1">
        <f t="shared" si="12"/>
        <v>3.6440120472930925E-3</v>
      </c>
      <c r="H361" s="1" t="s">
        <v>32</v>
      </c>
      <c r="I361" s="1">
        <v>2</v>
      </c>
      <c r="J361" s="1">
        <v>0.52900000000000003</v>
      </c>
      <c r="K361" s="1">
        <v>0.47099999999999997</v>
      </c>
      <c r="L361" s="1">
        <v>3831</v>
      </c>
      <c r="M361" s="1">
        <v>3415</v>
      </c>
      <c r="N361" s="1">
        <v>0.08</v>
      </c>
      <c r="O361" s="1">
        <v>0.26200000000000001</v>
      </c>
      <c r="P361" s="1">
        <v>0.06</v>
      </c>
      <c r="Q361" s="1">
        <v>582</v>
      </c>
      <c r="R361" s="1">
        <v>1897</v>
      </c>
      <c r="S361" s="1">
        <v>431</v>
      </c>
      <c r="T361" s="1">
        <v>318</v>
      </c>
      <c r="U361" s="1">
        <v>264</v>
      </c>
      <c r="V361" s="1">
        <v>998</v>
      </c>
      <c r="W361" s="1">
        <v>899</v>
      </c>
      <c r="X361" s="1">
        <v>211</v>
      </c>
      <c r="Y361" s="1">
        <v>219</v>
      </c>
      <c r="Z361" s="1">
        <v>308</v>
      </c>
      <c r="AA361" s="1">
        <v>0.26100000000000001</v>
      </c>
      <c r="AB361" s="1">
        <v>0.55700000000000005</v>
      </c>
      <c r="AC361" s="1">
        <v>0.182</v>
      </c>
    </row>
    <row r="362" spans="1:29" s="1" customFormat="1" x14ac:dyDescent="0.25">
      <c r="A362" s="1" t="s">
        <v>997</v>
      </c>
      <c r="B362" s="1" t="s">
        <v>998</v>
      </c>
      <c r="C362" s="1" t="s">
        <v>589</v>
      </c>
      <c r="D362" s="1">
        <v>4676</v>
      </c>
      <c r="E362" s="1">
        <v>59459</v>
      </c>
      <c r="F362" s="1">
        <v>12</v>
      </c>
      <c r="G362" s="1">
        <f t="shared" si="12"/>
        <v>2.3515595270690729E-3</v>
      </c>
      <c r="H362" s="1" t="s">
        <v>32</v>
      </c>
      <c r="I362" s="1">
        <v>2</v>
      </c>
      <c r="J362" s="1">
        <v>0.51900000000000002</v>
      </c>
      <c r="K362" s="1">
        <v>0.48099999999999998</v>
      </c>
      <c r="L362" s="1">
        <v>2424</v>
      </c>
      <c r="M362" s="1">
        <v>2251</v>
      </c>
      <c r="N362" s="1">
        <v>8.3000000000000004E-2</v>
      </c>
      <c r="O362" s="1">
        <v>0.26100000000000001</v>
      </c>
      <c r="P362" s="1">
        <v>5.5E-2</v>
      </c>
      <c r="Q362" s="1">
        <v>387</v>
      </c>
      <c r="R362" s="1">
        <v>1222</v>
      </c>
      <c r="S362" s="1">
        <v>257</v>
      </c>
      <c r="T362" s="1">
        <v>200</v>
      </c>
      <c r="U362" s="1">
        <v>186</v>
      </c>
      <c r="V362" s="1">
        <v>637</v>
      </c>
      <c r="W362" s="1">
        <v>585</v>
      </c>
      <c r="X362" s="1">
        <v>134</v>
      </c>
      <c r="Y362" s="1">
        <v>122</v>
      </c>
      <c r="Z362" s="1">
        <v>494</v>
      </c>
      <c r="AA362" s="1">
        <v>0.26100000000000001</v>
      </c>
      <c r="AB362" s="1">
        <v>0.55700000000000005</v>
      </c>
      <c r="AC362" s="1">
        <v>0.182</v>
      </c>
    </row>
    <row r="363" spans="1:29" s="1" customFormat="1" x14ac:dyDescent="0.25">
      <c r="A363" s="1" t="s">
        <v>626</v>
      </c>
      <c r="B363" s="1" t="s">
        <v>627</v>
      </c>
      <c r="C363" s="1" t="s">
        <v>589</v>
      </c>
      <c r="D363" s="1">
        <v>6115</v>
      </c>
      <c r="E363" s="1">
        <v>59459</v>
      </c>
      <c r="F363" s="1">
        <v>12</v>
      </c>
      <c r="G363" s="1">
        <f t="shared" si="12"/>
        <v>3.0752323584318604E-3</v>
      </c>
      <c r="H363" s="1" t="s">
        <v>32</v>
      </c>
      <c r="I363" s="1">
        <v>2</v>
      </c>
      <c r="J363" s="1">
        <v>0.52200000000000002</v>
      </c>
      <c r="K363" s="1">
        <v>0.47799999999999998</v>
      </c>
      <c r="L363" s="1">
        <v>3194</v>
      </c>
      <c r="M363" s="1">
        <v>2920</v>
      </c>
      <c r="N363" s="1">
        <v>8.3000000000000004E-2</v>
      </c>
      <c r="O363" s="1">
        <v>0.25600000000000001</v>
      </c>
      <c r="P363" s="1">
        <v>5.8000000000000003E-2</v>
      </c>
      <c r="Q363" s="1">
        <v>508</v>
      </c>
      <c r="R363" s="1">
        <v>1562</v>
      </c>
      <c r="S363" s="1">
        <v>357</v>
      </c>
      <c r="T363" s="1">
        <v>250</v>
      </c>
      <c r="U363" s="1">
        <v>258</v>
      </c>
      <c r="V363" s="1">
        <v>835</v>
      </c>
      <c r="W363" s="1">
        <v>727</v>
      </c>
      <c r="X363" s="1">
        <v>187</v>
      </c>
      <c r="Y363" s="1">
        <v>169</v>
      </c>
      <c r="Z363" s="1">
        <v>301</v>
      </c>
      <c r="AA363" s="1">
        <v>0.26100000000000001</v>
      </c>
      <c r="AB363" s="1">
        <v>0.55700000000000005</v>
      </c>
      <c r="AC363" s="1">
        <v>0.182</v>
      </c>
    </row>
    <row r="364" spans="1:29" s="1" customFormat="1" x14ac:dyDescent="0.25">
      <c r="A364" s="1" t="s">
        <v>648</v>
      </c>
      <c r="B364" s="1" t="s">
        <v>649</v>
      </c>
      <c r="C364" s="1" t="s">
        <v>589</v>
      </c>
      <c r="D364" s="1">
        <v>657</v>
      </c>
      <c r="E364" s="1">
        <v>59459</v>
      </c>
      <c r="F364" s="1">
        <v>12</v>
      </c>
      <c r="G364" s="1">
        <f t="shared" si="12"/>
        <v>3.3040517734909768E-4</v>
      </c>
      <c r="H364" s="1" t="s">
        <v>32</v>
      </c>
      <c r="I364" s="1">
        <v>2</v>
      </c>
      <c r="J364" s="1">
        <v>0.5</v>
      </c>
      <c r="K364" s="1">
        <v>0.5</v>
      </c>
      <c r="L364" s="1">
        <v>328</v>
      </c>
      <c r="M364" s="1">
        <v>328</v>
      </c>
      <c r="N364" s="1">
        <v>8.8999999999999996E-2</v>
      </c>
      <c r="O364" s="1">
        <v>0.22900000000000001</v>
      </c>
      <c r="P364" s="1">
        <v>6.0999999999999999E-2</v>
      </c>
      <c r="Q364" s="1">
        <v>58</v>
      </c>
      <c r="R364" s="1">
        <v>150</v>
      </c>
      <c r="S364" s="1">
        <v>40</v>
      </c>
      <c r="T364" s="1">
        <v>29</v>
      </c>
      <c r="U364" s="1">
        <v>29</v>
      </c>
      <c r="V364" s="1">
        <v>75</v>
      </c>
      <c r="W364" s="1">
        <v>75</v>
      </c>
      <c r="X364" s="1">
        <v>20</v>
      </c>
      <c r="Y364" s="1">
        <v>20</v>
      </c>
      <c r="Z364" s="1">
        <v>312</v>
      </c>
      <c r="AA364" s="1">
        <v>0.2</v>
      </c>
      <c r="AB364" s="1">
        <v>0.52200000000000002</v>
      </c>
      <c r="AC364" s="1">
        <v>0.27800000000000002</v>
      </c>
    </row>
    <row r="365" spans="1:29" s="1" customFormat="1" x14ac:dyDescent="0.25">
      <c r="A365" s="1" t="s">
        <v>648</v>
      </c>
      <c r="B365" s="1" t="s">
        <v>649</v>
      </c>
      <c r="C365" s="1" t="s">
        <v>589</v>
      </c>
      <c r="D365" s="1">
        <v>657</v>
      </c>
      <c r="E365" s="1">
        <v>59459</v>
      </c>
      <c r="F365" s="1">
        <v>12</v>
      </c>
      <c r="G365" s="1">
        <f t="shared" si="12"/>
        <v>3.3040517734909768E-4</v>
      </c>
      <c r="H365" s="1" t="s">
        <v>32</v>
      </c>
      <c r="I365" s="1">
        <v>2</v>
      </c>
      <c r="J365" s="1">
        <v>0.5</v>
      </c>
      <c r="K365" s="1">
        <v>0.5</v>
      </c>
      <c r="L365" s="1">
        <v>328</v>
      </c>
      <c r="M365" s="1">
        <v>328</v>
      </c>
      <c r="N365" s="1">
        <v>8.8999999999999996E-2</v>
      </c>
      <c r="O365" s="1">
        <v>0.22900000000000001</v>
      </c>
      <c r="P365" s="1">
        <v>6.0999999999999999E-2</v>
      </c>
      <c r="Q365" s="1">
        <v>58</v>
      </c>
      <c r="R365" s="1">
        <v>150</v>
      </c>
      <c r="S365" s="1">
        <v>40</v>
      </c>
      <c r="T365" s="1">
        <v>29</v>
      </c>
      <c r="U365" s="1">
        <v>29</v>
      </c>
      <c r="V365" s="1">
        <v>75</v>
      </c>
      <c r="W365" s="1">
        <v>75</v>
      </c>
      <c r="X365" s="1">
        <v>20</v>
      </c>
      <c r="Y365" s="1">
        <v>20</v>
      </c>
      <c r="Z365" s="1">
        <v>313</v>
      </c>
      <c r="AA365" s="1">
        <v>0.2</v>
      </c>
      <c r="AB365" s="1">
        <v>0.52200000000000002</v>
      </c>
      <c r="AC365" s="1">
        <v>0.27800000000000002</v>
      </c>
    </row>
    <row r="366" spans="1:29" s="1" customFormat="1" x14ac:dyDescent="0.25">
      <c r="A366" s="1" t="s">
        <v>592</v>
      </c>
      <c r="B366" s="1" t="s">
        <v>593</v>
      </c>
      <c r="C366" s="1" t="s">
        <v>589</v>
      </c>
      <c r="D366" s="1">
        <v>783</v>
      </c>
      <c r="E366" s="1">
        <v>59459</v>
      </c>
      <c r="F366" s="1">
        <v>12</v>
      </c>
      <c r="G366" s="1">
        <f t="shared" si="12"/>
        <v>3.9377055382700682E-4</v>
      </c>
      <c r="H366" s="1" t="s">
        <v>32</v>
      </c>
      <c r="I366" s="1">
        <v>2</v>
      </c>
      <c r="J366" s="1">
        <v>0.54100000000000004</v>
      </c>
      <c r="K366" s="1">
        <v>0.45900000000000002</v>
      </c>
      <c r="L366" s="1">
        <v>423</v>
      </c>
      <c r="M366" s="1">
        <v>359</v>
      </c>
      <c r="N366" s="1">
        <v>7.0999999999999994E-2</v>
      </c>
      <c r="O366" s="1">
        <v>0.22800000000000001</v>
      </c>
      <c r="P366" s="1">
        <v>7.3999999999999996E-2</v>
      </c>
      <c r="Q366" s="1">
        <v>55</v>
      </c>
      <c r="R366" s="1">
        <v>178</v>
      </c>
      <c r="S366" s="1">
        <v>58</v>
      </c>
      <c r="T366" s="1">
        <v>33</v>
      </c>
      <c r="U366" s="1">
        <v>22</v>
      </c>
      <c r="V366" s="1">
        <v>101</v>
      </c>
      <c r="W366" s="1">
        <v>77</v>
      </c>
      <c r="X366" s="1">
        <v>28</v>
      </c>
      <c r="Y366" s="1">
        <v>29</v>
      </c>
      <c r="Z366" s="1">
        <v>284</v>
      </c>
      <c r="AA366" s="1">
        <v>0.26100000000000001</v>
      </c>
      <c r="AB366" s="1">
        <v>0.55700000000000005</v>
      </c>
      <c r="AC366" s="1">
        <v>0.182</v>
      </c>
    </row>
    <row r="367" spans="1:29" s="1" customFormat="1" x14ac:dyDescent="0.25">
      <c r="A367" s="1" t="s">
        <v>1003</v>
      </c>
      <c r="B367" s="1" t="s">
        <v>1004</v>
      </c>
      <c r="C367" s="1" t="s">
        <v>589</v>
      </c>
      <c r="D367" s="1">
        <v>6099</v>
      </c>
      <c r="E367" s="1">
        <v>59459</v>
      </c>
      <c r="F367" s="1">
        <v>12</v>
      </c>
      <c r="G367" s="1">
        <f t="shared" si="12"/>
        <v>3.0671859614187927E-3</v>
      </c>
      <c r="H367" s="1" t="s">
        <v>32</v>
      </c>
      <c r="I367" s="1">
        <v>2</v>
      </c>
      <c r="J367" s="1">
        <v>0.504</v>
      </c>
      <c r="K367" s="1">
        <v>0.496</v>
      </c>
      <c r="L367" s="1">
        <v>3075</v>
      </c>
      <c r="M367" s="1">
        <v>3023</v>
      </c>
      <c r="N367" s="1">
        <v>8.2000000000000003E-2</v>
      </c>
      <c r="O367" s="1">
        <v>0.255</v>
      </c>
      <c r="P367" s="1">
        <v>6.4000000000000001E-2</v>
      </c>
      <c r="Q367" s="1">
        <v>503</v>
      </c>
      <c r="R367" s="1">
        <v>1553</v>
      </c>
      <c r="S367" s="1">
        <v>391</v>
      </c>
      <c r="T367" s="1">
        <v>249</v>
      </c>
      <c r="U367" s="1">
        <v>253</v>
      </c>
      <c r="V367" s="1">
        <v>801</v>
      </c>
      <c r="W367" s="1">
        <v>752</v>
      </c>
      <c r="X367" s="1">
        <v>175</v>
      </c>
      <c r="Y367" s="1">
        <v>216</v>
      </c>
      <c r="Z367" s="1">
        <v>497</v>
      </c>
      <c r="AA367" s="1">
        <v>0.26100000000000001</v>
      </c>
      <c r="AB367" s="1">
        <v>0.55700000000000005</v>
      </c>
      <c r="AC367" s="1">
        <v>0.182</v>
      </c>
    </row>
    <row r="368" spans="1:29" s="1" customFormat="1" x14ac:dyDescent="0.25">
      <c r="A368" s="1" t="s">
        <v>642</v>
      </c>
      <c r="B368" s="1" t="s">
        <v>643</v>
      </c>
      <c r="C368" s="1" t="s">
        <v>589</v>
      </c>
      <c r="D368" s="1">
        <v>749</v>
      </c>
      <c r="E368" s="1">
        <v>59459</v>
      </c>
      <c r="F368" s="1">
        <v>12</v>
      </c>
      <c r="G368" s="1">
        <f t="shared" si="12"/>
        <v>3.7667196017423773E-4</v>
      </c>
      <c r="H368" s="1" t="s">
        <v>32</v>
      </c>
      <c r="I368" s="1">
        <v>2</v>
      </c>
      <c r="J368" s="1">
        <v>0.52600000000000002</v>
      </c>
      <c r="K368" s="1">
        <v>0.47399999999999998</v>
      </c>
      <c r="L368" s="1">
        <v>393</v>
      </c>
      <c r="M368" s="1">
        <v>355</v>
      </c>
      <c r="N368" s="1">
        <v>4.7E-2</v>
      </c>
      <c r="O368" s="1">
        <v>0.26300000000000001</v>
      </c>
      <c r="P368" s="1">
        <v>7.5999999999999998E-2</v>
      </c>
      <c r="Q368" s="1">
        <v>35</v>
      </c>
      <c r="R368" s="1">
        <v>196</v>
      </c>
      <c r="S368" s="1">
        <v>56</v>
      </c>
      <c r="T368" s="1">
        <v>19</v>
      </c>
      <c r="U368" s="1">
        <v>15</v>
      </c>
      <c r="V368" s="1">
        <v>104</v>
      </c>
      <c r="W368" s="1">
        <v>92</v>
      </c>
      <c r="X368" s="1">
        <v>27</v>
      </c>
      <c r="Y368" s="1">
        <v>29</v>
      </c>
      <c r="Z368" s="1">
        <v>309</v>
      </c>
      <c r="AA368" s="1">
        <v>0.26100000000000001</v>
      </c>
      <c r="AB368" s="1">
        <v>0.55700000000000005</v>
      </c>
      <c r="AC368" s="1">
        <v>0.182</v>
      </c>
    </row>
    <row r="369" spans="1:29" s="1" customFormat="1" x14ac:dyDescent="0.25">
      <c r="A369" s="1" t="s">
        <v>644</v>
      </c>
      <c r="B369" s="1" t="s">
        <v>645</v>
      </c>
      <c r="C369" s="1" t="s">
        <v>589</v>
      </c>
      <c r="D369" s="1">
        <v>815</v>
      </c>
      <c r="E369" s="1">
        <v>59459</v>
      </c>
      <c r="F369" s="1">
        <v>12</v>
      </c>
      <c r="G369" s="1">
        <f t="shared" si="12"/>
        <v>4.0986334785314245E-4</v>
      </c>
      <c r="H369" s="1" t="s">
        <v>32</v>
      </c>
      <c r="I369" s="1">
        <v>2</v>
      </c>
      <c r="J369" s="1">
        <v>0.52200000000000002</v>
      </c>
      <c r="K369" s="1">
        <v>0.47799999999999998</v>
      </c>
      <c r="L369" s="1">
        <v>425</v>
      </c>
      <c r="M369" s="1">
        <v>389</v>
      </c>
      <c r="N369" s="1">
        <v>9.6000000000000002E-2</v>
      </c>
      <c r="O369" s="1">
        <v>0.27</v>
      </c>
      <c r="P369" s="1">
        <v>5.1999999999999998E-2</v>
      </c>
      <c r="Q369" s="1">
        <v>78</v>
      </c>
      <c r="R369" s="1">
        <v>219</v>
      </c>
      <c r="S369" s="1">
        <v>42</v>
      </c>
      <c r="T369" s="1">
        <v>33</v>
      </c>
      <c r="U369" s="1">
        <v>45</v>
      </c>
      <c r="V369" s="1">
        <v>130</v>
      </c>
      <c r="W369" s="1">
        <v>88</v>
      </c>
      <c r="X369" s="1">
        <v>20</v>
      </c>
      <c r="Y369" s="1">
        <v>21</v>
      </c>
      <c r="Z369" s="1">
        <v>310</v>
      </c>
      <c r="AA369" s="1">
        <v>0.26100000000000001</v>
      </c>
      <c r="AB369" s="1">
        <v>0.55700000000000005</v>
      </c>
      <c r="AC369" s="1">
        <v>0.182</v>
      </c>
    </row>
    <row r="370" spans="1:29" s="1" customFormat="1" x14ac:dyDescent="0.25">
      <c r="A370" s="1" t="s">
        <v>594</v>
      </c>
      <c r="B370" s="1" t="s">
        <v>595</v>
      </c>
      <c r="C370" s="1" t="s">
        <v>589</v>
      </c>
      <c r="D370" s="1">
        <v>694</v>
      </c>
      <c r="E370" s="1">
        <v>59459</v>
      </c>
      <c r="F370" s="1">
        <v>12</v>
      </c>
      <c r="G370" s="1">
        <f t="shared" si="12"/>
        <v>3.4901247044181707E-4</v>
      </c>
      <c r="H370" s="1" t="s">
        <v>32</v>
      </c>
      <c r="I370" s="1">
        <v>2</v>
      </c>
      <c r="J370" s="1">
        <v>0.51500000000000001</v>
      </c>
      <c r="K370" s="1">
        <v>0.48499999999999999</v>
      </c>
      <c r="L370" s="1">
        <v>357</v>
      </c>
      <c r="M370" s="1">
        <v>336</v>
      </c>
      <c r="N370" s="1">
        <v>9.8000000000000004E-2</v>
      </c>
      <c r="O370" s="1">
        <v>0.22</v>
      </c>
      <c r="P370" s="1">
        <v>6.7000000000000004E-2</v>
      </c>
      <c r="Q370" s="1">
        <v>68</v>
      </c>
      <c r="R370" s="1">
        <v>152</v>
      </c>
      <c r="S370" s="1">
        <v>46</v>
      </c>
      <c r="T370" s="1">
        <v>34</v>
      </c>
      <c r="U370" s="1">
        <v>34</v>
      </c>
      <c r="V370" s="1">
        <v>86</v>
      </c>
      <c r="W370" s="1">
        <v>66</v>
      </c>
      <c r="X370" s="1">
        <v>21</v>
      </c>
      <c r="Y370" s="1">
        <v>25</v>
      </c>
      <c r="Z370" s="1">
        <v>285</v>
      </c>
      <c r="AA370" s="1">
        <v>0.26100000000000001</v>
      </c>
      <c r="AB370" s="1">
        <v>0.55700000000000005</v>
      </c>
      <c r="AC370" s="1">
        <v>0.182</v>
      </c>
    </row>
    <row r="371" spans="1:29" s="1" customFormat="1" x14ac:dyDescent="0.25">
      <c r="A371" s="1" t="s">
        <v>596</v>
      </c>
      <c r="B371" s="1" t="s">
        <v>597</v>
      </c>
      <c r="C371" s="1" t="s">
        <v>589</v>
      </c>
      <c r="D371" s="1">
        <v>159</v>
      </c>
      <c r="E371" s="1">
        <v>59459</v>
      </c>
      <c r="F371" s="1">
        <v>12</v>
      </c>
      <c r="G371" s="1">
        <f t="shared" si="12"/>
        <v>7.9961070317361541E-5</v>
      </c>
      <c r="H371" s="1" t="s">
        <v>32</v>
      </c>
      <c r="I371" s="1">
        <v>2</v>
      </c>
      <c r="J371" s="1">
        <v>0.6</v>
      </c>
      <c r="K371" s="1">
        <v>0.4</v>
      </c>
      <c r="L371" s="1">
        <v>95</v>
      </c>
      <c r="M371" s="1">
        <v>63</v>
      </c>
      <c r="N371" s="1">
        <v>0.114</v>
      </c>
      <c r="O371" s="1">
        <v>0.22900000000000001</v>
      </c>
      <c r="P371" s="1">
        <v>8.5999999999999993E-2</v>
      </c>
      <c r="Q371" s="1">
        <v>18</v>
      </c>
      <c r="R371" s="1">
        <v>36</v>
      </c>
      <c r="S371" s="1">
        <v>13</v>
      </c>
      <c r="T371" s="1">
        <v>9</v>
      </c>
      <c r="U371" s="1">
        <v>9</v>
      </c>
      <c r="V371" s="1">
        <v>22</v>
      </c>
      <c r="W371" s="1">
        <v>13</v>
      </c>
      <c r="X371" s="1">
        <v>9</v>
      </c>
      <c r="Y371" s="1">
        <v>4</v>
      </c>
      <c r="Z371" s="1">
        <v>286</v>
      </c>
      <c r="AA371" s="1">
        <v>0.26100000000000001</v>
      </c>
      <c r="AB371" s="1">
        <v>0.55700000000000005</v>
      </c>
      <c r="AC371" s="1">
        <v>0.182</v>
      </c>
    </row>
    <row r="372" spans="1:29" s="1" customFormat="1" x14ac:dyDescent="0.25">
      <c r="A372" s="1" t="s">
        <v>1021</v>
      </c>
      <c r="B372" s="1" t="s">
        <v>1022</v>
      </c>
      <c r="C372" s="1" t="s">
        <v>589</v>
      </c>
      <c r="D372" s="1">
        <v>4557</v>
      </c>
      <c r="E372" s="1">
        <v>59459</v>
      </c>
      <c r="F372" s="1">
        <v>12</v>
      </c>
      <c r="G372" s="1">
        <f t="shared" si="12"/>
        <v>2.2917144492843808E-3</v>
      </c>
      <c r="H372" s="1" t="s">
        <v>32</v>
      </c>
      <c r="I372" s="1">
        <v>2</v>
      </c>
      <c r="J372" s="1">
        <v>0.53</v>
      </c>
      <c r="K372" s="1">
        <v>0.47</v>
      </c>
      <c r="L372" s="1">
        <v>2415</v>
      </c>
      <c r="M372" s="1">
        <v>2142</v>
      </c>
      <c r="N372" s="1">
        <v>8.2000000000000003E-2</v>
      </c>
      <c r="O372" s="1">
        <v>0.24199999999999999</v>
      </c>
      <c r="P372" s="1">
        <v>6.7000000000000004E-2</v>
      </c>
      <c r="Q372" s="1">
        <v>372</v>
      </c>
      <c r="R372" s="1">
        <v>1100</v>
      </c>
      <c r="S372" s="1">
        <v>306</v>
      </c>
      <c r="T372" s="1">
        <v>200</v>
      </c>
      <c r="U372" s="1">
        <v>171</v>
      </c>
      <c r="V372" s="1">
        <v>579</v>
      </c>
      <c r="W372" s="1">
        <v>521</v>
      </c>
      <c r="X372" s="1">
        <v>170</v>
      </c>
      <c r="Y372" s="1">
        <v>135</v>
      </c>
      <c r="Z372" s="1">
        <v>506</v>
      </c>
      <c r="AA372" s="1">
        <v>0.26100000000000001</v>
      </c>
      <c r="AB372" s="1">
        <v>0.55700000000000005</v>
      </c>
      <c r="AC372" s="1">
        <v>0.182</v>
      </c>
    </row>
    <row r="373" spans="1:29" s="1" customFormat="1" x14ac:dyDescent="0.25">
      <c r="A373" s="1" t="s">
        <v>650</v>
      </c>
      <c r="B373" s="1" t="s">
        <v>651</v>
      </c>
      <c r="C373" s="1" t="s">
        <v>589</v>
      </c>
      <c r="D373" s="1">
        <v>4596</v>
      </c>
      <c r="E373" s="1">
        <v>59459</v>
      </c>
      <c r="F373" s="1">
        <v>12</v>
      </c>
      <c r="G373" s="1">
        <f t="shared" si="12"/>
        <v>2.3113275420037337E-3</v>
      </c>
      <c r="H373" s="1" t="s">
        <v>32</v>
      </c>
      <c r="I373" s="1">
        <v>2</v>
      </c>
      <c r="J373" s="1">
        <v>0.50800000000000001</v>
      </c>
      <c r="K373" s="1">
        <v>0.49199999999999999</v>
      </c>
      <c r="L373" s="1">
        <v>2333</v>
      </c>
      <c r="M373" s="1">
        <v>2263</v>
      </c>
      <c r="N373" s="1">
        <v>8.8999999999999996E-2</v>
      </c>
      <c r="O373" s="1">
        <v>0.24299999999999999</v>
      </c>
      <c r="P373" s="1">
        <v>4.2999999999999997E-2</v>
      </c>
      <c r="Q373" s="1">
        <v>410</v>
      </c>
      <c r="R373" s="1">
        <v>1118</v>
      </c>
      <c r="S373" s="1">
        <v>199</v>
      </c>
      <c r="T373" s="1">
        <v>212</v>
      </c>
      <c r="U373" s="1">
        <v>198</v>
      </c>
      <c r="V373" s="1">
        <v>556</v>
      </c>
      <c r="W373" s="1">
        <v>562</v>
      </c>
      <c r="X373" s="1">
        <v>109</v>
      </c>
      <c r="Y373" s="1">
        <v>89</v>
      </c>
      <c r="Z373" s="1">
        <v>314</v>
      </c>
      <c r="AA373" s="1">
        <v>0.26100000000000001</v>
      </c>
      <c r="AB373" s="1">
        <v>0.55700000000000005</v>
      </c>
      <c r="AC373" s="1">
        <v>0.182</v>
      </c>
    </row>
    <row r="374" spans="1:29" s="1" customFormat="1" x14ac:dyDescent="0.25">
      <c r="A374" s="1" t="s">
        <v>598</v>
      </c>
      <c r="B374" s="1" t="s">
        <v>599</v>
      </c>
      <c r="C374" s="1" t="s">
        <v>589</v>
      </c>
      <c r="D374" s="1">
        <v>1106</v>
      </c>
      <c r="E374" s="1">
        <v>59459</v>
      </c>
      <c r="F374" s="1">
        <v>12</v>
      </c>
      <c r="G374" s="1">
        <f t="shared" si="12"/>
        <v>5.5620719352831368E-4</v>
      </c>
      <c r="H374" s="1" t="s">
        <v>32</v>
      </c>
      <c r="I374" s="1">
        <v>2</v>
      </c>
      <c r="J374" s="1">
        <v>0.57199999999999995</v>
      </c>
      <c r="K374" s="1">
        <v>0.42799999999999999</v>
      </c>
      <c r="L374" s="1">
        <v>632</v>
      </c>
      <c r="M374" s="1">
        <v>473</v>
      </c>
      <c r="N374" s="1">
        <v>7.8E-2</v>
      </c>
      <c r="O374" s="1">
        <v>0.21199999999999999</v>
      </c>
      <c r="P374" s="1">
        <v>0.06</v>
      </c>
      <c r="Q374" s="1">
        <v>86</v>
      </c>
      <c r="R374" s="1">
        <v>234</v>
      </c>
      <c r="S374" s="1">
        <v>66</v>
      </c>
      <c r="T374" s="1">
        <v>52</v>
      </c>
      <c r="U374" s="1">
        <v>34</v>
      </c>
      <c r="V374" s="1">
        <v>137</v>
      </c>
      <c r="W374" s="1">
        <v>96</v>
      </c>
      <c r="X374" s="1">
        <v>37</v>
      </c>
      <c r="Y374" s="1">
        <v>28</v>
      </c>
      <c r="Z374" s="1">
        <v>287</v>
      </c>
      <c r="AA374" s="1">
        <v>0.26100000000000001</v>
      </c>
      <c r="AB374" s="1">
        <v>0.55700000000000005</v>
      </c>
      <c r="AC374" s="1">
        <v>0.182</v>
      </c>
    </row>
    <row r="375" spans="1:29" s="1" customFormat="1" x14ac:dyDescent="0.25">
      <c r="A375" s="1" t="s">
        <v>616</v>
      </c>
      <c r="B375" s="1" t="s">
        <v>617</v>
      </c>
      <c r="C375" s="1" t="s">
        <v>589</v>
      </c>
      <c r="D375" s="1">
        <v>3544</v>
      </c>
      <c r="E375" s="1">
        <v>59459</v>
      </c>
      <c r="F375" s="1">
        <v>12</v>
      </c>
      <c r="G375" s="1">
        <f t="shared" si="12"/>
        <v>1.7822769383945237E-3</v>
      </c>
      <c r="H375" s="1" t="s">
        <v>32</v>
      </c>
      <c r="I375" s="1">
        <v>2</v>
      </c>
      <c r="J375" s="1">
        <v>0.52300000000000002</v>
      </c>
      <c r="K375" s="1">
        <v>0.47699999999999998</v>
      </c>
      <c r="L375" s="1">
        <v>1853</v>
      </c>
      <c r="M375" s="1">
        <v>1691</v>
      </c>
      <c r="N375" s="1">
        <v>9.2999999999999999E-2</v>
      </c>
      <c r="O375" s="1">
        <v>0.215</v>
      </c>
      <c r="P375" s="1">
        <v>5.8000000000000003E-2</v>
      </c>
      <c r="Q375" s="1">
        <v>330</v>
      </c>
      <c r="R375" s="1">
        <v>761</v>
      </c>
      <c r="S375" s="1">
        <v>204</v>
      </c>
      <c r="T375" s="1">
        <v>168</v>
      </c>
      <c r="U375" s="1">
        <v>161</v>
      </c>
      <c r="V375" s="1">
        <v>409</v>
      </c>
      <c r="W375" s="1">
        <v>351</v>
      </c>
      <c r="X375" s="1">
        <v>122</v>
      </c>
      <c r="Y375" s="1">
        <v>81</v>
      </c>
      <c r="Z375" s="1">
        <v>296</v>
      </c>
      <c r="AA375" s="1">
        <v>0.26100000000000001</v>
      </c>
      <c r="AB375" s="1">
        <v>0.55700000000000005</v>
      </c>
      <c r="AC375" s="1">
        <v>0.182</v>
      </c>
    </row>
    <row r="376" spans="1:29" s="1" customFormat="1" x14ac:dyDescent="0.25">
      <c r="A376" s="1" t="s">
        <v>612</v>
      </c>
      <c r="B376" s="1" t="s">
        <v>613</v>
      </c>
      <c r="C376" s="1" t="s">
        <v>589</v>
      </c>
      <c r="D376" s="1">
        <v>1536</v>
      </c>
      <c r="E376" s="1">
        <v>59459</v>
      </c>
      <c r="F376" s="1">
        <v>12</v>
      </c>
      <c r="G376" s="1">
        <f t="shared" si="12"/>
        <v>7.7245411325451146E-4</v>
      </c>
      <c r="H376" s="1" t="s">
        <v>32</v>
      </c>
      <c r="I376" s="1">
        <v>2</v>
      </c>
      <c r="J376" s="1">
        <v>0.56299999999999994</v>
      </c>
      <c r="K376" s="1">
        <v>0.437</v>
      </c>
      <c r="L376" s="1">
        <v>865</v>
      </c>
      <c r="M376" s="1">
        <v>671</v>
      </c>
      <c r="N376" s="1">
        <v>9.8000000000000004E-2</v>
      </c>
      <c r="O376" s="1">
        <v>0.23699999999999999</v>
      </c>
      <c r="P376" s="1">
        <v>4.3999999999999997E-2</v>
      </c>
      <c r="Q376" s="1">
        <v>150</v>
      </c>
      <c r="R376" s="1">
        <v>364</v>
      </c>
      <c r="S376" s="1">
        <v>68</v>
      </c>
      <c r="T376" s="1">
        <v>81</v>
      </c>
      <c r="U376" s="1">
        <v>68</v>
      </c>
      <c r="V376" s="1">
        <v>215</v>
      </c>
      <c r="W376" s="1">
        <v>149</v>
      </c>
      <c r="X376" s="1">
        <v>47</v>
      </c>
      <c r="Y376" s="1">
        <v>20</v>
      </c>
      <c r="Z376" s="1">
        <v>294</v>
      </c>
      <c r="AA376" s="1">
        <v>0.26100000000000001</v>
      </c>
      <c r="AB376" s="1">
        <v>0.55700000000000005</v>
      </c>
      <c r="AC376" s="1">
        <v>0.182</v>
      </c>
    </row>
    <row r="377" spans="1:29" s="1" customFormat="1" x14ac:dyDescent="0.25">
      <c r="A377" s="1" t="s">
        <v>600</v>
      </c>
      <c r="B377" s="1" t="s">
        <v>601</v>
      </c>
      <c r="C377" s="1" t="s">
        <v>589</v>
      </c>
      <c r="D377" s="1">
        <v>578</v>
      </c>
      <c r="E377" s="1">
        <v>59459</v>
      </c>
      <c r="F377" s="1">
        <v>12</v>
      </c>
      <c r="G377" s="1">
        <f t="shared" si="12"/>
        <v>2.9067609209707527E-4</v>
      </c>
      <c r="H377" s="1" t="s">
        <v>32</v>
      </c>
      <c r="I377" s="1">
        <v>2</v>
      </c>
      <c r="J377" s="1">
        <v>0.55100000000000005</v>
      </c>
      <c r="K377" s="1">
        <v>0.44900000000000001</v>
      </c>
      <c r="L377" s="1">
        <v>318</v>
      </c>
      <c r="M377" s="1">
        <v>259</v>
      </c>
      <c r="N377" s="1">
        <v>7.0999999999999994E-2</v>
      </c>
      <c r="O377" s="1">
        <v>0.254</v>
      </c>
      <c r="P377" s="1">
        <v>7.4999999999999997E-2</v>
      </c>
      <c r="Q377" s="1">
        <v>40</v>
      </c>
      <c r="R377" s="1">
        <v>146</v>
      </c>
      <c r="S377" s="1">
        <v>43</v>
      </c>
      <c r="T377" s="1">
        <v>22</v>
      </c>
      <c r="U377" s="1">
        <v>18</v>
      </c>
      <c r="V377" s="1">
        <v>86</v>
      </c>
      <c r="W377" s="1">
        <v>60</v>
      </c>
      <c r="X377" s="1">
        <v>22</v>
      </c>
      <c r="Y377" s="1">
        <v>20</v>
      </c>
      <c r="Z377" s="1">
        <v>288</v>
      </c>
      <c r="AA377" s="1">
        <v>0.26100000000000001</v>
      </c>
      <c r="AB377" s="1">
        <v>0.55700000000000005</v>
      </c>
      <c r="AC377" s="1">
        <v>0.182</v>
      </c>
    </row>
    <row r="378" spans="1:29" s="1" customFormat="1" x14ac:dyDescent="0.25">
      <c r="A378" s="1" t="s">
        <v>602</v>
      </c>
      <c r="B378" s="1" t="s">
        <v>603</v>
      </c>
      <c r="C378" s="1" t="s">
        <v>589</v>
      </c>
      <c r="D378" s="1">
        <v>295</v>
      </c>
      <c r="E378" s="1">
        <v>59459</v>
      </c>
      <c r="F378" s="1">
        <v>12</v>
      </c>
      <c r="G378" s="1">
        <f t="shared" si="12"/>
        <v>1.4835544492843806E-4</v>
      </c>
      <c r="H378" s="1" t="s">
        <v>32</v>
      </c>
      <c r="I378" s="1">
        <v>2</v>
      </c>
      <c r="J378" s="1">
        <v>0.56200000000000006</v>
      </c>
      <c r="K378" s="1">
        <v>0.438</v>
      </c>
      <c r="L378" s="1">
        <v>166</v>
      </c>
      <c r="M378" s="1">
        <v>129</v>
      </c>
      <c r="N378" s="1">
        <v>0.108</v>
      </c>
      <c r="O378" s="1">
        <v>0.219</v>
      </c>
      <c r="P378" s="1">
        <v>5.8000000000000003E-2</v>
      </c>
      <c r="Q378" s="1">
        <v>31</v>
      </c>
      <c r="R378" s="1">
        <v>64</v>
      </c>
      <c r="S378" s="1">
        <v>17</v>
      </c>
      <c r="T378" s="1">
        <v>12</v>
      </c>
      <c r="U378" s="1">
        <v>19</v>
      </c>
      <c r="V378" s="1">
        <v>39</v>
      </c>
      <c r="W378" s="1">
        <v>25</v>
      </c>
      <c r="X378" s="1">
        <v>7</v>
      </c>
      <c r="Y378" s="1">
        <v>9</v>
      </c>
      <c r="Z378" s="1">
        <v>289</v>
      </c>
      <c r="AA378" s="1">
        <v>0.26100000000000001</v>
      </c>
      <c r="AB378" s="1">
        <v>0.55700000000000005</v>
      </c>
      <c r="AC378" s="1">
        <v>0.182</v>
      </c>
    </row>
    <row r="379" spans="1:29" s="1" customFormat="1" x14ac:dyDescent="0.25">
      <c r="A379" s="1" t="s">
        <v>628</v>
      </c>
      <c r="B379" s="1" t="s">
        <v>629</v>
      </c>
      <c r="C379" s="1" t="s">
        <v>589</v>
      </c>
      <c r="D379" s="1">
        <v>764</v>
      </c>
      <c r="E379" s="1">
        <v>59459</v>
      </c>
      <c r="F379" s="1">
        <v>12</v>
      </c>
      <c r="G379" s="1">
        <f t="shared" si="12"/>
        <v>3.8421545737398881E-4</v>
      </c>
      <c r="H379" s="1" t="s">
        <v>32</v>
      </c>
      <c r="I379" s="1">
        <v>2</v>
      </c>
      <c r="J379" s="1">
        <v>0.53900000000000003</v>
      </c>
      <c r="K379" s="1">
        <v>0.46100000000000002</v>
      </c>
      <c r="L379" s="1">
        <v>412</v>
      </c>
      <c r="M379" s="1">
        <v>352</v>
      </c>
      <c r="N379" s="1">
        <v>8.8999999999999996E-2</v>
      </c>
      <c r="O379" s="1">
        <v>0.222</v>
      </c>
      <c r="P379" s="1">
        <v>7.6999999999999999E-2</v>
      </c>
      <c r="Q379" s="1">
        <v>68</v>
      </c>
      <c r="R379" s="1">
        <v>169</v>
      </c>
      <c r="S379" s="1">
        <v>59</v>
      </c>
      <c r="T379" s="1">
        <v>38</v>
      </c>
      <c r="U379" s="1">
        <v>29</v>
      </c>
      <c r="V379" s="1">
        <v>95</v>
      </c>
      <c r="W379" s="1">
        <v>73</v>
      </c>
      <c r="X379" s="1">
        <v>28</v>
      </c>
      <c r="Y379" s="1">
        <v>30</v>
      </c>
      <c r="Z379" s="1">
        <v>302</v>
      </c>
      <c r="AA379" s="1">
        <v>0.26100000000000001</v>
      </c>
      <c r="AB379" s="1">
        <v>0.55700000000000005</v>
      </c>
      <c r="AC379" s="1">
        <v>0.182</v>
      </c>
    </row>
    <row r="380" spans="1:29" s="1" customFormat="1" x14ac:dyDescent="0.25">
      <c r="A380" s="1" t="s">
        <v>630</v>
      </c>
      <c r="B380" s="1" t="s">
        <v>631</v>
      </c>
      <c r="C380" s="1" t="s">
        <v>589</v>
      </c>
      <c r="D380" s="1">
        <v>571</v>
      </c>
      <c r="E380" s="1">
        <v>59459</v>
      </c>
      <c r="F380" s="1">
        <v>12</v>
      </c>
      <c r="G380" s="1">
        <f t="shared" si="12"/>
        <v>2.8715579340385811E-4</v>
      </c>
      <c r="H380" s="1" t="s">
        <v>32</v>
      </c>
      <c r="I380" s="1">
        <v>2</v>
      </c>
      <c r="J380" s="1">
        <v>0.51800000000000002</v>
      </c>
      <c r="K380" s="1">
        <v>0.48199999999999998</v>
      </c>
      <c r="L380" s="1">
        <v>295</v>
      </c>
      <c r="M380" s="1">
        <v>275</v>
      </c>
      <c r="N380" s="1">
        <v>8.4000000000000005E-2</v>
      </c>
      <c r="O380" s="1">
        <v>0.23899999999999999</v>
      </c>
      <c r="P380" s="1">
        <v>7.5999999999999998E-2</v>
      </c>
      <c r="Q380" s="1">
        <v>47</v>
      </c>
      <c r="R380" s="1">
        <v>136</v>
      </c>
      <c r="S380" s="1">
        <v>43</v>
      </c>
      <c r="T380" s="1">
        <v>30</v>
      </c>
      <c r="U380" s="1">
        <v>17</v>
      </c>
      <c r="V380" s="1">
        <v>72</v>
      </c>
      <c r="W380" s="1">
        <v>63</v>
      </c>
      <c r="X380" s="1">
        <v>19</v>
      </c>
      <c r="Y380" s="1">
        <v>23</v>
      </c>
      <c r="Z380" s="1">
        <v>303</v>
      </c>
      <c r="AA380" s="1">
        <v>0.26100000000000001</v>
      </c>
      <c r="AB380" s="1">
        <v>0.55700000000000005</v>
      </c>
      <c r="AC380" s="1">
        <v>0.182</v>
      </c>
    </row>
    <row r="381" spans="1:29" s="1" customFormat="1" x14ac:dyDescent="0.25">
      <c r="A381" s="1" t="s">
        <v>632</v>
      </c>
      <c r="B381" s="1" t="s">
        <v>633</v>
      </c>
      <c r="C381" s="1" t="s">
        <v>589</v>
      </c>
      <c r="D381" s="1">
        <v>4314</v>
      </c>
      <c r="E381" s="1">
        <v>59459</v>
      </c>
      <c r="F381" s="1">
        <v>12</v>
      </c>
      <c r="G381" s="1">
        <f t="shared" si="12"/>
        <v>2.1695097946484131E-3</v>
      </c>
      <c r="H381" s="1" t="s">
        <v>32</v>
      </c>
      <c r="I381" s="1">
        <v>2</v>
      </c>
      <c r="J381" s="1">
        <v>0.53200000000000003</v>
      </c>
      <c r="K381" s="1">
        <v>0.46800000000000003</v>
      </c>
      <c r="L381" s="1">
        <v>2294</v>
      </c>
      <c r="M381" s="1">
        <v>2019</v>
      </c>
      <c r="N381" s="1">
        <v>0.08</v>
      </c>
      <c r="O381" s="1">
        <v>0.249</v>
      </c>
      <c r="P381" s="1">
        <v>5.2999999999999999E-2</v>
      </c>
      <c r="Q381" s="1">
        <v>343</v>
      </c>
      <c r="R381" s="1">
        <v>1072</v>
      </c>
      <c r="S381" s="1">
        <v>228</v>
      </c>
      <c r="T381" s="1">
        <v>178</v>
      </c>
      <c r="U381" s="1">
        <v>165</v>
      </c>
      <c r="V381" s="1">
        <v>588</v>
      </c>
      <c r="W381" s="1">
        <v>483</v>
      </c>
      <c r="X381" s="1">
        <v>134</v>
      </c>
      <c r="Y381" s="1">
        <v>94</v>
      </c>
      <c r="Z381" s="1">
        <v>304</v>
      </c>
      <c r="AA381" s="1">
        <v>0.26100000000000001</v>
      </c>
      <c r="AB381" s="1">
        <v>0.55700000000000005</v>
      </c>
      <c r="AC381" s="1">
        <v>0.182</v>
      </c>
    </row>
    <row r="382" spans="1:29" s="1" customFormat="1" x14ac:dyDescent="0.25">
      <c r="A382" s="1" t="s">
        <v>652</v>
      </c>
      <c r="B382" s="1" t="s">
        <v>653</v>
      </c>
      <c r="C382" s="1" t="s">
        <v>589</v>
      </c>
      <c r="D382" s="1">
        <v>2941</v>
      </c>
      <c r="E382" s="1">
        <v>59459</v>
      </c>
      <c r="F382" s="1">
        <v>12</v>
      </c>
      <c r="G382" s="1">
        <f t="shared" si="12"/>
        <v>1.4790283509645301E-3</v>
      </c>
      <c r="H382" s="1" t="s">
        <v>32</v>
      </c>
      <c r="I382" s="1">
        <v>2</v>
      </c>
      <c r="J382" s="1">
        <v>0.54400000000000004</v>
      </c>
      <c r="K382" s="1">
        <v>0.45600000000000002</v>
      </c>
      <c r="L382" s="1">
        <v>1600</v>
      </c>
      <c r="M382" s="1">
        <v>1340</v>
      </c>
      <c r="N382" s="1">
        <v>7.8E-2</v>
      </c>
      <c r="O382" s="1">
        <v>0.26400000000000001</v>
      </c>
      <c r="P382" s="1">
        <v>7.0000000000000007E-2</v>
      </c>
      <c r="Q382" s="1">
        <v>229</v>
      </c>
      <c r="R382" s="1">
        <v>777</v>
      </c>
      <c r="S382" s="1">
        <v>204</v>
      </c>
      <c r="T382" s="1">
        <v>107</v>
      </c>
      <c r="U382" s="1">
        <v>122</v>
      </c>
      <c r="V382" s="1">
        <v>450</v>
      </c>
      <c r="W382" s="1">
        <v>326</v>
      </c>
      <c r="X382" s="1">
        <v>108</v>
      </c>
      <c r="Y382" s="1">
        <v>96</v>
      </c>
      <c r="Z382" s="1">
        <v>315</v>
      </c>
      <c r="AA382" s="1">
        <v>0.26100000000000001</v>
      </c>
      <c r="AB382" s="1">
        <v>0.55700000000000005</v>
      </c>
      <c r="AC382" s="1">
        <v>0.182</v>
      </c>
    </row>
    <row r="383" spans="1:29" s="1" customFormat="1" x14ac:dyDescent="0.25">
      <c r="A383" s="1" t="s">
        <v>618</v>
      </c>
      <c r="B383" s="1" t="s">
        <v>619</v>
      </c>
      <c r="C383" s="1" t="s">
        <v>589</v>
      </c>
      <c r="D383" s="1">
        <v>805</v>
      </c>
      <c r="E383" s="1">
        <v>59459</v>
      </c>
      <c r="F383" s="1">
        <v>12</v>
      </c>
      <c r="G383" s="1">
        <f t="shared" si="12"/>
        <v>4.0483434971997511E-4</v>
      </c>
      <c r="H383" s="1" t="s">
        <v>32</v>
      </c>
      <c r="I383" s="1">
        <v>2</v>
      </c>
      <c r="J383" s="1">
        <v>0.497</v>
      </c>
      <c r="K383" s="1">
        <v>0.503</v>
      </c>
      <c r="L383" s="1">
        <v>400</v>
      </c>
      <c r="M383" s="1">
        <v>405</v>
      </c>
      <c r="N383" s="1">
        <v>0.112</v>
      </c>
      <c r="O383" s="1">
        <v>0.20200000000000001</v>
      </c>
      <c r="P383" s="1">
        <v>4.4999999999999998E-2</v>
      </c>
      <c r="Q383" s="1">
        <v>89</v>
      </c>
      <c r="R383" s="1">
        <v>162</v>
      </c>
      <c r="S383" s="1">
        <v>36</v>
      </c>
      <c r="T383" s="1">
        <v>42</v>
      </c>
      <c r="U383" s="1">
        <v>47</v>
      </c>
      <c r="V383" s="1">
        <v>79</v>
      </c>
      <c r="W383" s="1">
        <v>83</v>
      </c>
      <c r="X383" s="1">
        <v>21</v>
      </c>
      <c r="Y383" s="1">
        <v>14</v>
      </c>
      <c r="Z383" s="1">
        <v>297</v>
      </c>
      <c r="AA383" s="1">
        <v>0.26100000000000001</v>
      </c>
      <c r="AB383" s="1">
        <v>0.55700000000000005</v>
      </c>
      <c r="AC383" s="1">
        <v>0.182</v>
      </c>
    </row>
    <row r="384" spans="1:29" s="1" customFormat="1" x14ac:dyDescent="0.25">
      <c r="A384" s="1" t="s">
        <v>620</v>
      </c>
      <c r="B384" s="1" t="s">
        <v>621</v>
      </c>
      <c r="C384" s="1" t="s">
        <v>589</v>
      </c>
      <c r="D384" s="1">
        <v>491</v>
      </c>
      <c r="E384" s="1">
        <v>59459</v>
      </c>
      <c r="F384" s="1">
        <v>12</v>
      </c>
      <c r="G384" s="1">
        <f t="shared" si="12"/>
        <v>2.4692380833851897E-4</v>
      </c>
      <c r="H384" s="1" t="s">
        <v>32</v>
      </c>
      <c r="I384" s="1">
        <v>2</v>
      </c>
      <c r="J384" s="1">
        <v>0.53200000000000003</v>
      </c>
      <c r="K384" s="1">
        <v>0.46800000000000003</v>
      </c>
      <c r="L384" s="1">
        <v>261</v>
      </c>
      <c r="M384" s="1">
        <v>229</v>
      </c>
      <c r="N384" s="1">
        <v>8.1000000000000003E-2</v>
      </c>
      <c r="O384" s="1">
        <v>0.218</v>
      </c>
      <c r="P384" s="1">
        <v>5.8000000000000003E-2</v>
      </c>
      <c r="Q384" s="1">
        <v>39</v>
      </c>
      <c r="R384" s="1">
        <v>107</v>
      </c>
      <c r="S384" s="1">
        <v>28</v>
      </c>
      <c r="T384" s="1">
        <v>17</v>
      </c>
      <c r="U384" s="1">
        <v>22</v>
      </c>
      <c r="V384" s="1">
        <v>55</v>
      </c>
      <c r="W384" s="1">
        <v>51</v>
      </c>
      <c r="X384" s="1">
        <v>17</v>
      </c>
      <c r="Y384" s="1">
        <v>11</v>
      </c>
      <c r="Z384" s="1">
        <v>298</v>
      </c>
      <c r="AA384" s="1">
        <v>0.26100000000000001</v>
      </c>
      <c r="AB384" s="1">
        <v>0.55700000000000005</v>
      </c>
      <c r="AC384" s="1">
        <v>0.182</v>
      </c>
    </row>
    <row r="385" spans="1:29" s="1" customFormat="1" x14ac:dyDescent="0.25">
      <c r="A385" s="1" t="s">
        <v>604</v>
      </c>
      <c r="B385" s="1" t="s">
        <v>605</v>
      </c>
      <c r="C385" s="1" t="s">
        <v>589</v>
      </c>
      <c r="D385" s="1">
        <v>951</v>
      </c>
      <c r="E385" s="1">
        <v>59459</v>
      </c>
      <c r="F385" s="1">
        <v>12</v>
      </c>
      <c r="G385" s="1">
        <f t="shared" si="12"/>
        <v>4.7825772246421904E-4</v>
      </c>
      <c r="H385" s="1" t="s">
        <v>32</v>
      </c>
      <c r="I385" s="1">
        <v>2</v>
      </c>
      <c r="J385" s="1">
        <v>0.55500000000000005</v>
      </c>
      <c r="K385" s="1">
        <v>0.44500000000000001</v>
      </c>
      <c r="L385" s="1">
        <v>528</v>
      </c>
      <c r="M385" s="1">
        <v>423</v>
      </c>
      <c r="N385" s="1">
        <v>8.4000000000000005E-2</v>
      </c>
      <c r="O385" s="1">
        <v>0.221</v>
      </c>
      <c r="P385" s="1">
        <v>7.3999999999999996E-2</v>
      </c>
      <c r="Q385" s="1">
        <v>79</v>
      </c>
      <c r="R385" s="1">
        <v>210</v>
      </c>
      <c r="S385" s="1">
        <v>70</v>
      </c>
      <c r="T385" s="1">
        <v>45</v>
      </c>
      <c r="U385" s="1">
        <v>34</v>
      </c>
      <c r="V385" s="1">
        <v>127</v>
      </c>
      <c r="W385" s="1">
        <v>83</v>
      </c>
      <c r="X385" s="1">
        <v>40</v>
      </c>
      <c r="Y385" s="1">
        <v>29</v>
      </c>
      <c r="Z385" s="1">
        <v>290</v>
      </c>
      <c r="AA385" s="1">
        <v>0.26100000000000001</v>
      </c>
      <c r="AB385" s="1">
        <v>0.55700000000000005</v>
      </c>
      <c r="AC385" s="1">
        <v>0.182</v>
      </c>
    </row>
    <row r="386" spans="1:29" s="1" customFormat="1" x14ac:dyDescent="0.25">
      <c r="A386" s="1" t="s">
        <v>1030</v>
      </c>
      <c r="B386" s="1" t="s">
        <v>1031</v>
      </c>
      <c r="C386" s="1" t="s">
        <v>589</v>
      </c>
      <c r="D386" s="1">
        <v>6841</v>
      </c>
      <c r="E386" s="1">
        <v>59459</v>
      </c>
      <c r="F386" s="1">
        <v>12</v>
      </c>
      <c r="G386" s="1">
        <f t="shared" si="12"/>
        <v>3.4403376228998128E-3</v>
      </c>
      <c r="H386" s="1" t="s">
        <v>32</v>
      </c>
      <c r="I386" s="1">
        <v>2</v>
      </c>
      <c r="J386" s="1">
        <v>0.504</v>
      </c>
      <c r="K386" s="1">
        <v>0.496</v>
      </c>
      <c r="L386" s="1">
        <v>3449</v>
      </c>
      <c r="M386" s="1">
        <v>3392</v>
      </c>
      <c r="N386" s="1">
        <v>8.4000000000000005E-2</v>
      </c>
      <c r="O386" s="1">
        <v>0.246</v>
      </c>
      <c r="P386" s="1">
        <v>6.8000000000000005E-2</v>
      </c>
      <c r="Q386" s="1">
        <v>577</v>
      </c>
      <c r="R386" s="1">
        <v>1682</v>
      </c>
      <c r="S386" s="1">
        <v>464</v>
      </c>
      <c r="T386" s="1">
        <v>275</v>
      </c>
      <c r="U386" s="1">
        <v>301</v>
      </c>
      <c r="V386" s="1">
        <v>835</v>
      </c>
      <c r="W386" s="1">
        <v>846</v>
      </c>
      <c r="X386" s="1">
        <v>254</v>
      </c>
      <c r="Y386" s="1">
        <v>209</v>
      </c>
      <c r="Z386" s="1">
        <v>511</v>
      </c>
      <c r="AA386" s="1">
        <v>0.26100000000000001</v>
      </c>
      <c r="AB386" s="1">
        <v>0.55700000000000005</v>
      </c>
      <c r="AC386" s="1">
        <v>0.182</v>
      </c>
    </row>
    <row r="387" spans="1:29" s="1" customFormat="1" x14ac:dyDescent="0.25">
      <c r="A387" s="1" t="s">
        <v>589</v>
      </c>
      <c r="B387" s="1" t="s">
        <v>1032</v>
      </c>
      <c r="C387" s="1" t="s">
        <v>589</v>
      </c>
      <c r="D387" s="1">
        <v>41260</v>
      </c>
      <c r="E387" s="1">
        <v>59459</v>
      </c>
      <c r="F387" s="1">
        <v>12</v>
      </c>
      <c r="G387" s="1">
        <f t="shared" si="12"/>
        <v>2.074964629744866E-2</v>
      </c>
      <c r="H387" s="1" t="s">
        <v>32</v>
      </c>
      <c r="I387" s="1">
        <v>2</v>
      </c>
      <c r="J387" s="1">
        <v>0.498</v>
      </c>
      <c r="K387" s="1">
        <v>0.502</v>
      </c>
      <c r="L387" s="1">
        <v>20535</v>
      </c>
      <c r="M387" s="1">
        <v>20724</v>
      </c>
      <c r="N387" s="1">
        <v>8.6999999999999994E-2</v>
      </c>
      <c r="O387" s="1">
        <v>0.24299999999999999</v>
      </c>
      <c r="P387" s="1">
        <v>5.8999999999999997E-2</v>
      </c>
      <c r="Q387" s="1">
        <v>3573</v>
      </c>
      <c r="R387" s="1">
        <v>10037</v>
      </c>
      <c r="S387" s="1">
        <v>2420</v>
      </c>
      <c r="T387" s="1">
        <v>1832</v>
      </c>
      <c r="U387" s="1">
        <v>1740</v>
      </c>
      <c r="V387" s="1">
        <v>5036</v>
      </c>
      <c r="W387" s="1">
        <v>5001</v>
      </c>
      <c r="X387" s="1">
        <v>1129</v>
      </c>
      <c r="Y387" s="1">
        <v>1290</v>
      </c>
      <c r="Z387" s="1">
        <v>512</v>
      </c>
      <c r="AA387" s="1">
        <v>0.26100000000000001</v>
      </c>
      <c r="AB387" s="1">
        <v>0.55700000000000005</v>
      </c>
      <c r="AC387" s="1">
        <v>0.182</v>
      </c>
    </row>
    <row r="388" spans="1:29" s="1" customFormat="1" x14ac:dyDescent="0.25">
      <c r="A388" s="1" t="s">
        <v>1036</v>
      </c>
      <c r="B388" s="1" t="s">
        <v>1037</v>
      </c>
      <c r="C388" s="1" t="s">
        <v>589</v>
      </c>
      <c r="D388" s="1">
        <v>3282</v>
      </c>
      <c r="E388" s="1">
        <v>59459</v>
      </c>
      <c r="F388" s="1">
        <v>12</v>
      </c>
      <c r="G388" s="1">
        <f t="shared" si="12"/>
        <v>1.650517187305538E-3</v>
      </c>
      <c r="H388" s="1" t="s">
        <v>32</v>
      </c>
      <c r="I388" s="1">
        <v>2</v>
      </c>
      <c r="J388" s="1">
        <v>0.53</v>
      </c>
      <c r="K388" s="1">
        <v>0.47</v>
      </c>
      <c r="L388" s="1">
        <v>1739</v>
      </c>
      <c r="M388" s="1">
        <v>1543</v>
      </c>
      <c r="N388" s="1">
        <v>8.1000000000000003E-2</v>
      </c>
      <c r="O388" s="1">
        <v>0.246</v>
      </c>
      <c r="P388" s="1">
        <v>5.8999999999999997E-2</v>
      </c>
      <c r="Q388" s="1">
        <v>267</v>
      </c>
      <c r="R388" s="1">
        <v>808</v>
      </c>
      <c r="S388" s="1">
        <v>193</v>
      </c>
      <c r="T388" s="1">
        <v>128</v>
      </c>
      <c r="U388" s="1">
        <v>138</v>
      </c>
      <c r="V388" s="1">
        <v>425</v>
      </c>
      <c r="W388" s="1">
        <v>382</v>
      </c>
      <c r="X388" s="1">
        <v>111</v>
      </c>
      <c r="Y388" s="1">
        <v>81</v>
      </c>
      <c r="Z388" s="1">
        <v>515</v>
      </c>
      <c r="AA388" s="1">
        <v>0.26100000000000001</v>
      </c>
      <c r="AB388" s="1">
        <v>0.55700000000000005</v>
      </c>
      <c r="AC388" s="1">
        <v>0.182</v>
      </c>
    </row>
    <row r="389" spans="1:29" s="1" customFormat="1" x14ac:dyDescent="0.25">
      <c r="A389" s="1" t="s">
        <v>1036</v>
      </c>
      <c r="B389" s="1" t="s">
        <v>1037</v>
      </c>
      <c r="C389" s="1" t="s">
        <v>589</v>
      </c>
      <c r="D389" s="1">
        <v>3282</v>
      </c>
      <c r="E389" s="1">
        <v>59459</v>
      </c>
      <c r="F389" s="1">
        <v>12</v>
      </c>
      <c r="G389" s="1">
        <f t="shared" si="12"/>
        <v>1.650517187305538E-3</v>
      </c>
      <c r="H389" s="1" t="s">
        <v>32</v>
      </c>
      <c r="I389" s="1">
        <v>2</v>
      </c>
      <c r="J389" s="1">
        <v>0.53</v>
      </c>
      <c r="K389" s="1">
        <v>0.47</v>
      </c>
      <c r="L389" s="1">
        <v>1739</v>
      </c>
      <c r="M389" s="1">
        <v>1543</v>
      </c>
      <c r="N389" s="1">
        <v>8.1000000000000003E-2</v>
      </c>
      <c r="O389" s="1">
        <v>0.246</v>
      </c>
      <c r="P389" s="1">
        <v>5.8999999999999997E-2</v>
      </c>
      <c r="Q389" s="1">
        <v>267</v>
      </c>
      <c r="R389" s="1">
        <v>808</v>
      </c>
      <c r="S389" s="1">
        <v>193</v>
      </c>
      <c r="T389" s="1">
        <v>128</v>
      </c>
      <c r="U389" s="1">
        <v>138</v>
      </c>
      <c r="V389" s="1">
        <v>425</v>
      </c>
      <c r="W389" s="1">
        <v>382</v>
      </c>
      <c r="X389" s="1">
        <v>111</v>
      </c>
      <c r="Y389" s="1">
        <v>81</v>
      </c>
      <c r="Z389" s="1">
        <v>516</v>
      </c>
      <c r="AA389" s="1">
        <v>0.26100000000000001</v>
      </c>
      <c r="AB389" s="1">
        <v>0.55700000000000005</v>
      </c>
      <c r="AC389" s="1">
        <v>0.182</v>
      </c>
    </row>
    <row r="390" spans="1:29" s="1" customFormat="1" x14ac:dyDescent="0.25">
      <c r="A390" s="1" t="s">
        <v>606</v>
      </c>
      <c r="B390" s="1" t="s">
        <v>607</v>
      </c>
      <c r="C390" s="1" t="s">
        <v>589</v>
      </c>
      <c r="D390" s="1">
        <v>2342</v>
      </c>
      <c r="E390" s="1">
        <v>59459</v>
      </c>
      <c r="F390" s="1">
        <v>12</v>
      </c>
      <c r="G390" s="1">
        <f t="shared" si="12"/>
        <v>1.1777913627878031E-3</v>
      </c>
      <c r="H390" s="1" t="s">
        <v>32</v>
      </c>
      <c r="I390" s="1">
        <v>2</v>
      </c>
      <c r="J390" s="1">
        <v>0.51400000000000001</v>
      </c>
      <c r="K390" s="1">
        <v>0.48599999999999999</v>
      </c>
      <c r="L390" s="1">
        <v>1204</v>
      </c>
      <c r="M390" s="1">
        <v>1138</v>
      </c>
      <c r="N390" s="1">
        <v>0.10299999999999999</v>
      </c>
      <c r="O390" s="1">
        <v>0.22800000000000001</v>
      </c>
      <c r="P390" s="1">
        <v>6.2E-2</v>
      </c>
      <c r="Q390" s="1">
        <v>242</v>
      </c>
      <c r="R390" s="1">
        <v>533</v>
      </c>
      <c r="S390" s="1">
        <v>145</v>
      </c>
      <c r="T390" s="1">
        <v>118</v>
      </c>
      <c r="U390" s="1">
        <v>124</v>
      </c>
      <c r="V390" s="1">
        <v>267</v>
      </c>
      <c r="W390" s="1">
        <v>266</v>
      </c>
      <c r="X390" s="1">
        <v>80</v>
      </c>
      <c r="Y390" s="1">
        <v>64</v>
      </c>
      <c r="Z390" s="1">
        <v>291</v>
      </c>
      <c r="AA390" s="1">
        <v>0.26100000000000001</v>
      </c>
      <c r="AB390" s="1">
        <v>0.55700000000000005</v>
      </c>
      <c r="AC390" s="1">
        <v>0.182</v>
      </c>
    </row>
    <row r="391" spans="1:29" s="1" customFormat="1" x14ac:dyDescent="0.25">
      <c r="A391" s="1" t="s">
        <v>608</v>
      </c>
      <c r="B391" s="1" t="s">
        <v>609</v>
      </c>
      <c r="C391" s="1" t="s">
        <v>589</v>
      </c>
      <c r="D391" s="1">
        <v>229</v>
      </c>
      <c r="E391" s="1">
        <v>59459</v>
      </c>
      <c r="F391" s="1">
        <v>12</v>
      </c>
      <c r="G391" s="1">
        <f t="shared" si="12"/>
        <v>1.1516405724953329E-4</v>
      </c>
      <c r="H391" s="1" t="s">
        <v>32</v>
      </c>
      <c r="I391" s="1">
        <v>2</v>
      </c>
      <c r="J391" s="1">
        <v>0.54500000000000004</v>
      </c>
      <c r="K391" s="1">
        <v>0.45500000000000002</v>
      </c>
      <c r="L391" s="1">
        <v>125</v>
      </c>
      <c r="M391" s="1">
        <v>104</v>
      </c>
      <c r="N391" s="1">
        <v>7.3999999999999996E-2</v>
      </c>
      <c r="O391" s="1">
        <v>0.25700000000000001</v>
      </c>
      <c r="P391" s="1">
        <v>0.04</v>
      </c>
      <c r="Q391" s="1">
        <v>17</v>
      </c>
      <c r="R391" s="1">
        <v>59</v>
      </c>
      <c r="S391" s="1">
        <v>9</v>
      </c>
      <c r="T391" s="1">
        <v>11</v>
      </c>
      <c r="U391" s="1">
        <v>5</v>
      </c>
      <c r="V391" s="1">
        <v>30</v>
      </c>
      <c r="W391" s="1">
        <v>28</v>
      </c>
      <c r="X391" s="1">
        <v>6</v>
      </c>
      <c r="Y391" s="1">
        <v>2</v>
      </c>
      <c r="Z391" s="1">
        <v>292</v>
      </c>
      <c r="AA391" s="1">
        <v>0.26100000000000001</v>
      </c>
      <c r="AB391" s="1">
        <v>0.55700000000000005</v>
      </c>
      <c r="AC391" s="1">
        <v>0.182</v>
      </c>
    </row>
    <row r="392" spans="1:29" s="1" customFormat="1" x14ac:dyDescent="0.25">
      <c r="A392" s="1" t="s">
        <v>634</v>
      </c>
      <c r="B392" s="1" t="s">
        <v>635</v>
      </c>
      <c r="C392" s="1" t="s">
        <v>589</v>
      </c>
      <c r="D392" s="1">
        <v>4460</v>
      </c>
      <c r="E392" s="1">
        <v>59459</v>
      </c>
      <c r="F392" s="1">
        <v>12</v>
      </c>
      <c r="G392" s="1">
        <f t="shared" si="12"/>
        <v>2.2429331673926569E-3</v>
      </c>
      <c r="H392" s="1" t="s">
        <v>32</v>
      </c>
      <c r="I392" s="1">
        <v>2</v>
      </c>
      <c r="J392" s="1">
        <v>0.498</v>
      </c>
      <c r="K392" s="1">
        <v>0.502</v>
      </c>
      <c r="L392" s="1">
        <v>2219</v>
      </c>
      <c r="M392" s="1">
        <v>2240</v>
      </c>
      <c r="N392" s="1">
        <v>8.5999999999999993E-2</v>
      </c>
      <c r="O392" s="1">
        <v>0.23499999999999999</v>
      </c>
      <c r="P392" s="1">
        <v>4.2999999999999997E-2</v>
      </c>
      <c r="Q392" s="1">
        <v>382</v>
      </c>
      <c r="R392" s="1">
        <v>1049</v>
      </c>
      <c r="S392" s="1">
        <v>191</v>
      </c>
      <c r="T392" s="1">
        <v>191</v>
      </c>
      <c r="U392" s="1">
        <v>191</v>
      </c>
      <c r="V392" s="1">
        <v>537</v>
      </c>
      <c r="W392" s="1">
        <v>512</v>
      </c>
      <c r="X392" s="1">
        <v>89</v>
      </c>
      <c r="Y392" s="1">
        <v>101</v>
      </c>
      <c r="Z392" s="1">
        <v>305</v>
      </c>
      <c r="AA392" s="1">
        <v>0.26100000000000001</v>
      </c>
      <c r="AB392" s="1">
        <v>0.55700000000000005</v>
      </c>
      <c r="AC392" s="1">
        <v>0.182</v>
      </c>
    </row>
    <row r="393" spans="1:29" s="1" customFormat="1" x14ac:dyDescent="0.25">
      <c r="A393" s="1" t="s">
        <v>1042</v>
      </c>
      <c r="B393" s="1" t="s">
        <v>1043</v>
      </c>
      <c r="C393" s="1" t="s">
        <v>589</v>
      </c>
      <c r="D393" s="1">
        <v>24654</v>
      </c>
      <c r="E393" s="1">
        <v>59459</v>
      </c>
      <c r="F393" s="1">
        <v>12</v>
      </c>
      <c r="G393" s="1">
        <f t="shared" si="12"/>
        <v>1.2398491997510889E-2</v>
      </c>
      <c r="H393" s="1" t="s">
        <v>32</v>
      </c>
      <c r="I393" s="1">
        <v>2</v>
      </c>
      <c r="J393" s="1">
        <v>0.51200000000000001</v>
      </c>
      <c r="K393" s="1">
        <v>0.48799999999999999</v>
      </c>
      <c r="L393" s="1">
        <v>12619</v>
      </c>
      <c r="M393" s="1">
        <v>12034</v>
      </c>
      <c r="N393" s="1">
        <v>8.7999999999999995E-2</v>
      </c>
      <c r="O393" s="1">
        <v>0.23499999999999999</v>
      </c>
      <c r="P393" s="1">
        <v>4.2000000000000003E-2</v>
      </c>
      <c r="Q393" s="1">
        <v>2160</v>
      </c>
      <c r="R393" s="1">
        <v>5783</v>
      </c>
      <c r="S393" s="1">
        <v>1033</v>
      </c>
      <c r="T393" s="1">
        <v>1055</v>
      </c>
      <c r="U393" s="1">
        <v>1105</v>
      </c>
      <c r="V393" s="1">
        <v>3008</v>
      </c>
      <c r="W393" s="1">
        <v>2775</v>
      </c>
      <c r="X393" s="1">
        <v>536</v>
      </c>
      <c r="Y393" s="1">
        <v>497</v>
      </c>
      <c r="Z393" s="1">
        <v>519</v>
      </c>
      <c r="AA393" s="1">
        <v>0.26100000000000001</v>
      </c>
      <c r="AB393" s="1">
        <v>0.55700000000000005</v>
      </c>
      <c r="AC393" s="1">
        <v>0.182</v>
      </c>
    </row>
    <row r="394" spans="1:29" s="1" customFormat="1" x14ac:dyDescent="0.25">
      <c r="A394" s="1" t="s">
        <v>822</v>
      </c>
      <c r="B394" s="1" t="s">
        <v>823</v>
      </c>
      <c r="C394" s="1" t="s">
        <v>824</v>
      </c>
      <c r="D394" s="1">
        <v>1165</v>
      </c>
      <c r="E394" s="1">
        <v>69054</v>
      </c>
      <c r="F394" s="1">
        <v>13</v>
      </c>
      <c r="G394" s="1">
        <f>(D394/E394)*0.02635187</f>
        <v>4.4457856967011322E-4</v>
      </c>
      <c r="H394" s="1" t="s">
        <v>32</v>
      </c>
      <c r="I394" s="1">
        <v>2</v>
      </c>
      <c r="J394" s="1">
        <v>0.48399999999999999</v>
      </c>
      <c r="K394" s="1">
        <v>0.51600000000000001</v>
      </c>
      <c r="L394" s="1">
        <v>564</v>
      </c>
      <c r="M394" s="1">
        <v>601</v>
      </c>
      <c r="N394" s="1">
        <v>6.4000000000000001E-2</v>
      </c>
      <c r="O394" s="1">
        <v>0.251</v>
      </c>
      <c r="P394" s="1">
        <v>9.7000000000000003E-2</v>
      </c>
      <c r="Q394" s="1">
        <v>75</v>
      </c>
      <c r="R394" s="1">
        <v>292</v>
      </c>
      <c r="S394" s="1">
        <v>112</v>
      </c>
      <c r="T394" s="1">
        <v>43</v>
      </c>
      <c r="U394" s="1">
        <v>31</v>
      </c>
      <c r="V394" s="1">
        <v>138</v>
      </c>
      <c r="W394" s="1">
        <v>153</v>
      </c>
      <c r="X394" s="1">
        <v>55</v>
      </c>
      <c r="Y394" s="1">
        <v>56</v>
      </c>
      <c r="Z394" s="1">
        <v>402</v>
      </c>
      <c r="AA394" s="1">
        <v>0.155</v>
      </c>
      <c r="AB394" s="1">
        <v>0.622</v>
      </c>
      <c r="AC394" s="1">
        <v>0.223</v>
      </c>
    </row>
    <row r="395" spans="1:29" s="1" customFormat="1" x14ac:dyDescent="0.25">
      <c r="A395" s="1" t="s">
        <v>905</v>
      </c>
      <c r="B395" s="1" t="s">
        <v>906</v>
      </c>
      <c r="C395" s="1" t="s">
        <v>824</v>
      </c>
      <c r="D395" s="1">
        <v>5418</v>
      </c>
      <c r="E395" s="1">
        <v>69054</v>
      </c>
      <c r="F395" s="1">
        <v>13</v>
      </c>
      <c r="G395" s="1">
        <f t="shared" ref="G395:G455" si="13">(D395/E395)*0.02635187</f>
        <v>2.0675765583456425E-3</v>
      </c>
      <c r="H395" s="1" t="s">
        <v>32</v>
      </c>
      <c r="I395" s="1">
        <v>2</v>
      </c>
      <c r="J395" s="1">
        <v>0.504</v>
      </c>
      <c r="K395" s="1">
        <v>0.496</v>
      </c>
      <c r="L395" s="1">
        <v>2732</v>
      </c>
      <c r="M395" s="1">
        <v>2686</v>
      </c>
      <c r="N395" s="1">
        <v>8.5999999999999993E-2</v>
      </c>
      <c r="O395" s="1">
        <v>0.26300000000000001</v>
      </c>
      <c r="P395" s="1">
        <v>4.7E-2</v>
      </c>
      <c r="Q395" s="1">
        <v>463</v>
      </c>
      <c r="R395" s="1">
        <v>1422</v>
      </c>
      <c r="S395" s="1">
        <v>257</v>
      </c>
      <c r="T395" s="1">
        <v>226</v>
      </c>
      <c r="U395" s="1">
        <v>236</v>
      </c>
      <c r="V395" s="1">
        <v>720</v>
      </c>
      <c r="W395" s="1">
        <v>702</v>
      </c>
      <c r="X395" s="1">
        <v>127</v>
      </c>
      <c r="Y395" s="1">
        <v>129</v>
      </c>
      <c r="Z395" s="1">
        <v>445</v>
      </c>
      <c r="AA395" s="1">
        <v>0.155</v>
      </c>
      <c r="AB395" s="1">
        <v>0.622</v>
      </c>
      <c r="AC395" s="1">
        <v>0.223</v>
      </c>
    </row>
    <row r="396" spans="1:29" s="1" customFormat="1" x14ac:dyDescent="0.25">
      <c r="A396" s="1" t="s">
        <v>825</v>
      </c>
      <c r="B396" s="1" t="s">
        <v>826</v>
      </c>
      <c r="C396" s="1" t="s">
        <v>824</v>
      </c>
      <c r="D396" s="1">
        <v>3640</v>
      </c>
      <c r="E396" s="1">
        <v>69054</v>
      </c>
      <c r="F396" s="1">
        <v>13</v>
      </c>
      <c r="G396" s="1">
        <f t="shared" si="13"/>
        <v>1.3890695224027573E-3</v>
      </c>
      <c r="H396" s="1" t="s">
        <v>32</v>
      </c>
      <c r="I396" s="1">
        <v>2</v>
      </c>
      <c r="J396" s="1">
        <v>0.495</v>
      </c>
      <c r="K396" s="1">
        <v>0.505</v>
      </c>
      <c r="L396" s="1">
        <v>1800</v>
      </c>
      <c r="M396" s="1">
        <v>1839</v>
      </c>
      <c r="N396" s="1">
        <v>7.2999999999999995E-2</v>
      </c>
      <c r="O396" s="1">
        <v>0.26600000000000001</v>
      </c>
      <c r="P396" s="1">
        <v>8.5999999999999993E-2</v>
      </c>
      <c r="Q396" s="1">
        <v>265</v>
      </c>
      <c r="R396" s="1">
        <v>969</v>
      </c>
      <c r="S396" s="1">
        <v>311</v>
      </c>
      <c r="T396" s="1">
        <v>128</v>
      </c>
      <c r="U396" s="1">
        <v>136</v>
      </c>
      <c r="V396" s="1">
        <v>486</v>
      </c>
      <c r="W396" s="1">
        <v>483</v>
      </c>
      <c r="X396" s="1">
        <v>145</v>
      </c>
      <c r="Y396" s="1">
        <v>166</v>
      </c>
      <c r="Z396" s="1">
        <v>403</v>
      </c>
      <c r="AA396" s="1">
        <v>0.155</v>
      </c>
      <c r="AB396" s="1">
        <v>0.622</v>
      </c>
      <c r="AC396" s="1">
        <v>0.223</v>
      </c>
    </row>
    <row r="397" spans="1:29" s="1" customFormat="1" x14ac:dyDescent="0.25">
      <c r="A397" s="1" t="s">
        <v>933</v>
      </c>
      <c r="B397" s="1" t="s">
        <v>934</v>
      </c>
      <c r="C397" s="1" t="s">
        <v>824</v>
      </c>
      <c r="D397" s="1">
        <v>1222</v>
      </c>
      <c r="E397" s="1">
        <v>69054</v>
      </c>
      <c r="F397" s="1">
        <v>13</v>
      </c>
      <c r="G397" s="1">
        <f t="shared" si="13"/>
        <v>4.6633048252092566E-4</v>
      </c>
      <c r="H397" s="1" t="s">
        <v>32</v>
      </c>
      <c r="I397" s="1">
        <v>2</v>
      </c>
      <c r="J397" s="1">
        <v>0.52700000000000002</v>
      </c>
      <c r="K397" s="1">
        <v>0.47299999999999998</v>
      </c>
      <c r="L397" s="1">
        <v>644</v>
      </c>
      <c r="M397" s="1">
        <v>578</v>
      </c>
      <c r="N397" s="1">
        <v>7.6999999999999999E-2</v>
      </c>
      <c r="O397" s="1">
        <v>0.248</v>
      </c>
      <c r="P397" s="1">
        <v>7.2999999999999995E-2</v>
      </c>
      <c r="Q397" s="1">
        <v>94</v>
      </c>
      <c r="R397" s="1">
        <v>302</v>
      </c>
      <c r="S397" s="1">
        <v>88</v>
      </c>
      <c r="T397" s="1">
        <v>54</v>
      </c>
      <c r="U397" s="1">
        <v>39</v>
      </c>
      <c r="V397" s="1">
        <v>152</v>
      </c>
      <c r="W397" s="1">
        <v>150</v>
      </c>
      <c r="X397" s="1">
        <v>52</v>
      </c>
      <c r="Y397" s="1">
        <v>36</v>
      </c>
      <c r="Z397" s="1">
        <v>459</v>
      </c>
      <c r="AA397" s="1">
        <v>0.155</v>
      </c>
      <c r="AB397" s="1">
        <v>0.622</v>
      </c>
      <c r="AC397" s="1">
        <v>0.223</v>
      </c>
    </row>
    <row r="398" spans="1:29" s="1" customFormat="1" x14ac:dyDescent="0.25">
      <c r="A398" s="1" t="s">
        <v>875</v>
      </c>
      <c r="B398" s="1" t="s">
        <v>876</v>
      </c>
      <c r="C398" s="1" t="s">
        <v>824</v>
      </c>
      <c r="D398" s="1">
        <v>1167</v>
      </c>
      <c r="E398" s="1">
        <v>69054</v>
      </c>
      <c r="F398" s="1">
        <v>13</v>
      </c>
      <c r="G398" s="1">
        <f t="shared" si="13"/>
        <v>4.4534179468242244E-4</v>
      </c>
      <c r="H398" s="1" t="s">
        <v>32</v>
      </c>
      <c r="I398" s="1">
        <v>2</v>
      </c>
      <c r="J398" s="1">
        <v>0.52800000000000002</v>
      </c>
      <c r="K398" s="1">
        <v>0.47199999999999998</v>
      </c>
      <c r="L398" s="1">
        <v>616</v>
      </c>
      <c r="M398" s="1">
        <v>550</v>
      </c>
      <c r="N398" s="1">
        <v>8.4000000000000005E-2</v>
      </c>
      <c r="O398" s="1">
        <v>0.23899999999999999</v>
      </c>
      <c r="P398" s="1">
        <v>6.8000000000000005E-2</v>
      </c>
      <c r="Q398" s="1">
        <v>97</v>
      </c>
      <c r="R398" s="1">
        <v>278</v>
      </c>
      <c r="S398" s="1">
        <v>79</v>
      </c>
      <c r="T398" s="1">
        <v>52</v>
      </c>
      <c r="U398" s="1">
        <v>45</v>
      </c>
      <c r="V398" s="1">
        <v>151</v>
      </c>
      <c r="W398" s="1">
        <v>127</v>
      </c>
      <c r="X398" s="1">
        <v>40</v>
      </c>
      <c r="Y398" s="1">
        <v>38</v>
      </c>
      <c r="Z398" s="1">
        <v>430</v>
      </c>
      <c r="AA398" s="1">
        <v>0.155</v>
      </c>
      <c r="AB398" s="1">
        <v>0.622</v>
      </c>
      <c r="AC398" s="1">
        <v>0.223</v>
      </c>
    </row>
    <row r="399" spans="1:29" s="1" customFormat="1" x14ac:dyDescent="0.25">
      <c r="A399" s="1" t="s">
        <v>877</v>
      </c>
      <c r="B399" s="1" t="s">
        <v>878</v>
      </c>
      <c r="C399" s="1" t="s">
        <v>824</v>
      </c>
      <c r="D399" s="1">
        <v>1104</v>
      </c>
      <c r="E399" s="1">
        <v>69054</v>
      </c>
      <c r="F399" s="1">
        <v>13</v>
      </c>
      <c r="G399" s="1">
        <f t="shared" si="13"/>
        <v>4.2130020679468245E-4</v>
      </c>
      <c r="H399" s="1" t="s">
        <v>32</v>
      </c>
      <c r="I399" s="1">
        <v>2</v>
      </c>
      <c r="J399" s="1">
        <v>0.47599999999999998</v>
      </c>
      <c r="K399" s="1">
        <v>0.52400000000000002</v>
      </c>
      <c r="L399" s="1">
        <v>525</v>
      </c>
      <c r="M399" s="1">
        <v>578</v>
      </c>
      <c r="N399" s="1">
        <v>8.1000000000000003E-2</v>
      </c>
      <c r="O399" s="1">
        <v>0.24199999999999999</v>
      </c>
      <c r="P399" s="1">
        <v>7.1999999999999995E-2</v>
      </c>
      <c r="Q399" s="1">
        <v>89</v>
      </c>
      <c r="R399" s="1">
        <v>267</v>
      </c>
      <c r="S399" s="1">
        <v>79</v>
      </c>
      <c r="T399" s="1">
        <v>39</v>
      </c>
      <c r="U399" s="1">
        <v>50</v>
      </c>
      <c r="V399" s="1">
        <v>126</v>
      </c>
      <c r="W399" s="1">
        <v>141</v>
      </c>
      <c r="X399" s="1">
        <v>36</v>
      </c>
      <c r="Y399" s="1">
        <v>43</v>
      </c>
      <c r="Z399" s="1">
        <v>431</v>
      </c>
      <c r="AA399" s="1">
        <v>0.155</v>
      </c>
      <c r="AB399" s="1">
        <v>0.622</v>
      </c>
      <c r="AC399" s="1">
        <v>0.223</v>
      </c>
    </row>
    <row r="400" spans="1:29" s="1" customFormat="1" x14ac:dyDescent="0.25">
      <c r="A400" s="1" t="s">
        <v>935</v>
      </c>
      <c r="B400" s="1" t="s">
        <v>936</v>
      </c>
      <c r="C400" s="1" t="s">
        <v>824</v>
      </c>
      <c r="D400" s="1">
        <v>1104</v>
      </c>
      <c r="E400" s="1">
        <v>69054</v>
      </c>
      <c r="F400" s="1">
        <v>13</v>
      </c>
      <c r="G400" s="1">
        <f t="shared" si="13"/>
        <v>4.2130020679468245E-4</v>
      </c>
      <c r="H400" s="1" t="s">
        <v>32</v>
      </c>
      <c r="I400" s="1">
        <v>2</v>
      </c>
      <c r="J400" s="1">
        <v>0.52400000000000002</v>
      </c>
      <c r="K400" s="1">
        <v>0.47599999999999998</v>
      </c>
      <c r="L400" s="1">
        <v>578</v>
      </c>
      <c r="M400" s="1">
        <v>525</v>
      </c>
      <c r="N400" s="1">
        <v>7.0000000000000007E-2</v>
      </c>
      <c r="O400" s="1">
        <v>0.26400000000000001</v>
      </c>
      <c r="P400" s="1">
        <v>7.2999999999999995E-2</v>
      </c>
      <c r="Q400" s="1">
        <v>77</v>
      </c>
      <c r="R400" s="1">
        <v>291</v>
      </c>
      <c r="S400" s="1">
        <v>80</v>
      </c>
      <c r="T400" s="1">
        <v>39</v>
      </c>
      <c r="U400" s="1">
        <v>37</v>
      </c>
      <c r="V400" s="1">
        <v>159</v>
      </c>
      <c r="W400" s="1">
        <v>132</v>
      </c>
      <c r="X400" s="1">
        <v>37</v>
      </c>
      <c r="Y400" s="1">
        <v>43</v>
      </c>
      <c r="Z400" s="1">
        <v>460</v>
      </c>
      <c r="AA400" s="1">
        <v>0.155</v>
      </c>
      <c r="AB400" s="1">
        <v>0.622</v>
      </c>
      <c r="AC400" s="1">
        <v>0.223</v>
      </c>
    </row>
    <row r="401" spans="1:29" s="1" customFormat="1" x14ac:dyDescent="0.25">
      <c r="A401" s="1" t="s">
        <v>937</v>
      </c>
      <c r="B401" s="1" t="s">
        <v>938</v>
      </c>
      <c r="C401" s="1" t="s">
        <v>824</v>
      </c>
      <c r="D401" s="1">
        <v>1318</v>
      </c>
      <c r="E401" s="1">
        <v>69054</v>
      </c>
      <c r="F401" s="1">
        <v>13</v>
      </c>
      <c r="G401" s="1">
        <f t="shared" si="13"/>
        <v>5.0296528311176761E-4</v>
      </c>
      <c r="H401" s="1" t="s">
        <v>32</v>
      </c>
      <c r="I401" s="1">
        <v>2</v>
      </c>
      <c r="J401" s="1">
        <v>0.52300000000000002</v>
      </c>
      <c r="K401" s="1">
        <v>0.47699999999999998</v>
      </c>
      <c r="L401" s="1">
        <v>689</v>
      </c>
      <c r="M401" s="1">
        <v>628</v>
      </c>
      <c r="N401" s="1">
        <v>6.9000000000000006E-2</v>
      </c>
      <c r="O401" s="1">
        <v>0.25600000000000001</v>
      </c>
      <c r="P401" s="1">
        <v>8.8999999999999996E-2</v>
      </c>
      <c r="Q401" s="1">
        <v>91</v>
      </c>
      <c r="R401" s="1">
        <v>338</v>
      </c>
      <c r="S401" s="1">
        <v>117</v>
      </c>
      <c r="T401" s="1">
        <v>54</v>
      </c>
      <c r="U401" s="1">
        <v>36</v>
      </c>
      <c r="V401" s="1">
        <v>171</v>
      </c>
      <c r="W401" s="1">
        <v>166</v>
      </c>
      <c r="X401" s="1">
        <v>67</v>
      </c>
      <c r="Y401" s="1">
        <v>50</v>
      </c>
      <c r="Z401" s="1">
        <v>461</v>
      </c>
      <c r="AA401" s="1">
        <v>0.155</v>
      </c>
      <c r="AB401" s="1">
        <v>0.622</v>
      </c>
      <c r="AC401" s="1">
        <v>0.223</v>
      </c>
    </row>
    <row r="402" spans="1:29" s="1" customFormat="1" x14ac:dyDescent="0.25">
      <c r="A402" s="1" t="s">
        <v>907</v>
      </c>
      <c r="B402" s="1" t="s">
        <v>908</v>
      </c>
      <c r="C402" s="1" t="s">
        <v>824</v>
      </c>
      <c r="D402" s="1">
        <v>36</v>
      </c>
      <c r="E402" s="1">
        <v>69054</v>
      </c>
      <c r="F402" s="1">
        <v>13</v>
      </c>
      <c r="G402" s="1">
        <f t="shared" si="13"/>
        <v>1.3738050221565731E-5</v>
      </c>
      <c r="H402" s="1" t="s">
        <v>32</v>
      </c>
      <c r="I402" s="1">
        <v>2</v>
      </c>
      <c r="J402" s="1">
        <v>0.438</v>
      </c>
      <c r="K402" s="1">
        <v>0.56299999999999994</v>
      </c>
      <c r="L402" s="1">
        <v>15</v>
      </c>
      <c r="M402" s="1">
        <v>20</v>
      </c>
      <c r="N402" s="1">
        <v>0.125</v>
      </c>
      <c r="O402" s="1">
        <v>0.156</v>
      </c>
      <c r="P402" s="1">
        <v>0.125</v>
      </c>
      <c r="Q402" s="1">
        <v>4</v>
      </c>
      <c r="R402" s="1">
        <v>5</v>
      </c>
      <c r="S402" s="1">
        <v>4</v>
      </c>
      <c r="T402" s="1">
        <v>2</v>
      </c>
      <c r="U402" s="1">
        <v>2</v>
      </c>
      <c r="V402" s="1">
        <v>1</v>
      </c>
      <c r="W402" s="1">
        <v>4</v>
      </c>
      <c r="X402" s="1">
        <v>3</v>
      </c>
      <c r="Y402" s="1">
        <v>1</v>
      </c>
      <c r="Z402" s="1">
        <v>446</v>
      </c>
      <c r="AA402" s="1">
        <v>0.155</v>
      </c>
      <c r="AB402" s="1">
        <v>0.622</v>
      </c>
      <c r="AC402" s="1">
        <v>0.223</v>
      </c>
    </row>
    <row r="403" spans="1:29" s="1" customFormat="1" x14ac:dyDescent="0.25">
      <c r="A403" s="1" t="s">
        <v>879</v>
      </c>
      <c r="B403" s="1" t="s">
        <v>880</v>
      </c>
      <c r="C403" s="1" t="s">
        <v>824</v>
      </c>
      <c r="D403" s="1">
        <v>828</v>
      </c>
      <c r="E403" s="1">
        <v>69054</v>
      </c>
      <c r="F403" s="1">
        <v>13</v>
      </c>
      <c r="G403" s="1">
        <f t="shared" si="13"/>
        <v>3.1597515509601185E-4</v>
      </c>
      <c r="H403" s="1" t="s">
        <v>32</v>
      </c>
      <c r="I403" s="1">
        <v>2</v>
      </c>
      <c r="J403" s="1">
        <v>0.53300000000000003</v>
      </c>
      <c r="K403" s="1">
        <v>0.46700000000000003</v>
      </c>
      <c r="L403" s="1">
        <v>441</v>
      </c>
      <c r="M403" s="1">
        <v>387</v>
      </c>
      <c r="N403" s="1">
        <v>9.6000000000000002E-2</v>
      </c>
      <c r="O403" s="1">
        <v>0.224</v>
      </c>
      <c r="P403" s="1">
        <v>5.8000000000000003E-2</v>
      </c>
      <c r="Q403" s="1">
        <v>79</v>
      </c>
      <c r="R403" s="1">
        <v>185</v>
      </c>
      <c r="S403" s="1">
        <v>47</v>
      </c>
      <c r="T403" s="1">
        <v>35</v>
      </c>
      <c r="U403" s="1">
        <v>44</v>
      </c>
      <c r="V403" s="1">
        <v>107</v>
      </c>
      <c r="W403" s="1">
        <v>78</v>
      </c>
      <c r="X403" s="1">
        <v>27</v>
      </c>
      <c r="Y403" s="1">
        <v>20</v>
      </c>
      <c r="Z403" s="1">
        <v>432</v>
      </c>
      <c r="AA403" s="1">
        <v>0.155</v>
      </c>
      <c r="AB403" s="1">
        <v>0.622</v>
      </c>
      <c r="AC403" s="1">
        <v>0.223</v>
      </c>
    </row>
    <row r="404" spans="1:29" s="1" customFormat="1" x14ac:dyDescent="0.25">
      <c r="A404" s="1" t="s">
        <v>939</v>
      </c>
      <c r="B404" s="1" t="s">
        <v>940</v>
      </c>
      <c r="C404" s="1" t="s">
        <v>824</v>
      </c>
      <c r="D404" s="1">
        <v>1698</v>
      </c>
      <c r="E404" s="1">
        <v>69054</v>
      </c>
      <c r="F404" s="1">
        <v>13</v>
      </c>
      <c r="G404" s="1">
        <f t="shared" si="13"/>
        <v>6.4797803545051699E-4</v>
      </c>
      <c r="H404" s="1" t="s">
        <v>32</v>
      </c>
      <c r="I404" s="1">
        <v>2</v>
      </c>
      <c r="J404" s="1">
        <v>0.54</v>
      </c>
      <c r="K404" s="1">
        <v>0.46</v>
      </c>
      <c r="L404" s="1">
        <v>917</v>
      </c>
      <c r="M404" s="1">
        <v>780</v>
      </c>
      <c r="N404" s="1">
        <v>7.3999999999999996E-2</v>
      </c>
      <c r="O404" s="1">
        <v>0.253</v>
      </c>
      <c r="P404" s="1">
        <v>0.08</v>
      </c>
      <c r="Q404" s="1">
        <v>126</v>
      </c>
      <c r="R404" s="1">
        <v>429</v>
      </c>
      <c r="S404" s="1">
        <v>135</v>
      </c>
      <c r="T404" s="1">
        <v>63</v>
      </c>
      <c r="U404" s="1">
        <v>62</v>
      </c>
      <c r="V404" s="1">
        <v>227</v>
      </c>
      <c r="W404" s="1">
        <v>201</v>
      </c>
      <c r="X404" s="1">
        <v>71</v>
      </c>
      <c r="Y404" s="1">
        <v>63</v>
      </c>
      <c r="Z404" s="1">
        <v>462</v>
      </c>
      <c r="AA404" s="1">
        <v>0.155</v>
      </c>
      <c r="AB404" s="1">
        <v>0.622</v>
      </c>
      <c r="AC404" s="1">
        <v>0.223</v>
      </c>
    </row>
    <row r="405" spans="1:29" s="1" customFormat="1" x14ac:dyDescent="0.25">
      <c r="A405" s="1" t="s">
        <v>941</v>
      </c>
      <c r="B405" s="1" t="s">
        <v>942</v>
      </c>
      <c r="C405" s="1" t="s">
        <v>824</v>
      </c>
      <c r="D405" s="1">
        <v>3280</v>
      </c>
      <c r="E405" s="1">
        <v>69054</v>
      </c>
      <c r="F405" s="1">
        <v>13</v>
      </c>
      <c r="G405" s="1">
        <f t="shared" si="13"/>
        <v>1.2516890201871001E-3</v>
      </c>
      <c r="H405" s="1" t="s">
        <v>32</v>
      </c>
      <c r="I405" s="1">
        <v>2</v>
      </c>
      <c r="J405" s="1">
        <v>0.51100000000000001</v>
      </c>
      <c r="K405" s="1">
        <v>0.48899999999999999</v>
      </c>
      <c r="L405" s="1">
        <v>1677</v>
      </c>
      <c r="M405" s="1">
        <v>1602</v>
      </c>
      <c r="N405" s="1">
        <v>8.5999999999999993E-2</v>
      </c>
      <c r="O405" s="1">
        <v>0.25600000000000001</v>
      </c>
      <c r="P405" s="1">
        <v>6.6000000000000003E-2</v>
      </c>
      <c r="Q405" s="1">
        <v>281</v>
      </c>
      <c r="R405" s="1">
        <v>840</v>
      </c>
      <c r="S405" s="1">
        <v>215</v>
      </c>
      <c r="T405" s="1">
        <v>154</v>
      </c>
      <c r="U405" s="1">
        <v>126</v>
      </c>
      <c r="V405" s="1">
        <v>438</v>
      </c>
      <c r="W405" s="1">
        <v>401</v>
      </c>
      <c r="X405" s="1">
        <v>104</v>
      </c>
      <c r="Y405" s="1">
        <v>110</v>
      </c>
      <c r="Z405" s="1">
        <v>463</v>
      </c>
      <c r="AA405" s="1">
        <v>0.155</v>
      </c>
      <c r="AB405" s="1">
        <v>0.622</v>
      </c>
      <c r="AC405" s="1">
        <v>0.223</v>
      </c>
    </row>
    <row r="406" spans="1:29" s="1" customFormat="1" x14ac:dyDescent="0.25">
      <c r="A406" s="1" t="s">
        <v>909</v>
      </c>
      <c r="B406" s="1" t="s">
        <v>910</v>
      </c>
      <c r="C406" s="1" t="s">
        <v>824</v>
      </c>
      <c r="D406" s="1">
        <v>1393</v>
      </c>
      <c r="E406" s="1">
        <v>69054</v>
      </c>
      <c r="F406" s="1">
        <v>13</v>
      </c>
      <c r="G406" s="1">
        <f t="shared" si="13"/>
        <v>5.3158622107336287E-4</v>
      </c>
      <c r="H406" s="1" t="s">
        <v>32</v>
      </c>
      <c r="I406" s="1">
        <v>2</v>
      </c>
      <c r="J406" s="1">
        <v>0.495</v>
      </c>
      <c r="K406" s="1">
        <v>0.505</v>
      </c>
      <c r="L406" s="1">
        <v>689</v>
      </c>
      <c r="M406" s="1">
        <v>703</v>
      </c>
      <c r="N406" s="1">
        <v>8.6999999999999994E-2</v>
      </c>
      <c r="O406" s="1">
        <v>0.255</v>
      </c>
      <c r="P406" s="1">
        <v>6.8000000000000005E-2</v>
      </c>
      <c r="Q406" s="1">
        <v>121</v>
      </c>
      <c r="R406" s="1">
        <v>355</v>
      </c>
      <c r="S406" s="1">
        <v>94</v>
      </c>
      <c r="T406" s="1">
        <v>55</v>
      </c>
      <c r="U406" s="1">
        <v>66</v>
      </c>
      <c r="V406" s="1">
        <v>185</v>
      </c>
      <c r="W406" s="1">
        <v>169</v>
      </c>
      <c r="X406" s="1">
        <v>51</v>
      </c>
      <c r="Y406" s="1">
        <v>43</v>
      </c>
      <c r="Z406" s="1">
        <v>447</v>
      </c>
      <c r="AA406" s="1">
        <v>0.155</v>
      </c>
      <c r="AB406" s="1">
        <v>0.622</v>
      </c>
      <c r="AC406" s="1">
        <v>0.223</v>
      </c>
    </row>
    <row r="407" spans="1:29" s="1" customFormat="1" x14ac:dyDescent="0.25">
      <c r="A407" s="1" t="s">
        <v>965</v>
      </c>
      <c r="B407" s="1" t="s">
        <v>966</v>
      </c>
      <c r="C407" s="1" t="s">
        <v>824</v>
      </c>
      <c r="D407" s="1">
        <v>1181</v>
      </c>
      <c r="E407" s="1">
        <v>69054</v>
      </c>
      <c r="F407" s="1">
        <v>13</v>
      </c>
      <c r="G407" s="1">
        <f t="shared" si="13"/>
        <v>4.5068436976858692E-4</v>
      </c>
      <c r="H407" s="1" t="s">
        <v>32</v>
      </c>
      <c r="I407" s="1">
        <v>2</v>
      </c>
      <c r="J407" s="1">
        <v>0.49299999999999999</v>
      </c>
      <c r="K407" s="1">
        <v>0.50700000000000001</v>
      </c>
      <c r="L407" s="1">
        <v>582</v>
      </c>
      <c r="M407" s="1">
        <v>598</v>
      </c>
      <c r="N407" s="1">
        <v>9.2999999999999999E-2</v>
      </c>
      <c r="O407" s="1">
        <v>0.224</v>
      </c>
      <c r="P407" s="1">
        <v>7.8E-2</v>
      </c>
      <c r="Q407" s="1">
        <v>110</v>
      </c>
      <c r="R407" s="1">
        <v>264</v>
      </c>
      <c r="S407" s="1">
        <v>92</v>
      </c>
      <c r="T407" s="1">
        <v>52</v>
      </c>
      <c r="U407" s="1">
        <v>58</v>
      </c>
      <c r="V407" s="1">
        <v>128</v>
      </c>
      <c r="W407" s="1">
        <v>135</v>
      </c>
      <c r="X407" s="1">
        <v>47</v>
      </c>
      <c r="Y407" s="1">
        <v>44</v>
      </c>
      <c r="Z407" s="1">
        <v>475</v>
      </c>
      <c r="AA407" s="1">
        <v>0.155</v>
      </c>
      <c r="AB407" s="1">
        <v>0.622</v>
      </c>
      <c r="AC407" s="1">
        <v>0.223</v>
      </c>
    </row>
    <row r="408" spans="1:29" s="1" customFormat="1" x14ac:dyDescent="0.25">
      <c r="A408" s="1" t="s">
        <v>943</v>
      </c>
      <c r="B408" s="1" t="s">
        <v>944</v>
      </c>
      <c r="C408" s="1" t="s">
        <v>824</v>
      </c>
      <c r="D408" s="1">
        <v>2611</v>
      </c>
      <c r="E408" s="1">
        <v>69054</v>
      </c>
      <c r="F408" s="1">
        <v>13</v>
      </c>
      <c r="G408" s="1">
        <f t="shared" si="13"/>
        <v>9.9639025356967025E-4</v>
      </c>
      <c r="H408" s="1" t="s">
        <v>32</v>
      </c>
      <c r="I408" s="1">
        <v>2</v>
      </c>
      <c r="J408" s="1">
        <v>0.50900000000000001</v>
      </c>
      <c r="K408" s="1">
        <v>0.49099999999999999</v>
      </c>
      <c r="L408" s="1">
        <v>1329</v>
      </c>
      <c r="M408" s="1">
        <v>1281</v>
      </c>
      <c r="N408" s="1">
        <v>8.7999999999999995E-2</v>
      </c>
      <c r="O408" s="1">
        <v>0.254</v>
      </c>
      <c r="P408" s="1">
        <v>7.0999999999999994E-2</v>
      </c>
      <c r="Q408" s="1">
        <v>231</v>
      </c>
      <c r="R408" s="1">
        <v>663</v>
      </c>
      <c r="S408" s="1">
        <v>184</v>
      </c>
      <c r="T408" s="1">
        <v>113</v>
      </c>
      <c r="U408" s="1">
        <v>117</v>
      </c>
      <c r="V408" s="1">
        <v>339</v>
      </c>
      <c r="W408" s="1">
        <v>324</v>
      </c>
      <c r="X408" s="1">
        <v>89</v>
      </c>
      <c r="Y408" s="1">
        <v>94</v>
      </c>
      <c r="Z408" s="1">
        <v>464</v>
      </c>
      <c r="AA408" s="1">
        <v>0.155</v>
      </c>
      <c r="AB408" s="1">
        <v>0.622</v>
      </c>
      <c r="AC408" s="1">
        <v>0.223</v>
      </c>
    </row>
    <row r="409" spans="1:29" s="1" customFormat="1" x14ac:dyDescent="0.25">
      <c r="A409" s="1" t="s">
        <v>881</v>
      </c>
      <c r="B409" s="1" t="s">
        <v>882</v>
      </c>
      <c r="C409" s="1" t="s">
        <v>824</v>
      </c>
      <c r="D409" s="1">
        <v>655</v>
      </c>
      <c r="E409" s="1">
        <v>69054</v>
      </c>
      <c r="F409" s="1">
        <v>13</v>
      </c>
      <c r="G409" s="1">
        <f t="shared" si="13"/>
        <v>2.4995619153126537E-4</v>
      </c>
      <c r="H409" s="1" t="s">
        <v>32</v>
      </c>
      <c r="I409" s="1">
        <v>2</v>
      </c>
      <c r="J409" s="1">
        <v>0.47899999999999998</v>
      </c>
      <c r="K409" s="1">
        <v>0.52100000000000002</v>
      </c>
      <c r="L409" s="1">
        <v>314</v>
      </c>
      <c r="M409" s="1">
        <v>341</v>
      </c>
      <c r="N409" s="1">
        <v>0.08</v>
      </c>
      <c r="O409" s="1">
        <v>0.21199999999999999</v>
      </c>
      <c r="P409" s="1">
        <v>9.4E-2</v>
      </c>
      <c r="Q409" s="1">
        <v>52</v>
      </c>
      <c r="R409" s="1">
        <v>138</v>
      </c>
      <c r="S409" s="1">
        <v>61</v>
      </c>
      <c r="T409" s="1">
        <v>19</v>
      </c>
      <c r="U409" s="1">
        <v>33</v>
      </c>
      <c r="V409" s="1">
        <v>69</v>
      </c>
      <c r="W409" s="1">
        <v>69</v>
      </c>
      <c r="X409" s="1">
        <v>28</v>
      </c>
      <c r="Y409" s="1">
        <v>33</v>
      </c>
      <c r="Z409" s="1">
        <v>433</v>
      </c>
      <c r="AA409" s="1">
        <v>0.155</v>
      </c>
      <c r="AB409" s="1">
        <v>0.622</v>
      </c>
      <c r="AC409" s="1">
        <v>0.223</v>
      </c>
    </row>
    <row r="410" spans="1:29" s="1" customFormat="1" x14ac:dyDescent="0.25">
      <c r="A410" s="1" t="s">
        <v>831</v>
      </c>
      <c r="B410" s="1" t="s">
        <v>832</v>
      </c>
      <c r="C410" s="1" t="s">
        <v>824</v>
      </c>
      <c r="D410" s="1">
        <v>4068</v>
      </c>
      <c r="E410" s="1">
        <v>69054</v>
      </c>
      <c r="F410" s="1">
        <v>13</v>
      </c>
      <c r="G410" s="1">
        <f t="shared" si="13"/>
        <v>1.5523996750369277E-3</v>
      </c>
      <c r="H410" s="1" t="s">
        <v>32</v>
      </c>
      <c r="I410" s="1">
        <v>2</v>
      </c>
      <c r="J410" s="1">
        <v>0.499</v>
      </c>
      <c r="K410" s="1">
        <v>0.501</v>
      </c>
      <c r="L410" s="1">
        <v>2028</v>
      </c>
      <c r="M410" s="1">
        <v>2039</v>
      </c>
      <c r="N410" s="1">
        <v>7.2999999999999995E-2</v>
      </c>
      <c r="O410" s="1">
        <v>0.252</v>
      </c>
      <c r="P410" s="1">
        <v>7.4999999999999997E-2</v>
      </c>
      <c r="Q410" s="1">
        <v>298</v>
      </c>
      <c r="R410" s="1">
        <v>1026</v>
      </c>
      <c r="S410" s="1">
        <v>306</v>
      </c>
      <c r="T410" s="1">
        <v>146</v>
      </c>
      <c r="U410" s="1">
        <v>151</v>
      </c>
      <c r="V410" s="1">
        <v>525</v>
      </c>
      <c r="W410" s="1">
        <v>500</v>
      </c>
      <c r="X410" s="1">
        <v>137</v>
      </c>
      <c r="Y410" s="1">
        <v>168</v>
      </c>
      <c r="Z410" s="1">
        <v>406</v>
      </c>
      <c r="AA410" s="1">
        <v>0.155</v>
      </c>
      <c r="AB410" s="1">
        <v>0.622</v>
      </c>
      <c r="AC410" s="1">
        <v>0.223</v>
      </c>
    </row>
    <row r="411" spans="1:29" s="1" customFormat="1" x14ac:dyDescent="0.25">
      <c r="A411" s="1" t="s">
        <v>833</v>
      </c>
      <c r="B411" s="1" t="s">
        <v>834</v>
      </c>
      <c r="C411" s="1" t="s">
        <v>824</v>
      </c>
      <c r="D411" s="1">
        <v>6654</v>
      </c>
      <c r="E411" s="1">
        <v>69054</v>
      </c>
      <c r="F411" s="1">
        <v>13</v>
      </c>
      <c r="G411" s="1">
        <f t="shared" si="13"/>
        <v>2.5392496159527328E-3</v>
      </c>
      <c r="H411" s="1" t="s">
        <v>32</v>
      </c>
      <c r="I411" s="1">
        <v>2</v>
      </c>
      <c r="J411" s="1">
        <v>0.51300000000000001</v>
      </c>
      <c r="K411" s="1">
        <v>0.48699999999999999</v>
      </c>
      <c r="L411" s="1">
        <v>3415</v>
      </c>
      <c r="M411" s="1">
        <v>3239</v>
      </c>
      <c r="N411" s="1">
        <v>8.6999999999999994E-2</v>
      </c>
      <c r="O411" s="1">
        <v>0.23699999999999999</v>
      </c>
      <c r="P411" s="1">
        <v>7.1999999999999995E-2</v>
      </c>
      <c r="Q411" s="1">
        <v>577</v>
      </c>
      <c r="R411" s="1">
        <v>1577</v>
      </c>
      <c r="S411" s="1">
        <v>476</v>
      </c>
      <c r="T411" s="1">
        <v>295</v>
      </c>
      <c r="U411" s="1">
        <v>281</v>
      </c>
      <c r="V411" s="1">
        <v>812</v>
      </c>
      <c r="W411" s="1">
        <v>764</v>
      </c>
      <c r="X411" s="1">
        <v>240</v>
      </c>
      <c r="Y411" s="1">
        <v>236</v>
      </c>
      <c r="Z411" s="1">
        <v>407</v>
      </c>
      <c r="AA411" s="1">
        <v>0.155</v>
      </c>
      <c r="AB411" s="1">
        <v>0.622</v>
      </c>
      <c r="AC411" s="1">
        <v>0.223</v>
      </c>
    </row>
    <row r="412" spans="1:29" s="1" customFormat="1" x14ac:dyDescent="0.25">
      <c r="A412" s="1" t="s">
        <v>519</v>
      </c>
      <c r="B412" s="1" t="s">
        <v>835</v>
      </c>
      <c r="C412" s="1" t="s">
        <v>824</v>
      </c>
      <c r="D412" s="1">
        <v>4726</v>
      </c>
      <c r="E412" s="1">
        <v>69054</v>
      </c>
      <c r="F412" s="1">
        <v>13</v>
      </c>
      <c r="G412" s="1">
        <f t="shared" si="13"/>
        <v>1.8035007040866568E-3</v>
      </c>
      <c r="H412" s="1" t="s">
        <v>32</v>
      </c>
      <c r="I412" s="1">
        <v>2</v>
      </c>
      <c r="J412" s="1">
        <v>0.51700000000000002</v>
      </c>
      <c r="K412" s="1">
        <v>0.48299999999999998</v>
      </c>
      <c r="L412" s="1">
        <v>2442</v>
      </c>
      <c r="M412" s="1">
        <v>2283</v>
      </c>
      <c r="N412" s="1">
        <v>0.09</v>
      </c>
      <c r="O412" s="1">
        <v>0.25</v>
      </c>
      <c r="P412" s="1">
        <v>6.0999999999999999E-2</v>
      </c>
      <c r="Q412" s="1">
        <v>425</v>
      </c>
      <c r="R412" s="1">
        <v>1181</v>
      </c>
      <c r="S412" s="1">
        <v>290</v>
      </c>
      <c r="T412" s="1">
        <v>225</v>
      </c>
      <c r="U412" s="1">
        <v>200</v>
      </c>
      <c r="V412" s="1">
        <v>618</v>
      </c>
      <c r="W412" s="1">
        <v>563</v>
      </c>
      <c r="X412" s="1">
        <v>138</v>
      </c>
      <c r="Y412" s="1">
        <v>151</v>
      </c>
      <c r="Z412" s="1">
        <v>408</v>
      </c>
      <c r="AA412" s="1">
        <v>0.155</v>
      </c>
      <c r="AB412" s="1">
        <v>0.622</v>
      </c>
      <c r="AC412" s="1">
        <v>0.223</v>
      </c>
    </row>
    <row r="413" spans="1:29" s="1" customFormat="1" x14ac:dyDescent="0.25">
      <c r="A413" s="1" t="s">
        <v>885</v>
      </c>
      <c r="B413" s="1" t="s">
        <v>886</v>
      </c>
      <c r="C413" s="1" t="s">
        <v>824</v>
      </c>
      <c r="D413" s="1">
        <v>805</v>
      </c>
      <c r="E413" s="1">
        <v>69054</v>
      </c>
      <c r="F413" s="1">
        <v>13</v>
      </c>
      <c r="G413" s="1">
        <f t="shared" si="13"/>
        <v>3.0719806745445593E-4</v>
      </c>
      <c r="H413" s="1" t="s">
        <v>32</v>
      </c>
      <c r="I413" s="1">
        <v>2</v>
      </c>
      <c r="J413" s="1">
        <v>0.49199999999999999</v>
      </c>
      <c r="K413" s="1">
        <v>0.50800000000000001</v>
      </c>
      <c r="L413" s="1">
        <v>396</v>
      </c>
      <c r="M413" s="1">
        <v>409</v>
      </c>
      <c r="N413" s="1">
        <v>8.7999999999999995E-2</v>
      </c>
      <c r="O413" s="1">
        <v>0.21</v>
      </c>
      <c r="P413" s="1">
        <v>7.9000000000000001E-2</v>
      </c>
      <c r="Q413" s="1">
        <v>70</v>
      </c>
      <c r="R413" s="1">
        <v>169</v>
      </c>
      <c r="S413" s="1">
        <v>63</v>
      </c>
      <c r="T413" s="1">
        <v>38</v>
      </c>
      <c r="U413" s="1">
        <v>31</v>
      </c>
      <c r="V413" s="1">
        <v>85</v>
      </c>
      <c r="W413" s="1">
        <v>84</v>
      </c>
      <c r="X413" s="1">
        <v>29</v>
      </c>
      <c r="Y413" s="1">
        <v>34</v>
      </c>
      <c r="Z413" s="1">
        <v>435</v>
      </c>
      <c r="AA413" s="1">
        <v>0.155</v>
      </c>
      <c r="AB413" s="1">
        <v>0.622</v>
      </c>
      <c r="AC413" s="1">
        <v>0.223</v>
      </c>
    </row>
    <row r="414" spans="1:29" s="1" customFormat="1" x14ac:dyDescent="0.25">
      <c r="A414" s="1" t="s">
        <v>883</v>
      </c>
      <c r="B414" s="1" t="s">
        <v>884</v>
      </c>
      <c r="C414" s="1" t="s">
        <v>824</v>
      </c>
      <c r="D414" s="1">
        <v>860</v>
      </c>
      <c r="E414" s="1">
        <v>69054</v>
      </c>
      <c r="F414" s="1">
        <v>13</v>
      </c>
      <c r="G414" s="1">
        <f t="shared" si="13"/>
        <v>3.2818675529295909E-4</v>
      </c>
      <c r="H414" s="1" t="s">
        <v>32</v>
      </c>
      <c r="I414" s="1">
        <v>2</v>
      </c>
      <c r="J414" s="1">
        <v>0.53200000000000003</v>
      </c>
      <c r="K414" s="1">
        <v>0.46800000000000003</v>
      </c>
      <c r="L414" s="1">
        <v>457</v>
      </c>
      <c r="M414" s="1">
        <v>402</v>
      </c>
      <c r="N414" s="1">
        <v>8.5999999999999993E-2</v>
      </c>
      <c r="O414" s="1">
        <v>0.23799999999999999</v>
      </c>
      <c r="P414" s="1">
        <v>6.5000000000000002E-2</v>
      </c>
      <c r="Q414" s="1">
        <v>73</v>
      </c>
      <c r="R414" s="1">
        <v>204</v>
      </c>
      <c r="S414" s="1">
        <v>55</v>
      </c>
      <c r="T414" s="1">
        <v>40</v>
      </c>
      <c r="U414" s="1">
        <v>33</v>
      </c>
      <c r="V414" s="1">
        <v>101</v>
      </c>
      <c r="W414" s="1">
        <v>103</v>
      </c>
      <c r="X414" s="1">
        <v>35</v>
      </c>
      <c r="Y414" s="1">
        <v>20</v>
      </c>
      <c r="Z414" s="1">
        <v>434</v>
      </c>
      <c r="AA414" s="1">
        <v>0.155</v>
      </c>
      <c r="AB414" s="1">
        <v>0.622</v>
      </c>
      <c r="AC414" s="1">
        <v>0.223</v>
      </c>
    </row>
    <row r="415" spans="1:29" s="1" customFormat="1" x14ac:dyDescent="0.25">
      <c r="A415" s="1" t="s">
        <v>911</v>
      </c>
      <c r="B415" s="1" t="s">
        <v>912</v>
      </c>
      <c r="C415" s="1" t="s">
        <v>824</v>
      </c>
      <c r="D415" s="1">
        <v>116</v>
      </c>
      <c r="E415" s="1">
        <v>69054</v>
      </c>
      <c r="F415" s="1">
        <v>13</v>
      </c>
      <c r="G415" s="1">
        <f t="shared" si="13"/>
        <v>4.4267050713934024E-5</v>
      </c>
      <c r="H415" s="1" t="s">
        <v>32</v>
      </c>
      <c r="I415" s="1">
        <v>2</v>
      </c>
      <c r="J415" s="1">
        <v>0.56899999999999995</v>
      </c>
      <c r="K415" s="1">
        <v>0.43099999999999999</v>
      </c>
      <c r="L415" s="1">
        <v>66</v>
      </c>
      <c r="M415" s="1">
        <v>50</v>
      </c>
      <c r="N415" s="1">
        <v>2.9000000000000001E-2</v>
      </c>
      <c r="O415" s="1">
        <v>0.27500000000000002</v>
      </c>
      <c r="P415" s="1">
        <v>0.14699999999999999</v>
      </c>
      <c r="Q415" s="1">
        <v>3</v>
      </c>
      <c r="R415" s="1">
        <v>31</v>
      </c>
      <c r="S415" s="1">
        <v>17</v>
      </c>
      <c r="T415" s="1">
        <v>3</v>
      </c>
      <c r="U415" s="1">
        <v>0</v>
      </c>
      <c r="V415" s="1">
        <v>17</v>
      </c>
      <c r="W415" s="1">
        <v>14</v>
      </c>
      <c r="X415" s="1">
        <v>11</v>
      </c>
      <c r="Y415" s="1">
        <v>5</v>
      </c>
      <c r="Z415" s="1">
        <v>448</v>
      </c>
      <c r="AA415" s="1">
        <v>0.155</v>
      </c>
      <c r="AB415" s="1">
        <v>0.622</v>
      </c>
      <c r="AC415" s="1">
        <v>0.223</v>
      </c>
    </row>
    <row r="416" spans="1:29" s="1" customFormat="1" x14ac:dyDescent="0.25">
      <c r="A416" s="1" t="s">
        <v>945</v>
      </c>
      <c r="B416" s="1" t="s">
        <v>946</v>
      </c>
      <c r="C416" s="1" t="s">
        <v>824</v>
      </c>
      <c r="D416" s="1">
        <v>1304</v>
      </c>
      <c r="E416" s="1">
        <v>69054</v>
      </c>
      <c r="F416" s="1">
        <v>13</v>
      </c>
      <c r="G416" s="1">
        <f t="shared" si="13"/>
        <v>4.9762270802560307E-4</v>
      </c>
      <c r="H416" s="1" t="s">
        <v>32</v>
      </c>
      <c r="I416" s="1">
        <v>2</v>
      </c>
      <c r="J416" s="1">
        <v>0.54300000000000004</v>
      </c>
      <c r="K416" s="1">
        <v>0.45700000000000002</v>
      </c>
      <c r="L416" s="1">
        <v>708</v>
      </c>
      <c r="M416" s="1">
        <v>596</v>
      </c>
      <c r="N416" s="1">
        <v>7.4999999999999997E-2</v>
      </c>
      <c r="O416" s="1">
        <v>0.249</v>
      </c>
      <c r="P416" s="1">
        <v>8.1000000000000003E-2</v>
      </c>
      <c r="Q416" s="1">
        <v>97</v>
      </c>
      <c r="R416" s="1">
        <v>324</v>
      </c>
      <c r="S416" s="1">
        <v>105</v>
      </c>
      <c r="T416" s="1">
        <v>52</v>
      </c>
      <c r="U416" s="1">
        <v>45</v>
      </c>
      <c r="V416" s="1">
        <v>176</v>
      </c>
      <c r="W416" s="1">
        <v>147</v>
      </c>
      <c r="X416" s="1">
        <v>58</v>
      </c>
      <c r="Y416" s="1">
        <v>47</v>
      </c>
      <c r="Z416" s="1">
        <v>465</v>
      </c>
      <c r="AA416" s="1">
        <v>0.155</v>
      </c>
      <c r="AB416" s="1">
        <v>0.622</v>
      </c>
      <c r="AC416" s="1">
        <v>0.223</v>
      </c>
    </row>
    <row r="417" spans="1:29" s="1" customFormat="1" x14ac:dyDescent="0.25">
      <c r="A417" s="1" t="s">
        <v>836</v>
      </c>
      <c r="B417" s="1" t="s">
        <v>837</v>
      </c>
      <c r="C417" s="1" t="s">
        <v>824</v>
      </c>
      <c r="D417" s="1">
        <v>5259</v>
      </c>
      <c r="E417" s="1">
        <v>69054</v>
      </c>
      <c r="F417" s="1">
        <v>13</v>
      </c>
      <c r="G417" s="1">
        <f t="shared" si="13"/>
        <v>2.0069001698670604E-3</v>
      </c>
      <c r="H417" s="1" t="s">
        <v>32</v>
      </c>
      <c r="I417" s="1">
        <v>2</v>
      </c>
      <c r="J417" s="1">
        <v>0.503</v>
      </c>
      <c r="K417" s="1">
        <v>0.497</v>
      </c>
      <c r="L417" s="1">
        <v>2647</v>
      </c>
      <c r="M417" s="1">
        <v>2611</v>
      </c>
      <c r="N417" s="1">
        <v>8.2000000000000003E-2</v>
      </c>
      <c r="O417" s="1">
        <v>0.25</v>
      </c>
      <c r="P417" s="1">
        <v>6.9000000000000006E-2</v>
      </c>
      <c r="Q417" s="1">
        <v>432</v>
      </c>
      <c r="R417" s="1">
        <v>1313</v>
      </c>
      <c r="S417" s="1">
        <v>365</v>
      </c>
      <c r="T417" s="1">
        <v>233</v>
      </c>
      <c r="U417" s="1">
        <v>199</v>
      </c>
      <c r="V417" s="1">
        <v>661</v>
      </c>
      <c r="W417" s="1">
        <v>652</v>
      </c>
      <c r="X417" s="1">
        <v>171</v>
      </c>
      <c r="Y417" s="1">
        <v>193</v>
      </c>
      <c r="Z417" s="1">
        <v>409</v>
      </c>
      <c r="AA417" s="1">
        <v>0.155</v>
      </c>
      <c r="AB417" s="1">
        <v>0.622</v>
      </c>
      <c r="AC417" s="1">
        <v>0.223</v>
      </c>
    </row>
    <row r="418" spans="1:29" s="1" customFormat="1" x14ac:dyDescent="0.25">
      <c r="A418" s="1" t="s">
        <v>838</v>
      </c>
      <c r="B418" s="1" t="s">
        <v>839</v>
      </c>
      <c r="C418" s="1" t="s">
        <v>824</v>
      </c>
      <c r="D418" s="1">
        <v>550</v>
      </c>
      <c r="E418" s="1">
        <v>69054</v>
      </c>
      <c r="F418" s="1">
        <v>13</v>
      </c>
      <c r="G418" s="1">
        <f t="shared" si="13"/>
        <v>2.09886878385032E-4</v>
      </c>
      <c r="H418" s="1" t="s">
        <v>32</v>
      </c>
      <c r="I418" s="1">
        <v>2</v>
      </c>
      <c r="J418" s="1">
        <v>0.52900000000000003</v>
      </c>
      <c r="K418" s="1">
        <v>0.47099999999999997</v>
      </c>
      <c r="L418" s="1">
        <v>291</v>
      </c>
      <c r="M418" s="1">
        <v>259</v>
      </c>
      <c r="N418" s="1">
        <v>0.06</v>
      </c>
      <c r="O418" s="1">
        <v>0.28100000000000003</v>
      </c>
      <c r="P418" s="1">
        <v>5.1999999999999998E-2</v>
      </c>
      <c r="Q418" s="1">
        <v>33</v>
      </c>
      <c r="R418" s="1">
        <v>154</v>
      </c>
      <c r="S418" s="1">
        <v>28</v>
      </c>
      <c r="T418" s="1">
        <v>14</v>
      </c>
      <c r="U418" s="1">
        <v>18</v>
      </c>
      <c r="V418" s="1">
        <v>87</v>
      </c>
      <c r="W418" s="1">
        <v>67</v>
      </c>
      <c r="X418" s="1">
        <v>18</v>
      </c>
      <c r="Y418" s="1">
        <v>10</v>
      </c>
      <c r="Z418" s="1">
        <v>410</v>
      </c>
      <c r="AA418" s="1">
        <v>0.155</v>
      </c>
      <c r="AB418" s="1">
        <v>0.622</v>
      </c>
      <c r="AC418" s="1">
        <v>0.223</v>
      </c>
    </row>
    <row r="419" spans="1:29" s="1" customFormat="1" x14ac:dyDescent="0.25">
      <c r="A419" s="1" t="s">
        <v>947</v>
      </c>
      <c r="B419" s="1" t="s">
        <v>948</v>
      </c>
      <c r="C419" s="1" t="s">
        <v>824</v>
      </c>
      <c r="D419" s="1">
        <v>801</v>
      </c>
      <c r="E419" s="1">
        <v>69054</v>
      </c>
      <c r="F419" s="1">
        <v>13</v>
      </c>
      <c r="G419" s="1">
        <f t="shared" si="13"/>
        <v>3.0567161742983754E-4</v>
      </c>
      <c r="H419" s="1" t="s">
        <v>32</v>
      </c>
      <c r="I419" s="1">
        <v>2</v>
      </c>
      <c r="J419" s="1">
        <v>0.53400000000000003</v>
      </c>
      <c r="K419" s="1">
        <v>0.46600000000000003</v>
      </c>
      <c r="L419" s="1">
        <v>428</v>
      </c>
      <c r="M419" s="1">
        <v>373</v>
      </c>
      <c r="N419" s="1">
        <v>6.8000000000000005E-2</v>
      </c>
      <c r="O419" s="1">
        <v>0.27300000000000002</v>
      </c>
      <c r="P419" s="1">
        <v>7.4999999999999997E-2</v>
      </c>
      <c r="Q419" s="1">
        <v>54</v>
      </c>
      <c r="R419" s="1">
        <v>218</v>
      </c>
      <c r="S419" s="1">
        <v>60</v>
      </c>
      <c r="T419" s="1">
        <v>28</v>
      </c>
      <c r="U419" s="1">
        <v>26</v>
      </c>
      <c r="V419" s="1">
        <v>120</v>
      </c>
      <c r="W419" s="1">
        <v>97</v>
      </c>
      <c r="X419" s="1">
        <v>29</v>
      </c>
      <c r="Y419" s="1">
        <v>30</v>
      </c>
      <c r="Z419" s="1">
        <v>466</v>
      </c>
      <c r="AA419" s="1">
        <v>0.155</v>
      </c>
      <c r="AB419" s="1">
        <v>0.622</v>
      </c>
      <c r="AC419" s="1">
        <v>0.223</v>
      </c>
    </row>
    <row r="420" spans="1:29" s="1" customFormat="1" x14ac:dyDescent="0.25">
      <c r="A420" s="1" t="s">
        <v>915</v>
      </c>
      <c r="B420" s="1" t="s">
        <v>916</v>
      </c>
      <c r="C420" s="1" t="s">
        <v>824</v>
      </c>
      <c r="D420" s="1">
        <v>651</v>
      </c>
      <c r="E420" s="1">
        <v>69054</v>
      </c>
      <c r="F420" s="1">
        <v>13</v>
      </c>
      <c r="G420" s="1">
        <f t="shared" si="13"/>
        <v>2.4842974150664698E-4</v>
      </c>
      <c r="H420" s="1" t="s">
        <v>32</v>
      </c>
      <c r="I420" s="1">
        <v>2</v>
      </c>
      <c r="J420" s="1">
        <v>0.503</v>
      </c>
      <c r="K420" s="1">
        <v>0.497</v>
      </c>
      <c r="L420" s="1">
        <v>327</v>
      </c>
      <c r="M420" s="1">
        <v>323</v>
      </c>
      <c r="N420" s="1">
        <v>8.6999999999999994E-2</v>
      </c>
      <c r="O420" s="1">
        <v>0.219</v>
      </c>
      <c r="P420" s="1">
        <v>7.0000000000000007E-2</v>
      </c>
      <c r="Q420" s="1">
        <v>56</v>
      </c>
      <c r="R420" s="1">
        <v>142</v>
      </c>
      <c r="S420" s="1">
        <v>45</v>
      </c>
      <c r="T420" s="1">
        <v>30</v>
      </c>
      <c r="U420" s="1">
        <v>26</v>
      </c>
      <c r="V420" s="1">
        <v>68</v>
      </c>
      <c r="W420" s="1">
        <v>73</v>
      </c>
      <c r="X420" s="1">
        <v>21</v>
      </c>
      <c r="Y420" s="1">
        <v>23</v>
      </c>
      <c r="Z420" s="1">
        <v>450</v>
      </c>
      <c r="AA420" s="1">
        <v>0.155</v>
      </c>
      <c r="AB420" s="1">
        <v>0.622</v>
      </c>
      <c r="AC420" s="1">
        <v>0.223</v>
      </c>
    </row>
    <row r="421" spans="1:29" s="1" customFormat="1" x14ac:dyDescent="0.25">
      <c r="A421" s="1" t="s">
        <v>840</v>
      </c>
      <c r="B421" s="1" t="s">
        <v>841</v>
      </c>
      <c r="C421" s="1" t="s">
        <v>824</v>
      </c>
      <c r="D421" s="1">
        <v>3451</v>
      </c>
      <c r="E421" s="1">
        <v>69054</v>
      </c>
      <c r="F421" s="1">
        <v>13</v>
      </c>
      <c r="G421" s="1">
        <f t="shared" si="13"/>
        <v>1.3169447587395371E-3</v>
      </c>
      <c r="H421" s="1" t="s">
        <v>32</v>
      </c>
      <c r="I421" s="1">
        <v>2</v>
      </c>
      <c r="J421" s="1">
        <v>0.497</v>
      </c>
      <c r="K421" s="1">
        <v>0.503</v>
      </c>
      <c r="L421" s="1">
        <v>1714</v>
      </c>
      <c r="M421" s="1">
        <v>1737</v>
      </c>
      <c r="N421" s="1">
        <v>7.8E-2</v>
      </c>
      <c r="O421" s="1">
        <v>0.251</v>
      </c>
      <c r="P421" s="1">
        <v>6.6000000000000003E-2</v>
      </c>
      <c r="Q421" s="1">
        <v>270</v>
      </c>
      <c r="R421" s="1">
        <v>865</v>
      </c>
      <c r="S421" s="1">
        <v>228</v>
      </c>
      <c r="T421" s="1">
        <v>120</v>
      </c>
      <c r="U421" s="1">
        <v>150</v>
      </c>
      <c r="V421" s="1">
        <v>437</v>
      </c>
      <c r="W421" s="1">
        <v>428</v>
      </c>
      <c r="X421" s="1">
        <v>112</v>
      </c>
      <c r="Y421" s="1">
        <v>116</v>
      </c>
      <c r="Z421" s="1">
        <v>411</v>
      </c>
      <c r="AA421" s="1">
        <v>0.155</v>
      </c>
      <c r="AB421" s="1">
        <v>0.622</v>
      </c>
      <c r="AC421" s="1">
        <v>0.223</v>
      </c>
    </row>
    <row r="422" spans="1:29" s="1" customFormat="1" x14ac:dyDescent="0.25">
      <c r="A422" s="1" t="s">
        <v>949</v>
      </c>
      <c r="B422" s="1" t="s">
        <v>950</v>
      </c>
      <c r="C422" s="1" t="s">
        <v>824</v>
      </c>
      <c r="D422" s="1">
        <v>2185</v>
      </c>
      <c r="E422" s="1">
        <v>69054</v>
      </c>
      <c r="F422" s="1">
        <v>13</v>
      </c>
      <c r="G422" s="1">
        <f t="shared" si="13"/>
        <v>8.3382332594780892E-4</v>
      </c>
      <c r="H422" s="1" t="s">
        <v>32</v>
      </c>
      <c r="I422" s="1">
        <v>2</v>
      </c>
      <c r="J422" s="1">
        <v>0.53600000000000003</v>
      </c>
      <c r="K422" s="1">
        <v>0.46400000000000002</v>
      </c>
      <c r="L422" s="1">
        <v>1172</v>
      </c>
      <c r="M422" s="1">
        <v>1013</v>
      </c>
      <c r="N422" s="1">
        <v>9.4E-2</v>
      </c>
      <c r="O422" s="1">
        <v>0.24099999999999999</v>
      </c>
      <c r="P422" s="1">
        <v>6.4000000000000001E-2</v>
      </c>
      <c r="Q422" s="1">
        <v>204</v>
      </c>
      <c r="R422" s="1">
        <v>527</v>
      </c>
      <c r="S422" s="1">
        <v>140</v>
      </c>
      <c r="T422" s="1">
        <v>95</v>
      </c>
      <c r="U422" s="1">
        <v>109</v>
      </c>
      <c r="V422" s="1">
        <v>303</v>
      </c>
      <c r="W422" s="1">
        <v>223</v>
      </c>
      <c r="X422" s="1">
        <v>68</v>
      </c>
      <c r="Y422" s="1">
        <v>71</v>
      </c>
      <c r="Z422" s="1">
        <v>467</v>
      </c>
      <c r="AA422" s="1">
        <v>0.155</v>
      </c>
      <c r="AB422" s="1">
        <v>0.622</v>
      </c>
      <c r="AC422" s="1">
        <v>0.223</v>
      </c>
    </row>
    <row r="423" spans="1:29" s="1" customFormat="1" x14ac:dyDescent="0.25">
      <c r="A423" s="1" t="s">
        <v>887</v>
      </c>
      <c r="B423" s="1" t="s">
        <v>888</v>
      </c>
      <c r="C423" s="1" t="s">
        <v>824</v>
      </c>
      <c r="D423" s="1">
        <v>1208</v>
      </c>
      <c r="E423" s="1">
        <v>69054</v>
      </c>
      <c r="F423" s="1">
        <v>13</v>
      </c>
      <c r="G423" s="1">
        <f t="shared" si="13"/>
        <v>4.6098790743476123E-4</v>
      </c>
      <c r="H423" s="1" t="s">
        <v>32</v>
      </c>
      <c r="I423" s="1">
        <v>2</v>
      </c>
      <c r="J423" s="1">
        <v>0.501</v>
      </c>
      <c r="K423" s="1">
        <v>0.499</v>
      </c>
      <c r="L423" s="1">
        <v>605</v>
      </c>
      <c r="M423" s="1">
        <v>603</v>
      </c>
      <c r="N423" s="1">
        <v>8.3000000000000004E-2</v>
      </c>
      <c r="O423" s="1">
        <v>0.23699999999999999</v>
      </c>
      <c r="P423" s="1">
        <v>7.0999999999999994E-2</v>
      </c>
      <c r="Q423" s="1">
        <v>100</v>
      </c>
      <c r="R423" s="1">
        <v>286</v>
      </c>
      <c r="S423" s="1">
        <v>85</v>
      </c>
      <c r="T423" s="1">
        <v>58</v>
      </c>
      <c r="U423" s="1">
        <v>42</v>
      </c>
      <c r="V423" s="1">
        <v>142</v>
      </c>
      <c r="W423" s="1">
        <v>144</v>
      </c>
      <c r="X423" s="1">
        <v>38</v>
      </c>
      <c r="Y423" s="1">
        <v>46</v>
      </c>
      <c r="Z423" s="1">
        <v>436</v>
      </c>
      <c r="AA423" s="1">
        <v>0.155</v>
      </c>
      <c r="AB423" s="1">
        <v>0.622</v>
      </c>
      <c r="AC423" s="1">
        <v>0.223</v>
      </c>
    </row>
    <row r="424" spans="1:29" s="1" customFormat="1" x14ac:dyDescent="0.25">
      <c r="A424" s="1" t="s">
        <v>917</v>
      </c>
      <c r="B424" s="1" t="s">
        <v>918</v>
      </c>
      <c r="C424" s="1" t="s">
        <v>824</v>
      </c>
      <c r="D424" s="1">
        <v>6106</v>
      </c>
      <c r="E424" s="1">
        <v>69054</v>
      </c>
      <c r="F424" s="1">
        <v>13</v>
      </c>
      <c r="G424" s="1">
        <f t="shared" si="13"/>
        <v>2.3301259625800098E-3</v>
      </c>
      <c r="H424" s="1" t="s">
        <v>32</v>
      </c>
      <c r="I424" s="1">
        <v>2</v>
      </c>
      <c r="J424" s="1">
        <v>0.50600000000000001</v>
      </c>
      <c r="K424" s="1">
        <v>0.49399999999999999</v>
      </c>
      <c r="L424" s="1">
        <v>3087</v>
      </c>
      <c r="M424" s="1">
        <v>3018</v>
      </c>
      <c r="N424" s="1">
        <v>8.5000000000000006E-2</v>
      </c>
      <c r="O424" s="1">
        <v>0.22900000000000001</v>
      </c>
      <c r="P424" s="1">
        <v>7.8E-2</v>
      </c>
      <c r="Q424" s="1">
        <v>519</v>
      </c>
      <c r="R424" s="1">
        <v>1397</v>
      </c>
      <c r="S424" s="1">
        <v>476</v>
      </c>
      <c r="T424" s="1">
        <v>251</v>
      </c>
      <c r="U424" s="1">
        <v>267</v>
      </c>
      <c r="V424" s="1">
        <v>723</v>
      </c>
      <c r="W424" s="1">
        <v>673</v>
      </c>
      <c r="X424" s="1">
        <v>220</v>
      </c>
      <c r="Y424" s="1">
        <v>256</v>
      </c>
      <c r="Z424" s="1">
        <v>451</v>
      </c>
      <c r="AA424" s="1">
        <v>0.155</v>
      </c>
      <c r="AB424" s="1">
        <v>0.622</v>
      </c>
      <c r="AC424" s="1">
        <v>0.223</v>
      </c>
    </row>
    <row r="425" spans="1:29" s="1" customFormat="1" x14ac:dyDescent="0.25">
      <c r="A425" s="1" t="s">
        <v>842</v>
      </c>
      <c r="B425" s="1" t="s">
        <v>843</v>
      </c>
      <c r="C425" s="1" t="s">
        <v>824</v>
      </c>
      <c r="D425" s="1">
        <v>3476</v>
      </c>
      <c r="E425" s="1">
        <v>69054</v>
      </c>
      <c r="F425" s="1">
        <v>13</v>
      </c>
      <c r="G425" s="1">
        <f t="shared" si="13"/>
        <v>1.3264850713934023E-3</v>
      </c>
      <c r="H425" s="1" t="s">
        <v>32</v>
      </c>
      <c r="I425" s="1">
        <v>2</v>
      </c>
      <c r="J425" s="1">
        <v>0.54400000000000004</v>
      </c>
      <c r="K425" s="1">
        <v>0.45600000000000002</v>
      </c>
      <c r="L425" s="1">
        <v>1891</v>
      </c>
      <c r="M425" s="1">
        <v>1584</v>
      </c>
      <c r="N425" s="1">
        <v>8.1000000000000003E-2</v>
      </c>
      <c r="O425" s="1">
        <v>0.27</v>
      </c>
      <c r="P425" s="1">
        <v>5.8999999999999997E-2</v>
      </c>
      <c r="Q425" s="1">
        <v>280</v>
      </c>
      <c r="R425" s="1">
        <v>940</v>
      </c>
      <c r="S425" s="1">
        <v>203</v>
      </c>
      <c r="T425" s="1">
        <v>161</v>
      </c>
      <c r="U425" s="1">
        <v>118</v>
      </c>
      <c r="V425" s="1">
        <v>497</v>
      </c>
      <c r="W425" s="1">
        <v>442</v>
      </c>
      <c r="X425" s="1">
        <v>110</v>
      </c>
      <c r="Y425" s="1">
        <v>93</v>
      </c>
      <c r="Z425" s="1">
        <v>412</v>
      </c>
      <c r="AA425" s="1">
        <v>0.155</v>
      </c>
      <c r="AB425" s="1">
        <v>0.622</v>
      </c>
      <c r="AC425" s="1">
        <v>0.223</v>
      </c>
    </row>
    <row r="426" spans="1:29" s="1" customFormat="1" x14ac:dyDescent="0.25">
      <c r="A426" s="1" t="s">
        <v>889</v>
      </c>
      <c r="B426" s="1" t="s">
        <v>890</v>
      </c>
      <c r="C426" s="1" t="s">
        <v>824</v>
      </c>
      <c r="D426" s="1">
        <v>1534</v>
      </c>
      <c r="E426" s="1">
        <v>69054</v>
      </c>
      <c r="F426" s="1">
        <v>13</v>
      </c>
      <c r="G426" s="1">
        <f t="shared" si="13"/>
        <v>5.8539358444116194E-4</v>
      </c>
      <c r="H426" s="1" t="s">
        <v>32</v>
      </c>
      <c r="I426" s="1">
        <v>2</v>
      </c>
      <c r="J426" s="1">
        <v>0.50700000000000001</v>
      </c>
      <c r="K426" s="1">
        <v>0.49299999999999999</v>
      </c>
      <c r="L426" s="1">
        <v>778</v>
      </c>
      <c r="M426" s="1">
        <v>755</v>
      </c>
      <c r="N426" s="1">
        <v>9.0999999999999998E-2</v>
      </c>
      <c r="O426" s="1">
        <v>0.22900000000000001</v>
      </c>
      <c r="P426" s="1">
        <v>5.2999999999999999E-2</v>
      </c>
      <c r="Q426" s="1">
        <v>138</v>
      </c>
      <c r="R426" s="1">
        <v>351</v>
      </c>
      <c r="S426" s="1">
        <v>81</v>
      </c>
      <c r="T426" s="1">
        <v>77</v>
      </c>
      <c r="U426" s="1">
        <v>61</v>
      </c>
      <c r="V426" s="1">
        <v>173</v>
      </c>
      <c r="W426" s="1">
        <v>178</v>
      </c>
      <c r="X426" s="1">
        <v>39</v>
      </c>
      <c r="Y426" s="1">
        <v>42</v>
      </c>
      <c r="Z426" s="1">
        <v>437</v>
      </c>
      <c r="AA426" s="1">
        <v>0.155</v>
      </c>
      <c r="AB426" s="1">
        <v>0.622</v>
      </c>
      <c r="AC426" s="1">
        <v>0.223</v>
      </c>
    </row>
    <row r="427" spans="1:29" s="1" customFormat="1" x14ac:dyDescent="0.25">
      <c r="A427" s="1" t="s">
        <v>891</v>
      </c>
      <c r="B427" s="1" t="s">
        <v>892</v>
      </c>
      <c r="C427" s="1" t="s">
        <v>824</v>
      </c>
      <c r="D427" s="1">
        <v>1325</v>
      </c>
      <c r="E427" s="1">
        <v>69054</v>
      </c>
      <c r="F427" s="1">
        <v>13</v>
      </c>
      <c r="G427" s="1">
        <f t="shared" si="13"/>
        <v>5.0563657065484983E-4</v>
      </c>
      <c r="H427" s="1" t="s">
        <v>32</v>
      </c>
      <c r="I427" s="1">
        <v>2</v>
      </c>
      <c r="J427" s="1">
        <v>0.50900000000000001</v>
      </c>
      <c r="K427" s="1">
        <v>0.49099999999999999</v>
      </c>
      <c r="L427" s="1">
        <v>673</v>
      </c>
      <c r="M427" s="1">
        <v>651</v>
      </c>
      <c r="N427" s="1">
        <v>9.5000000000000001E-2</v>
      </c>
      <c r="O427" s="1">
        <v>0.21099999999999999</v>
      </c>
      <c r="P427" s="1">
        <v>6.4000000000000001E-2</v>
      </c>
      <c r="Q427" s="1">
        <v>125</v>
      </c>
      <c r="R427" s="1">
        <v>280</v>
      </c>
      <c r="S427" s="1">
        <v>85</v>
      </c>
      <c r="T427" s="1">
        <v>70</v>
      </c>
      <c r="U427" s="1">
        <v>54</v>
      </c>
      <c r="V427" s="1">
        <v>138</v>
      </c>
      <c r="W427" s="1">
        <v>141</v>
      </c>
      <c r="X427" s="1">
        <v>34</v>
      </c>
      <c r="Y427" s="1">
        <v>51</v>
      </c>
      <c r="Z427" s="1">
        <v>438</v>
      </c>
      <c r="AA427" s="1">
        <v>0.155</v>
      </c>
      <c r="AB427" s="1">
        <v>0.622</v>
      </c>
      <c r="AC427" s="1">
        <v>0.223</v>
      </c>
    </row>
    <row r="428" spans="1:29" s="1" customFormat="1" x14ac:dyDescent="0.25">
      <c r="A428" s="1" t="s">
        <v>893</v>
      </c>
      <c r="B428" s="1" t="s">
        <v>894</v>
      </c>
      <c r="C428" s="1" t="s">
        <v>824</v>
      </c>
      <c r="D428" s="1">
        <v>325</v>
      </c>
      <c r="E428" s="1">
        <v>69054</v>
      </c>
      <c r="F428" s="1">
        <v>13</v>
      </c>
      <c r="G428" s="1">
        <f t="shared" si="13"/>
        <v>1.2402406450024619E-4</v>
      </c>
      <c r="H428" s="1" t="s">
        <v>32</v>
      </c>
      <c r="I428" s="1">
        <v>2</v>
      </c>
      <c r="J428" s="1">
        <v>0.503</v>
      </c>
      <c r="K428" s="1">
        <v>0.497</v>
      </c>
      <c r="L428" s="1">
        <v>163</v>
      </c>
      <c r="M428" s="1">
        <v>161</v>
      </c>
      <c r="N428" s="1">
        <v>8.4000000000000005E-2</v>
      </c>
      <c r="O428" s="1">
        <v>0.22</v>
      </c>
      <c r="P428" s="1">
        <v>7.6999999999999999E-2</v>
      </c>
      <c r="Q428" s="1">
        <v>27</v>
      </c>
      <c r="R428" s="1">
        <v>71</v>
      </c>
      <c r="S428" s="1">
        <v>25</v>
      </c>
      <c r="T428" s="1">
        <v>9</v>
      </c>
      <c r="U428" s="1">
        <v>18</v>
      </c>
      <c r="V428" s="1">
        <v>37</v>
      </c>
      <c r="W428" s="1">
        <v>34</v>
      </c>
      <c r="X428" s="1">
        <v>14</v>
      </c>
      <c r="Y428" s="1">
        <v>10</v>
      </c>
      <c r="Z428" s="1">
        <v>439</v>
      </c>
      <c r="AA428" s="1">
        <v>0.155</v>
      </c>
      <c r="AB428" s="1">
        <v>0.622</v>
      </c>
      <c r="AC428" s="1">
        <v>0.223</v>
      </c>
    </row>
    <row r="429" spans="1:29" s="1" customFormat="1" x14ac:dyDescent="0.25">
      <c r="A429" s="1" t="s">
        <v>895</v>
      </c>
      <c r="B429" s="1" t="s">
        <v>896</v>
      </c>
      <c r="C429" s="1" t="s">
        <v>824</v>
      </c>
      <c r="D429" s="1">
        <v>1803</v>
      </c>
      <c r="E429" s="1">
        <v>69054</v>
      </c>
      <c r="F429" s="1">
        <v>13</v>
      </c>
      <c r="G429" s="1">
        <f t="shared" si="13"/>
        <v>6.8804734859675043E-4</v>
      </c>
      <c r="H429" s="1" t="s">
        <v>32</v>
      </c>
      <c r="I429" s="1">
        <v>2</v>
      </c>
      <c r="J429" s="1">
        <v>0.54900000000000004</v>
      </c>
      <c r="K429" s="1">
        <v>0.45100000000000001</v>
      </c>
      <c r="L429" s="1">
        <v>990</v>
      </c>
      <c r="M429" s="1">
        <v>812</v>
      </c>
      <c r="N429" s="1">
        <v>0.1</v>
      </c>
      <c r="O429" s="1">
        <v>0.20799999999999999</v>
      </c>
      <c r="P429" s="1">
        <v>6.3E-2</v>
      </c>
      <c r="Q429" s="1">
        <v>180</v>
      </c>
      <c r="R429" s="1">
        <v>374</v>
      </c>
      <c r="S429" s="1">
        <v>113</v>
      </c>
      <c r="T429" s="1">
        <v>88</v>
      </c>
      <c r="U429" s="1">
        <v>92</v>
      </c>
      <c r="V429" s="1">
        <v>215</v>
      </c>
      <c r="W429" s="1">
        <v>159</v>
      </c>
      <c r="X429" s="1">
        <v>62</v>
      </c>
      <c r="Y429" s="1">
        <v>51</v>
      </c>
      <c r="Z429" s="1">
        <v>440</v>
      </c>
      <c r="AA429" s="1">
        <v>0.155</v>
      </c>
      <c r="AB429" s="1">
        <v>0.622</v>
      </c>
      <c r="AC429" s="1">
        <v>0.223</v>
      </c>
    </row>
    <row r="430" spans="1:29" s="1" customFormat="1" x14ac:dyDescent="0.25">
      <c r="A430" s="1" t="s">
        <v>846</v>
      </c>
      <c r="B430" s="1" t="s">
        <v>847</v>
      </c>
      <c r="C430" s="1" t="s">
        <v>824</v>
      </c>
      <c r="D430" s="1">
        <v>4660</v>
      </c>
      <c r="E430" s="1">
        <v>69054</v>
      </c>
      <c r="F430" s="1">
        <v>13</v>
      </c>
      <c r="G430" s="1">
        <f t="shared" si="13"/>
        <v>1.7783142786804529E-3</v>
      </c>
      <c r="H430" s="1" t="s">
        <v>32</v>
      </c>
      <c r="I430" s="1">
        <v>2</v>
      </c>
      <c r="J430" s="1">
        <v>0.51900000000000002</v>
      </c>
      <c r="K430" s="1">
        <v>0.48099999999999998</v>
      </c>
      <c r="L430" s="1">
        <v>2417</v>
      </c>
      <c r="M430" s="1">
        <v>2242</v>
      </c>
      <c r="N430" s="1">
        <v>8.5000000000000006E-2</v>
      </c>
      <c r="O430" s="1">
        <v>0.25800000000000001</v>
      </c>
      <c r="P430" s="1">
        <v>5.8000000000000003E-2</v>
      </c>
      <c r="Q430" s="1">
        <v>397</v>
      </c>
      <c r="R430" s="1">
        <v>1200</v>
      </c>
      <c r="S430" s="1">
        <v>269</v>
      </c>
      <c r="T430" s="1">
        <v>212</v>
      </c>
      <c r="U430" s="1">
        <v>184</v>
      </c>
      <c r="V430" s="1">
        <v>619</v>
      </c>
      <c r="W430" s="1">
        <v>581</v>
      </c>
      <c r="X430" s="1">
        <v>141</v>
      </c>
      <c r="Y430" s="1">
        <v>128</v>
      </c>
      <c r="Z430" s="1">
        <v>414</v>
      </c>
      <c r="AA430" s="1">
        <v>0.155</v>
      </c>
      <c r="AB430" s="1">
        <v>0.622</v>
      </c>
      <c r="AC430" s="1">
        <v>0.223</v>
      </c>
    </row>
    <row r="431" spans="1:29" s="1" customFormat="1" x14ac:dyDescent="0.25">
      <c r="A431" s="1" t="s">
        <v>913</v>
      </c>
      <c r="B431" s="1" t="s">
        <v>914</v>
      </c>
      <c r="C431" s="1" t="s">
        <v>824</v>
      </c>
      <c r="D431" s="1">
        <v>2406</v>
      </c>
      <c r="E431" s="1">
        <v>69054</v>
      </c>
      <c r="F431" s="1">
        <v>13</v>
      </c>
      <c r="G431" s="1">
        <f t="shared" si="13"/>
        <v>9.1815968980797635E-4</v>
      </c>
      <c r="H431" s="1" t="s">
        <v>32</v>
      </c>
      <c r="I431" s="1">
        <v>2</v>
      </c>
      <c r="J431" s="1">
        <v>0.51400000000000001</v>
      </c>
      <c r="K431" s="1">
        <v>0.48599999999999999</v>
      </c>
      <c r="L431" s="1">
        <v>1236</v>
      </c>
      <c r="M431" s="1">
        <v>1170</v>
      </c>
      <c r="N431" s="1">
        <v>8.4000000000000005E-2</v>
      </c>
      <c r="O431" s="1">
        <v>0.26900000000000002</v>
      </c>
      <c r="P431" s="1">
        <v>6.4000000000000001E-2</v>
      </c>
      <c r="Q431" s="1">
        <v>201</v>
      </c>
      <c r="R431" s="1">
        <v>647</v>
      </c>
      <c r="S431" s="1">
        <v>153</v>
      </c>
      <c r="T431" s="1">
        <v>103</v>
      </c>
      <c r="U431" s="1">
        <v>97</v>
      </c>
      <c r="V431" s="1">
        <v>349</v>
      </c>
      <c r="W431" s="1">
        <v>298</v>
      </c>
      <c r="X431" s="1">
        <v>75</v>
      </c>
      <c r="Y431" s="1">
        <v>78</v>
      </c>
      <c r="Z431" s="1">
        <v>449</v>
      </c>
      <c r="AA431" s="1">
        <v>0.155</v>
      </c>
      <c r="AB431" s="1">
        <v>0.622</v>
      </c>
      <c r="AC431" s="1">
        <v>0.223</v>
      </c>
    </row>
    <row r="432" spans="1:29" s="1" customFormat="1" x14ac:dyDescent="0.25">
      <c r="A432" s="1" t="s">
        <v>632</v>
      </c>
      <c r="B432" s="1" t="s">
        <v>850</v>
      </c>
      <c r="C432" s="1" t="s">
        <v>824</v>
      </c>
      <c r="D432" s="1">
        <v>5700</v>
      </c>
      <c r="E432" s="1">
        <v>69054</v>
      </c>
      <c r="F432" s="1">
        <v>13</v>
      </c>
      <c r="G432" s="1">
        <f t="shared" si="13"/>
        <v>2.1751912850812407E-3</v>
      </c>
      <c r="H432" s="1" t="s">
        <v>32</v>
      </c>
      <c r="I432" s="1">
        <v>2</v>
      </c>
      <c r="J432" s="1">
        <v>0.51600000000000001</v>
      </c>
      <c r="K432" s="1">
        <v>0.48399999999999999</v>
      </c>
      <c r="L432" s="1">
        <v>2939</v>
      </c>
      <c r="M432" s="1">
        <v>2761</v>
      </c>
      <c r="N432" s="1">
        <v>9.5000000000000001E-2</v>
      </c>
      <c r="O432" s="1">
        <v>0.24399999999999999</v>
      </c>
      <c r="P432" s="1">
        <v>5.2999999999999999E-2</v>
      </c>
      <c r="Q432" s="1">
        <v>542</v>
      </c>
      <c r="R432" s="1">
        <v>1392</v>
      </c>
      <c r="S432" s="1">
        <v>302</v>
      </c>
      <c r="T432" s="1">
        <v>289</v>
      </c>
      <c r="U432" s="1">
        <v>253</v>
      </c>
      <c r="V432" s="1">
        <v>705</v>
      </c>
      <c r="W432" s="1">
        <v>686</v>
      </c>
      <c r="X432" s="1">
        <v>145</v>
      </c>
      <c r="Y432" s="1">
        <v>157</v>
      </c>
      <c r="Z432" s="1">
        <v>416</v>
      </c>
      <c r="AA432" s="1">
        <v>0.155</v>
      </c>
      <c r="AB432" s="1">
        <v>0.622</v>
      </c>
      <c r="AC432" s="1">
        <v>0.223</v>
      </c>
    </row>
    <row r="433" spans="1:29" s="1" customFormat="1" x14ac:dyDescent="0.25">
      <c r="A433" s="1" t="s">
        <v>897</v>
      </c>
      <c r="B433" s="1" t="s">
        <v>898</v>
      </c>
      <c r="C433" s="1" t="s">
        <v>824</v>
      </c>
      <c r="D433" s="1">
        <v>3540</v>
      </c>
      <c r="E433" s="1">
        <v>69054</v>
      </c>
      <c r="F433" s="1">
        <v>13</v>
      </c>
      <c r="G433" s="1">
        <f t="shared" si="13"/>
        <v>1.3509082717872969E-3</v>
      </c>
      <c r="H433" s="1" t="s">
        <v>32</v>
      </c>
      <c r="I433" s="1">
        <v>2</v>
      </c>
      <c r="J433" s="1">
        <v>0.50800000000000001</v>
      </c>
      <c r="K433" s="1">
        <v>0.49199999999999999</v>
      </c>
      <c r="L433" s="1">
        <v>1798</v>
      </c>
      <c r="M433" s="1">
        <v>1741</v>
      </c>
      <c r="N433" s="1">
        <v>7.4999999999999997E-2</v>
      </c>
      <c r="O433" s="1">
        <v>0.23100000000000001</v>
      </c>
      <c r="P433" s="1">
        <v>6.7000000000000004E-2</v>
      </c>
      <c r="Q433" s="1">
        <v>266</v>
      </c>
      <c r="R433" s="1">
        <v>817</v>
      </c>
      <c r="S433" s="1">
        <v>235</v>
      </c>
      <c r="T433" s="1">
        <v>137</v>
      </c>
      <c r="U433" s="1">
        <v>128</v>
      </c>
      <c r="V433" s="1">
        <v>416</v>
      </c>
      <c r="W433" s="1">
        <v>400</v>
      </c>
      <c r="X433" s="1">
        <v>118</v>
      </c>
      <c r="Y433" s="1">
        <v>117</v>
      </c>
      <c r="Z433" s="1">
        <v>441</v>
      </c>
      <c r="AA433" s="1">
        <v>0.155</v>
      </c>
      <c r="AB433" s="1">
        <v>0.622</v>
      </c>
      <c r="AC433" s="1">
        <v>0.223</v>
      </c>
    </row>
    <row r="434" spans="1:29" s="1" customFormat="1" x14ac:dyDescent="0.25">
      <c r="A434" s="1" t="s">
        <v>919</v>
      </c>
      <c r="B434" s="1" t="s">
        <v>920</v>
      </c>
      <c r="C434" s="1" t="s">
        <v>824</v>
      </c>
      <c r="D434" s="1">
        <v>2235</v>
      </c>
      <c r="E434" s="1">
        <v>69054</v>
      </c>
      <c r="F434" s="1">
        <v>13</v>
      </c>
      <c r="G434" s="1">
        <f t="shared" si="13"/>
        <v>8.5290395125553909E-4</v>
      </c>
      <c r="H434" s="1" t="s">
        <v>32</v>
      </c>
      <c r="I434" s="1">
        <v>2</v>
      </c>
      <c r="J434" s="1">
        <v>0.50600000000000001</v>
      </c>
      <c r="K434" s="1">
        <v>0.49399999999999999</v>
      </c>
      <c r="L434" s="1">
        <v>1131</v>
      </c>
      <c r="M434" s="1">
        <v>1104</v>
      </c>
      <c r="N434" s="1">
        <v>0.08</v>
      </c>
      <c r="O434" s="1">
        <v>0.251</v>
      </c>
      <c r="P434" s="1">
        <v>6.3E-2</v>
      </c>
      <c r="Q434" s="1">
        <v>178</v>
      </c>
      <c r="R434" s="1">
        <v>560</v>
      </c>
      <c r="S434" s="1">
        <v>140</v>
      </c>
      <c r="T434" s="1">
        <v>86</v>
      </c>
      <c r="U434" s="1">
        <v>92</v>
      </c>
      <c r="V434" s="1">
        <v>280</v>
      </c>
      <c r="W434" s="1">
        <v>280</v>
      </c>
      <c r="X434" s="1">
        <v>67</v>
      </c>
      <c r="Y434" s="1">
        <v>72</v>
      </c>
      <c r="Z434" s="1">
        <v>452</v>
      </c>
      <c r="AA434" s="1">
        <v>0.155</v>
      </c>
      <c r="AB434" s="1">
        <v>0.622</v>
      </c>
      <c r="AC434" s="1">
        <v>0.223</v>
      </c>
    </row>
    <row r="435" spans="1:29" s="1" customFormat="1" x14ac:dyDescent="0.25">
      <c r="A435" s="1" t="s">
        <v>458</v>
      </c>
      <c r="B435" s="1" t="s">
        <v>857</v>
      </c>
      <c r="C435" s="1" t="s">
        <v>824</v>
      </c>
      <c r="D435" s="1">
        <v>5926</v>
      </c>
      <c r="E435" s="1">
        <v>69054</v>
      </c>
      <c r="F435" s="1">
        <v>13</v>
      </c>
      <c r="G435" s="1">
        <f t="shared" si="13"/>
        <v>2.2614357114721811E-3</v>
      </c>
      <c r="H435" s="1" t="s">
        <v>32</v>
      </c>
      <c r="I435" s="1">
        <v>2</v>
      </c>
      <c r="J435" s="1">
        <v>0.498</v>
      </c>
      <c r="K435" s="1">
        <v>0.502</v>
      </c>
      <c r="L435" s="1">
        <v>2950</v>
      </c>
      <c r="M435" s="1">
        <v>2975</v>
      </c>
      <c r="N435" s="1">
        <v>7.0000000000000007E-2</v>
      </c>
      <c r="O435" s="1">
        <v>0.25800000000000001</v>
      </c>
      <c r="P435" s="1">
        <v>8.3000000000000004E-2</v>
      </c>
      <c r="Q435" s="1">
        <v>413</v>
      </c>
      <c r="R435" s="1">
        <v>1528</v>
      </c>
      <c r="S435" s="1">
        <v>490</v>
      </c>
      <c r="T435" s="1">
        <v>198</v>
      </c>
      <c r="U435" s="1">
        <v>215</v>
      </c>
      <c r="V435" s="1">
        <v>784</v>
      </c>
      <c r="W435" s="1">
        <v>744</v>
      </c>
      <c r="X435" s="1">
        <v>216</v>
      </c>
      <c r="Y435" s="1">
        <v>274</v>
      </c>
      <c r="Z435" s="1">
        <v>420</v>
      </c>
      <c r="AA435" s="1">
        <v>0.155</v>
      </c>
      <c r="AB435" s="1">
        <v>0.622</v>
      </c>
      <c r="AC435" s="1">
        <v>0.223</v>
      </c>
    </row>
    <row r="436" spans="1:29" s="1" customFormat="1" x14ac:dyDescent="0.25">
      <c r="A436" s="1" t="s">
        <v>921</v>
      </c>
      <c r="B436" s="1" t="s">
        <v>922</v>
      </c>
      <c r="C436" s="1" t="s">
        <v>824</v>
      </c>
      <c r="D436" s="1">
        <v>3456</v>
      </c>
      <c r="E436" s="1">
        <v>69054</v>
      </c>
      <c r="F436" s="1">
        <v>13</v>
      </c>
      <c r="G436" s="1">
        <f t="shared" si="13"/>
        <v>1.3188528212703101E-3</v>
      </c>
      <c r="H436" s="1" t="s">
        <v>32</v>
      </c>
      <c r="I436" s="1">
        <v>2</v>
      </c>
      <c r="J436" s="1">
        <v>0.51200000000000001</v>
      </c>
      <c r="K436" s="1">
        <v>0.48799999999999999</v>
      </c>
      <c r="L436" s="1">
        <v>1768</v>
      </c>
      <c r="M436" s="1">
        <v>1687</v>
      </c>
      <c r="N436" s="1">
        <v>0.08</v>
      </c>
      <c r="O436" s="1">
        <v>0.24199999999999999</v>
      </c>
      <c r="P436" s="1">
        <v>7.9000000000000001E-2</v>
      </c>
      <c r="Q436" s="1">
        <v>275</v>
      </c>
      <c r="R436" s="1">
        <v>836</v>
      </c>
      <c r="S436" s="1">
        <v>273</v>
      </c>
      <c r="T436" s="1">
        <v>122</v>
      </c>
      <c r="U436" s="1">
        <v>152</v>
      </c>
      <c r="V436" s="1">
        <v>437</v>
      </c>
      <c r="W436" s="1">
        <v>399</v>
      </c>
      <c r="X436" s="1">
        <v>135</v>
      </c>
      <c r="Y436" s="1">
        <v>137</v>
      </c>
      <c r="Z436" s="1">
        <v>453</v>
      </c>
      <c r="AA436" s="1">
        <v>0.155</v>
      </c>
      <c r="AB436" s="1">
        <v>0.622</v>
      </c>
      <c r="AC436" s="1">
        <v>0.223</v>
      </c>
    </row>
    <row r="437" spans="1:29" s="1" customFormat="1" x14ac:dyDescent="0.25">
      <c r="A437" s="1" t="s">
        <v>858</v>
      </c>
      <c r="B437" s="1" t="s">
        <v>859</v>
      </c>
      <c r="C437" s="1" t="s">
        <v>824</v>
      </c>
      <c r="D437" s="1">
        <v>6570</v>
      </c>
      <c r="E437" s="1">
        <v>69054</v>
      </c>
      <c r="F437" s="1">
        <v>13</v>
      </c>
      <c r="G437" s="1">
        <f t="shared" si="13"/>
        <v>2.5071941654357457E-3</v>
      </c>
      <c r="H437" s="1" t="s">
        <v>32</v>
      </c>
      <c r="I437" s="1">
        <v>2</v>
      </c>
      <c r="J437" s="1">
        <v>0.51300000000000001</v>
      </c>
      <c r="K437" s="1">
        <v>0.48699999999999999</v>
      </c>
      <c r="L437" s="1">
        <v>3369</v>
      </c>
      <c r="M437" s="1">
        <v>3201</v>
      </c>
      <c r="N437" s="1">
        <v>8.4000000000000005E-2</v>
      </c>
      <c r="O437" s="1">
        <v>0.23599999999999999</v>
      </c>
      <c r="P437" s="1">
        <v>7.1999999999999995E-2</v>
      </c>
      <c r="Q437" s="1">
        <v>554</v>
      </c>
      <c r="R437" s="1">
        <v>1548</v>
      </c>
      <c r="S437" s="1">
        <v>474</v>
      </c>
      <c r="T437" s="1">
        <v>315</v>
      </c>
      <c r="U437" s="1">
        <v>239</v>
      </c>
      <c r="V437" s="1">
        <v>772</v>
      </c>
      <c r="W437" s="1">
        <v>775</v>
      </c>
      <c r="X437" s="1">
        <v>233</v>
      </c>
      <c r="Y437" s="1">
        <v>241</v>
      </c>
      <c r="Z437" s="1">
        <v>421</v>
      </c>
      <c r="AA437" s="1">
        <v>0.155</v>
      </c>
      <c r="AB437" s="1">
        <v>0.622</v>
      </c>
      <c r="AC437" s="1">
        <v>0.223</v>
      </c>
    </row>
    <row r="438" spans="1:29" s="1" customFormat="1" x14ac:dyDescent="0.25">
      <c r="A438" s="1" t="s">
        <v>899</v>
      </c>
      <c r="B438" s="1" t="s">
        <v>900</v>
      </c>
      <c r="C438" s="1" t="s">
        <v>824</v>
      </c>
      <c r="D438" s="1">
        <v>3640</v>
      </c>
      <c r="E438" s="1">
        <v>69054</v>
      </c>
      <c r="F438" s="1">
        <v>13</v>
      </c>
      <c r="G438" s="1">
        <f t="shared" si="13"/>
        <v>1.3890695224027573E-3</v>
      </c>
      <c r="H438" s="1" t="s">
        <v>32</v>
      </c>
      <c r="I438" s="1">
        <v>2</v>
      </c>
      <c r="J438" s="1">
        <v>0.501</v>
      </c>
      <c r="K438" s="1">
        <v>0.499</v>
      </c>
      <c r="L438" s="1">
        <v>1823</v>
      </c>
      <c r="M438" s="1">
        <v>1816</v>
      </c>
      <c r="N438" s="1">
        <v>9.4E-2</v>
      </c>
      <c r="O438" s="1">
        <v>0.23</v>
      </c>
      <c r="P438" s="1">
        <v>5.7000000000000002E-2</v>
      </c>
      <c r="Q438" s="1">
        <v>342</v>
      </c>
      <c r="R438" s="1">
        <v>837</v>
      </c>
      <c r="S438" s="1">
        <v>208</v>
      </c>
      <c r="T438" s="1">
        <v>161</v>
      </c>
      <c r="U438" s="1">
        <v>180</v>
      </c>
      <c r="V438" s="1">
        <v>410</v>
      </c>
      <c r="W438" s="1">
        <v>426</v>
      </c>
      <c r="X438" s="1">
        <v>101</v>
      </c>
      <c r="Y438" s="1">
        <v>107</v>
      </c>
      <c r="Z438" s="1">
        <v>442</v>
      </c>
      <c r="AA438" s="1">
        <v>0.155</v>
      </c>
      <c r="AB438" s="1">
        <v>0.622</v>
      </c>
      <c r="AC438" s="1">
        <v>0.223</v>
      </c>
    </row>
    <row r="439" spans="1:29" s="1" customFormat="1" x14ac:dyDescent="0.25">
      <c r="A439" s="1" t="s">
        <v>860</v>
      </c>
      <c r="B439" s="1" t="s">
        <v>861</v>
      </c>
      <c r="C439" s="1" t="s">
        <v>824</v>
      </c>
      <c r="D439" s="1">
        <v>1334</v>
      </c>
      <c r="E439" s="1">
        <v>69054</v>
      </c>
      <c r="F439" s="1">
        <v>13</v>
      </c>
      <c r="G439" s="1">
        <f t="shared" si="13"/>
        <v>5.0907108321024126E-4</v>
      </c>
      <c r="H439" s="1" t="s">
        <v>32</v>
      </c>
      <c r="I439" s="1">
        <v>2</v>
      </c>
      <c r="J439" s="1">
        <v>0.53600000000000003</v>
      </c>
      <c r="K439" s="1">
        <v>0.46400000000000002</v>
      </c>
      <c r="L439" s="1">
        <v>714</v>
      </c>
      <c r="M439" s="1">
        <v>619</v>
      </c>
      <c r="N439" s="1">
        <v>8.5000000000000006E-2</v>
      </c>
      <c r="O439" s="1">
        <v>0.24399999999999999</v>
      </c>
      <c r="P439" s="1">
        <v>5.8000000000000003E-2</v>
      </c>
      <c r="Q439" s="1">
        <v>113</v>
      </c>
      <c r="R439" s="1">
        <v>325</v>
      </c>
      <c r="S439" s="1">
        <v>77</v>
      </c>
      <c r="T439" s="1">
        <v>62</v>
      </c>
      <c r="U439" s="1">
        <v>51</v>
      </c>
      <c r="V439" s="1">
        <v>170</v>
      </c>
      <c r="W439" s="1">
        <v>154</v>
      </c>
      <c r="X439" s="1">
        <v>34</v>
      </c>
      <c r="Y439" s="1">
        <v>43</v>
      </c>
      <c r="Z439" s="1">
        <v>422</v>
      </c>
      <c r="AA439" s="1">
        <v>0.155</v>
      </c>
      <c r="AB439" s="1">
        <v>0.622</v>
      </c>
      <c r="AC439" s="1">
        <v>0.223</v>
      </c>
    </row>
    <row r="440" spans="1:29" s="1" customFormat="1" x14ac:dyDescent="0.25">
      <c r="A440" s="1" t="s">
        <v>923</v>
      </c>
      <c r="B440" s="1" t="s">
        <v>924</v>
      </c>
      <c r="C440" s="1" t="s">
        <v>824</v>
      </c>
      <c r="D440" s="1">
        <v>4209</v>
      </c>
      <c r="E440" s="1">
        <v>69054</v>
      </c>
      <c r="F440" s="1">
        <v>13</v>
      </c>
      <c r="G440" s="1">
        <f t="shared" si="13"/>
        <v>1.6062070384047268E-3</v>
      </c>
      <c r="H440" s="1" t="s">
        <v>32</v>
      </c>
      <c r="I440" s="1">
        <v>2</v>
      </c>
      <c r="J440" s="1">
        <v>0.52</v>
      </c>
      <c r="K440" s="1">
        <v>0.48</v>
      </c>
      <c r="L440" s="1">
        <v>2187</v>
      </c>
      <c r="M440" s="1">
        <v>2021</v>
      </c>
      <c r="N440" s="1">
        <v>8.5000000000000006E-2</v>
      </c>
      <c r="O440" s="1">
        <v>0.26500000000000001</v>
      </c>
      <c r="P440" s="1">
        <v>5.7000000000000002E-2</v>
      </c>
      <c r="Q440" s="1">
        <v>357</v>
      </c>
      <c r="R440" s="1">
        <v>1115</v>
      </c>
      <c r="S440" s="1">
        <v>240</v>
      </c>
      <c r="T440" s="1">
        <v>163</v>
      </c>
      <c r="U440" s="1">
        <v>193</v>
      </c>
      <c r="V440" s="1">
        <v>609</v>
      </c>
      <c r="W440" s="1">
        <v>506</v>
      </c>
      <c r="X440" s="1">
        <v>117</v>
      </c>
      <c r="Y440" s="1">
        <v>122</v>
      </c>
      <c r="Z440" s="1">
        <v>454</v>
      </c>
      <c r="AA440" s="1">
        <v>0.155</v>
      </c>
      <c r="AB440" s="1">
        <v>0.622</v>
      </c>
      <c r="AC440" s="1">
        <v>0.223</v>
      </c>
    </row>
    <row r="441" spans="1:29" s="1" customFormat="1" x14ac:dyDescent="0.25">
      <c r="A441" s="1" t="s">
        <v>927</v>
      </c>
      <c r="B441" s="1" t="s">
        <v>928</v>
      </c>
      <c r="C441" s="1" t="s">
        <v>824</v>
      </c>
      <c r="D441" s="1">
        <v>3043</v>
      </c>
      <c r="E441" s="1">
        <v>69054</v>
      </c>
      <c r="F441" s="1">
        <v>13</v>
      </c>
      <c r="G441" s="1">
        <f t="shared" si="13"/>
        <v>1.1612468562284589E-3</v>
      </c>
      <c r="H441" s="1" t="s">
        <v>32</v>
      </c>
      <c r="I441" s="1">
        <v>2</v>
      </c>
      <c r="J441" s="1">
        <v>0.53</v>
      </c>
      <c r="K441" s="1">
        <v>0.47</v>
      </c>
      <c r="L441" s="1">
        <v>1611</v>
      </c>
      <c r="M441" s="1">
        <v>1432</v>
      </c>
      <c r="N441" s="1">
        <v>8.4000000000000005E-2</v>
      </c>
      <c r="O441" s="1">
        <v>0.248</v>
      </c>
      <c r="P441" s="1">
        <v>5.8999999999999997E-2</v>
      </c>
      <c r="Q441" s="1">
        <v>254</v>
      </c>
      <c r="R441" s="1">
        <v>755</v>
      </c>
      <c r="S441" s="1">
        <v>179</v>
      </c>
      <c r="T441" s="1">
        <v>137</v>
      </c>
      <c r="U441" s="1">
        <v>117</v>
      </c>
      <c r="V441" s="1">
        <v>400</v>
      </c>
      <c r="W441" s="1">
        <v>355</v>
      </c>
      <c r="X441" s="1">
        <v>95</v>
      </c>
      <c r="Y441" s="1">
        <v>84</v>
      </c>
      <c r="Z441" s="1">
        <v>456</v>
      </c>
      <c r="AA441" s="1">
        <v>0.155</v>
      </c>
      <c r="AB441" s="1">
        <v>0.622</v>
      </c>
      <c r="AC441" s="1">
        <v>0.223</v>
      </c>
    </row>
    <row r="442" spans="1:29" s="1" customFormat="1" x14ac:dyDescent="0.25">
      <c r="A442" s="1" t="s">
        <v>982</v>
      </c>
      <c r="B442" s="1" t="s">
        <v>983</v>
      </c>
      <c r="C442" s="1" t="s">
        <v>824</v>
      </c>
      <c r="D442" s="1">
        <v>5882</v>
      </c>
      <c r="E442" s="1">
        <v>69054</v>
      </c>
      <c r="F442" s="1">
        <v>13</v>
      </c>
      <c r="G442" s="1">
        <f t="shared" si="13"/>
        <v>2.2446447612013785E-3</v>
      </c>
      <c r="H442" s="1" t="s">
        <v>32</v>
      </c>
      <c r="I442" s="1">
        <v>2</v>
      </c>
      <c r="J442" s="1">
        <v>0.51</v>
      </c>
      <c r="K442" s="1">
        <v>0.49</v>
      </c>
      <c r="L442" s="1">
        <v>3002</v>
      </c>
      <c r="M442" s="1">
        <v>2880</v>
      </c>
      <c r="N442" s="1">
        <v>0.08</v>
      </c>
      <c r="O442" s="1">
        <v>0.26600000000000001</v>
      </c>
      <c r="P442" s="1">
        <v>6.8000000000000005E-2</v>
      </c>
      <c r="Q442" s="1">
        <v>470</v>
      </c>
      <c r="R442" s="1">
        <v>1562</v>
      </c>
      <c r="S442" s="1">
        <v>400</v>
      </c>
      <c r="T442" s="1">
        <v>251</v>
      </c>
      <c r="U442" s="1">
        <v>218</v>
      </c>
      <c r="V442" s="1">
        <v>803</v>
      </c>
      <c r="W442" s="1">
        <v>759</v>
      </c>
      <c r="X442" s="1">
        <v>184</v>
      </c>
      <c r="Y442" s="1">
        <v>216</v>
      </c>
      <c r="Z442" s="1">
        <v>485</v>
      </c>
      <c r="AA442" s="1">
        <v>0.155</v>
      </c>
      <c r="AB442" s="1">
        <v>0.622</v>
      </c>
      <c r="AC442" s="1">
        <v>0.223</v>
      </c>
    </row>
    <row r="443" spans="1:29" s="1" customFormat="1" x14ac:dyDescent="0.25">
      <c r="A443" s="1" t="s">
        <v>982</v>
      </c>
      <c r="B443" s="1" t="s">
        <v>983</v>
      </c>
      <c r="C443" s="1" t="s">
        <v>824</v>
      </c>
      <c r="D443" s="1">
        <v>5882</v>
      </c>
      <c r="E443" s="1">
        <v>69054</v>
      </c>
      <c r="F443" s="1">
        <v>13</v>
      </c>
      <c r="G443" s="1">
        <f t="shared" si="13"/>
        <v>2.2446447612013785E-3</v>
      </c>
      <c r="H443" s="1" t="s">
        <v>32</v>
      </c>
      <c r="I443" s="1">
        <v>2</v>
      </c>
      <c r="J443" s="1">
        <v>0.51</v>
      </c>
      <c r="K443" s="1">
        <v>0.49</v>
      </c>
      <c r="L443" s="1">
        <v>3002</v>
      </c>
      <c r="M443" s="1">
        <v>2880</v>
      </c>
      <c r="N443" s="1">
        <v>0.08</v>
      </c>
      <c r="O443" s="1">
        <v>0.26600000000000001</v>
      </c>
      <c r="P443" s="1">
        <v>6.8000000000000005E-2</v>
      </c>
      <c r="Q443" s="1">
        <v>470</v>
      </c>
      <c r="R443" s="1">
        <v>1562</v>
      </c>
      <c r="S443" s="1">
        <v>400</v>
      </c>
      <c r="T443" s="1">
        <v>251</v>
      </c>
      <c r="U443" s="1">
        <v>218</v>
      </c>
      <c r="V443" s="1">
        <v>803</v>
      </c>
      <c r="W443" s="1">
        <v>759</v>
      </c>
      <c r="X443" s="1">
        <v>184</v>
      </c>
      <c r="Y443" s="1">
        <v>216</v>
      </c>
      <c r="Z443" s="1">
        <v>486</v>
      </c>
      <c r="AA443" s="1">
        <v>0.155</v>
      </c>
      <c r="AB443" s="1">
        <v>0.622</v>
      </c>
      <c r="AC443" s="1">
        <v>0.223</v>
      </c>
    </row>
    <row r="444" spans="1:29" s="1" customFormat="1" x14ac:dyDescent="0.25">
      <c r="A444" s="1" t="s">
        <v>901</v>
      </c>
      <c r="B444" s="1" t="s">
        <v>902</v>
      </c>
      <c r="C444" s="1" t="s">
        <v>824</v>
      </c>
      <c r="D444" s="1">
        <v>1381</v>
      </c>
      <c r="E444" s="1">
        <v>69054</v>
      </c>
      <c r="F444" s="1">
        <v>13</v>
      </c>
      <c r="G444" s="1">
        <f t="shared" si="13"/>
        <v>5.2700687099950766E-4</v>
      </c>
      <c r="H444" s="1" t="s">
        <v>32</v>
      </c>
      <c r="I444" s="1">
        <v>2</v>
      </c>
      <c r="J444" s="1">
        <v>0.52900000000000003</v>
      </c>
      <c r="K444" s="1">
        <v>0.47099999999999997</v>
      </c>
      <c r="L444" s="1">
        <v>730</v>
      </c>
      <c r="M444" s="1">
        <v>651</v>
      </c>
      <c r="N444" s="1">
        <v>8.2000000000000003E-2</v>
      </c>
      <c r="O444" s="1">
        <v>0.246</v>
      </c>
      <c r="P444" s="1">
        <v>5.7000000000000002E-2</v>
      </c>
      <c r="Q444" s="1">
        <v>112</v>
      </c>
      <c r="R444" s="1">
        <v>340</v>
      </c>
      <c r="S444" s="1">
        <v>78</v>
      </c>
      <c r="T444" s="1">
        <v>60</v>
      </c>
      <c r="U444" s="1">
        <v>52</v>
      </c>
      <c r="V444" s="1">
        <v>187</v>
      </c>
      <c r="W444" s="1">
        <v>152</v>
      </c>
      <c r="X444" s="1">
        <v>37</v>
      </c>
      <c r="Y444" s="1">
        <v>40</v>
      </c>
      <c r="Z444" s="1">
        <v>443</v>
      </c>
      <c r="AA444" s="1">
        <v>0.155</v>
      </c>
      <c r="AB444" s="1">
        <v>0.622</v>
      </c>
      <c r="AC444" s="1">
        <v>0.223</v>
      </c>
    </row>
    <row r="445" spans="1:29" s="1" customFormat="1" x14ac:dyDescent="0.25">
      <c r="A445" s="1" t="s">
        <v>824</v>
      </c>
      <c r="B445" s="1" t="s">
        <v>866</v>
      </c>
      <c r="C445" s="1" t="s">
        <v>824</v>
      </c>
      <c r="D445" s="1">
        <v>12300</v>
      </c>
      <c r="E445" s="1">
        <v>69054</v>
      </c>
      <c r="F445" s="1">
        <v>13</v>
      </c>
      <c r="G445" s="1">
        <f t="shared" si="13"/>
        <v>4.6938338257016248E-3</v>
      </c>
      <c r="H445" s="1" t="s">
        <v>32</v>
      </c>
      <c r="I445" s="1">
        <v>2</v>
      </c>
      <c r="J445" s="1">
        <v>0.505</v>
      </c>
      <c r="K445" s="1">
        <v>0.495</v>
      </c>
      <c r="L445" s="1">
        <v>6206</v>
      </c>
      <c r="M445" s="1">
        <v>6094</v>
      </c>
      <c r="N445" s="1">
        <v>8.1000000000000003E-2</v>
      </c>
      <c r="O445" s="1">
        <v>0.23499999999999999</v>
      </c>
      <c r="P445" s="1">
        <v>7.3999999999999996E-2</v>
      </c>
      <c r="Q445" s="1">
        <v>1000</v>
      </c>
      <c r="R445" s="1">
        <v>2887</v>
      </c>
      <c r="S445" s="1">
        <v>916</v>
      </c>
      <c r="T445" s="1">
        <v>515</v>
      </c>
      <c r="U445" s="1">
        <v>484</v>
      </c>
      <c r="V445" s="1">
        <v>1487</v>
      </c>
      <c r="W445" s="1">
        <v>1400</v>
      </c>
      <c r="X445" s="1">
        <v>398</v>
      </c>
      <c r="Y445" s="1">
        <v>517</v>
      </c>
      <c r="Z445" s="1">
        <v>425</v>
      </c>
      <c r="AA445" s="1">
        <v>0.155</v>
      </c>
      <c r="AB445" s="1">
        <v>0.622</v>
      </c>
      <c r="AC445" s="1">
        <v>0.223</v>
      </c>
    </row>
    <row r="446" spans="1:29" s="1" customFormat="1" x14ac:dyDescent="0.25">
      <c r="A446" s="1" t="s">
        <v>925</v>
      </c>
      <c r="B446" s="1" t="s">
        <v>926</v>
      </c>
      <c r="C446" s="1" t="s">
        <v>824</v>
      </c>
      <c r="D446" s="1">
        <v>3057</v>
      </c>
      <c r="E446" s="1">
        <v>69054</v>
      </c>
      <c r="F446" s="1">
        <v>13</v>
      </c>
      <c r="G446" s="1">
        <f t="shared" si="13"/>
        <v>1.1665894313146233E-3</v>
      </c>
      <c r="H446" s="1" t="s">
        <v>32</v>
      </c>
      <c r="I446" s="1">
        <v>2</v>
      </c>
      <c r="J446" s="1">
        <v>0.48499999999999999</v>
      </c>
      <c r="K446" s="1">
        <v>0.51500000000000001</v>
      </c>
      <c r="L446" s="1">
        <v>1484</v>
      </c>
      <c r="M446" s="1">
        <v>1573</v>
      </c>
      <c r="N446" s="1">
        <v>8.8999999999999996E-2</v>
      </c>
      <c r="O446" s="1">
        <v>0.23699999999999999</v>
      </c>
      <c r="P446" s="1">
        <v>5.7000000000000002E-2</v>
      </c>
      <c r="Q446" s="1">
        <v>272</v>
      </c>
      <c r="R446" s="1">
        <v>723</v>
      </c>
      <c r="S446" s="1">
        <v>175</v>
      </c>
      <c r="T446" s="1">
        <v>117</v>
      </c>
      <c r="U446" s="1">
        <v>154</v>
      </c>
      <c r="V446" s="1">
        <v>367</v>
      </c>
      <c r="W446" s="1">
        <v>356</v>
      </c>
      <c r="X446" s="1">
        <v>79</v>
      </c>
      <c r="Y446" s="1">
        <v>95</v>
      </c>
      <c r="Z446" s="1">
        <v>455</v>
      </c>
      <c r="AA446" s="1">
        <v>0.155</v>
      </c>
      <c r="AB446" s="1">
        <v>0.622</v>
      </c>
      <c r="AC446" s="1">
        <v>0.223</v>
      </c>
    </row>
    <row r="447" spans="1:29" s="1" customFormat="1" x14ac:dyDescent="0.25">
      <c r="A447" s="1" t="s">
        <v>867</v>
      </c>
      <c r="B447" s="1" t="s">
        <v>868</v>
      </c>
      <c r="C447" s="1" t="s">
        <v>824</v>
      </c>
      <c r="D447" s="1">
        <v>1447</v>
      </c>
      <c r="E447" s="1">
        <v>69054</v>
      </c>
      <c r="F447" s="1">
        <v>13</v>
      </c>
      <c r="G447" s="1">
        <f t="shared" si="13"/>
        <v>5.5219329640571147E-4</v>
      </c>
      <c r="H447" s="1" t="s">
        <v>32</v>
      </c>
      <c r="I447" s="1">
        <v>2</v>
      </c>
      <c r="J447" s="1">
        <v>0.53800000000000003</v>
      </c>
      <c r="K447" s="1">
        <v>0.46200000000000002</v>
      </c>
      <c r="L447" s="1">
        <v>778</v>
      </c>
      <c r="M447" s="1">
        <v>669</v>
      </c>
      <c r="N447" s="1">
        <v>7.5999999999999998E-2</v>
      </c>
      <c r="O447" s="1">
        <v>0.27900000000000003</v>
      </c>
      <c r="P447" s="1">
        <v>6.2E-2</v>
      </c>
      <c r="Q447" s="1">
        <v>110</v>
      </c>
      <c r="R447" s="1">
        <v>404</v>
      </c>
      <c r="S447" s="1">
        <v>89</v>
      </c>
      <c r="T447" s="1">
        <v>59</v>
      </c>
      <c r="U447" s="1">
        <v>51</v>
      </c>
      <c r="V447" s="1">
        <v>223</v>
      </c>
      <c r="W447" s="1">
        <v>180</v>
      </c>
      <c r="X447" s="1">
        <v>47</v>
      </c>
      <c r="Y447" s="1">
        <v>42</v>
      </c>
      <c r="Z447" s="1">
        <v>426</v>
      </c>
      <c r="AA447" s="1">
        <v>0.155</v>
      </c>
      <c r="AB447" s="1">
        <v>0.622</v>
      </c>
      <c r="AC447" s="1">
        <v>0.223</v>
      </c>
    </row>
    <row r="448" spans="1:29" s="1" customFormat="1" x14ac:dyDescent="0.25">
      <c r="A448" s="1" t="s">
        <v>869</v>
      </c>
      <c r="B448" s="1" t="s">
        <v>870</v>
      </c>
      <c r="C448" s="1" t="s">
        <v>824</v>
      </c>
      <c r="D448" s="1">
        <v>1955</v>
      </c>
      <c r="E448" s="1">
        <v>69054</v>
      </c>
      <c r="F448" s="1">
        <v>13</v>
      </c>
      <c r="G448" s="1">
        <f t="shared" si="13"/>
        <v>7.4605244953225016E-4</v>
      </c>
      <c r="H448" s="1" t="s">
        <v>32</v>
      </c>
      <c r="I448" s="1">
        <v>2</v>
      </c>
      <c r="J448" s="1">
        <v>0.51600000000000001</v>
      </c>
      <c r="K448" s="1">
        <v>0.48399999999999999</v>
      </c>
      <c r="L448" s="1">
        <v>1008</v>
      </c>
      <c r="M448" s="1">
        <v>947</v>
      </c>
      <c r="N448" s="1">
        <v>8.2000000000000003E-2</v>
      </c>
      <c r="O448" s="1">
        <v>0.245</v>
      </c>
      <c r="P448" s="1">
        <v>4.8000000000000001E-2</v>
      </c>
      <c r="Q448" s="1">
        <v>160</v>
      </c>
      <c r="R448" s="1">
        <v>479</v>
      </c>
      <c r="S448" s="1">
        <v>94</v>
      </c>
      <c r="T448" s="1">
        <v>84</v>
      </c>
      <c r="U448" s="1">
        <v>76</v>
      </c>
      <c r="V448" s="1">
        <v>257</v>
      </c>
      <c r="W448" s="1">
        <v>221</v>
      </c>
      <c r="X448" s="1">
        <v>45</v>
      </c>
      <c r="Y448" s="1">
        <v>48</v>
      </c>
      <c r="Z448" s="1">
        <v>427</v>
      </c>
      <c r="AA448" s="1">
        <v>0.155</v>
      </c>
      <c r="AB448" s="1">
        <v>0.622</v>
      </c>
      <c r="AC448" s="1">
        <v>0.223</v>
      </c>
    </row>
    <row r="449" spans="1:29" s="1" customFormat="1" x14ac:dyDescent="0.25">
      <c r="A449" s="1" t="s">
        <v>871</v>
      </c>
      <c r="B449" s="1" t="s">
        <v>872</v>
      </c>
      <c r="C449" s="1" t="s">
        <v>824</v>
      </c>
      <c r="D449" s="1">
        <v>3002</v>
      </c>
      <c r="E449" s="1">
        <v>69054</v>
      </c>
      <c r="F449" s="1">
        <v>13</v>
      </c>
      <c r="G449" s="1">
        <f t="shared" si="13"/>
        <v>1.1456007434761202E-3</v>
      </c>
      <c r="H449" s="1" t="s">
        <v>32</v>
      </c>
      <c r="I449" s="1">
        <v>2</v>
      </c>
      <c r="J449" s="1">
        <v>0.54</v>
      </c>
      <c r="K449" s="1">
        <v>0.46</v>
      </c>
      <c r="L449" s="1">
        <v>1620</v>
      </c>
      <c r="M449" s="1">
        <v>1381</v>
      </c>
      <c r="N449" s="1">
        <v>0.08</v>
      </c>
      <c r="O449" s="1">
        <v>0.251</v>
      </c>
      <c r="P449" s="1">
        <v>6.6000000000000003E-2</v>
      </c>
      <c r="Q449" s="1">
        <v>240</v>
      </c>
      <c r="R449" s="1">
        <v>753</v>
      </c>
      <c r="S449" s="1">
        <v>199</v>
      </c>
      <c r="T449" s="1">
        <v>140</v>
      </c>
      <c r="U449" s="1">
        <v>100</v>
      </c>
      <c r="V449" s="1">
        <v>391</v>
      </c>
      <c r="W449" s="1">
        <v>361</v>
      </c>
      <c r="X449" s="1">
        <v>102</v>
      </c>
      <c r="Y449" s="1">
        <v>96</v>
      </c>
      <c r="Z449" s="1">
        <v>428</v>
      </c>
      <c r="AA449" s="1">
        <v>0.155</v>
      </c>
      <c r="AB449" s="1">
        <v>0.622</v>
      </c>
      <c r="AC449" s="1">
        <v>0.223</v>
      </c>
    </row>
    <row r="450" spans="1:29" s="1" customFormat="1" x14ac:dyDescent="0.25">
      <c r="A450" s="1" t="s">
        <v>991</v>
      </c>
      <c r="B450" s="1" t="s">
        <v>992</v>
      </c>
      <c r="C450" s="1" t="s">
        <v>824</v>
      </c>
      <c r="D450" s="1">
        <v>2709</v>
      </c>
      <c r="E450" s="1">
        <v>69054</v>
      </c>
      <c r="F450" s="1">
        <v>13</v>
      </c>
      <c r="G450" s="1">
        <f t="shared" si="13"/>
        <v>1.0337882791728213E-3</v>
      </c>
      <c r="H450" s="1" t="s">
        <v>32</v>
      </c>
      <c r="I450" s="1">
        <v>2</v>
      </c>
      <c r="J450" s="1">
        <v>0.51</v>
      </c>
      <c r="K450" s="1">
        <v>0.49</v>
      </c>
      <c r="L450" s="1">
        <v>1381</v>
      </c>
      <c r="M450" s="1">
        <v>1327</v>
      </c>
      <c r="N450" s="1">
        <v>8.8999999999999996E-2</v>
      </c>
      <c r="O450" s="1">
        <v>0.25</v>
      </c>
      <c r="P450" s="1">
        <v>5.6000000000000001E-2</v>
      </c>
      <c r="Q450" s="1">
        <v>240</v>
      </c>
      <c r="R450" s="1">
        <v>676</v>
      </c>
      <c r="S450" s="1">
        <v>152</v>
      </c>
      <c r="T450" s="1">
        <v>122</v>
      </c>
      <c r="U450" s="1">
        <v>117</v>
      </c>
      <c r="V450" s="1">
        <v>340</v>
      </c>
      <c r="W450" s="1">
        <v>335</v>
      </c>
      <c r="X450" s="1">
        <v>70</v>
      </c>
      <c r="Y450" s="1">
        <v>81</v>
      </c>
      <c r="Z450" s="1">
        <v>491</v>
      </c>
      <c r="AA450" s="1">
        <v>0.155</v>
      </c>
      <c r="AB450" s="1">
        <v>0.622</v>
      </c>
      <c r="AC450" s="1">
        <v>0.223</v>
      </c>
    </row>
    <row r="451" spans="1:29" s="1" customFormat="1" x14ac:dyDescent="0.25">
      <c r="A451" s="1" t="s">
        <v>873</v>
      </c>
      <c r="B451" s="1" t="s">
        <v>874</v>
      </c>
      <c r="C451" s="1" t="s">
        <v>824</v>
      </c>
      <c r="D451" s="1">
        <v>6834</v>
      </c>
      <c r="E451" s="1">
        <v>69054</v>
      </c>
      <c r="F451" s="1">
        <v>13</v>
      </c>
      <c r="G451" s="1">
        <f t="shared" si="13"/>
        <v>2.607939867060561E-3</v>
      </c>
      <c r="H451" s="1" t="s">
        <v>32</v>
      </c>
      <c r="I451" s="1">
        <v>2</v>
      </c>
      <c r="J451" s="1">
        <v>0.499</v>
      </c>
      <c r="K451" s="1">
        <v>0.501</v>
      </c>
      <c r="L451" s="1">
        <v>3408</v>
      </c>
      <c r="M451" s="1">
        <v>3426</v>
      </c>
      <c r="N451" s="1">
        <v>8.5999999999999993E-2</v>
      </c>
      <c r="O451" s="1">
        <v>0.26200000000000001</v>
      </c>
      <c r="P451" s="1">
        <v>6.3E-2</v>
      </c>
      <c r="Q451" s="1">
        <v>589</v>
      </c>
      <c r="R451" s="1">
        <v>1791</v>
      </c>
      <c r="S451" s="1">
        <v>431</v>
      </c>
      <c r="T451" s="1">
        <v>276</v>
      </c>
      <c r="U451" s="1">
        <v>313</v>
      </c>
      <c r="V451" s="1">
        <v>932</v>
      </c>
      <c r="W451" s="1">
        <v>859</v>
      </c>
      <c r="X451" s="1">
        <v>188</v>
      </c>
      <c r="Y451" s="1">
        <v>242</v>
      </c>
      <c r="Z451" s="1">
        <v>429</v>
      </c>
      <c r="AA451" s="1">
        <v>0.155</v>
      </c>
      <c r="AB451" s="1">
        <v>0.622</v>
      </c>
      <c r="AC451" s="1">
        <v>0.223</v>
      </c>
    </row>
    <row r="452" spans="1:29" s="1" customFormat="1" x14ac:dyDescent="0.25">
      <c r="A452" s="1" t="s">
        <v>989</v>
      </c>
      <c r="B452" s="1" t="s">
        <v>990</v>
      </c>
      <c r="C452" s="1" t="s">
        <v>824</v>
      </c>
      <c r="D452" s="1">
        <v>623</v>
      </c>
      <c r="E452" s="1">
        <v>69054</v>
      </c>
      <c r="F452" s="1">
        <v>13</v>
      </c>
      <c r="G452" s="1">
        <f t="shared" si="13"/>
        <v>2.3774459133431804E-4</v>
      </c>
      <c r="H452" s="1" t="s">
        <v>32</v>
      </c>
      <c r="I452" s="1">
        <v>2</v>
      </c>
      <c r="J452" s="1">
        <v>0.51800000000000002</v>
      </c>
      <c r="K452" s="1">
        <v>0.48199999999999998</v>
      </c>
      <c r="L452" s="1">
        <v>323</v>
      </c>
      <c r="M452" s="1">
        <v>300</v>
      </c>
      <c r="N452" s="1">
        <v>9.7000000000000003E-2</v>
      </c>
      <c r="O452" s="1">
        <v>0.27600000000000002</v>
      </c>
      <c r="P452" s="1">
        <v>5.5E-2</v>
      </c>
      <c r="Q452" s="1">
        <v>60</v>
      </c>
      <c r="R452" s="1">
        <v>171</v>
      </c>
      <c r="S452" s="1">
        <v>34</v>
      </c>
      <c r="T452" s="1">
        <v>30</v>
      </c>
      <c r="U452" s="1">
        <v>29</v>
      </c>
      <c r="V452" s="1">
        <v>94</v>
      </c>
      <c r="W452" s="1">
        <v>77</v>
      </c>
      <c r="X452" s="1">
        <v>17</v>
      </c>
      <c r="Y452" s="1">
        <v>17</v>
      </c>
      <c r="Z452" s="1">
        <v>490</v>
      </c>
      <c r="AA452" s="1">
        <v>0.155</v>
      </c>
      <c r="AB452" s="1">
        <v>0.622</v>
      </c>
      <c r="AC452" s="1">
        <v>0.223</v>
      </c>
    </row>
    <row r="453" spans="1:29" s="1" customFormat="1" x14ac:dyDescent="0.25">
      <c r="A453" s="1" t="s">
        <v>929</v>
      </c>
      <c r="B453" s="1" t="s">
        <v>930</v>
      </c>
      <c r="C453" s="1" t="s">
        <v>824</v>
      </c>
      <c r="D453" s="1">
        <v>2549</v>
      </c>
      <c r="E453" s="1">
        <v>69054</v>
      </c>
      <c r="F453" s="1">
        <v>13</v>
      </c>
      <c r="G453" s="1">
        <f t="shared" si="13"/>
        <v>9.7273027818808476E-4</v>
      </c>
      <c r="H453" s="1" t="s">
        <v>32</v>
      </c>
      <c r="I453" s="1">
        <v>2</v>
      </c>
      <c r="J453" s="1">
        <v>0.496</v>
      </c>
      <c r="K453" s="1">
        <v>0.504</v>
      </c>
      <c r="L453" s="1">
        <v>1265</v>
      </c>
      <c r="M453" s="1">
        <v>1284</v>
      </c>
      <c r="N453" s="1">
        <v>8.2000000000000003E-2</v>
      </c>
      <c r="O453" s="1">
        <v>0.23300000000000001</v>
      </c>
      <c r="P453" s="1">
        <v>6.4000000000000001E-2</v>
      </c>
      <c r="Q453" s="1">
        <v>209</v>
      </c>
      <c r="R453" s="1">
        <v>594</v>
      </c>
      <c r="S453" s="1">
        <v>163</v>
      </c>
      <c r="T453" s="1">
        <v>108</v>
      </c>
      <c r="U453" s="1">
        <v>101</v>
      </c>
      <c r="V453" s="1">
        <v>303</v>
      </c>
      <c r="W453" s="1">
        <v>290</v>
      </c>
      <c r="X453" s="1">
        <v>71</v>
      </c>
      <c r="Y453" s="1">
        <v>92</v>
      </c>
      <c r="Z453" s="1">
        <v>457</v>
      </c>
      <c r="AA453" s="1">
        <v>0.155</v>
      </c>
      <c r="AB453" s="1">
        <v>0.622</v>
      </c>
      <c r="AC453" s="1">
        <v>0.223</v>
      </c>
    </row>
    <row r="454" spans="1:29" s="1" customFormat="1" x14ac:dyDescent="0.25">
      <c r="A454" s="1" t="s">
        <v>931</v>
      </c>
      <c r="B454" s="1" t="s">
        <v>932</v>
      </c>
      <c r="C454" s="1" t="s">
        <v>824</v>
      </c>
      <c r="D454" s="1">
        <v>2217</v>
      </c>
      <c r="E454" s="1">
        <v>69054</v>
      </c>
      <c r="F454" s="1">
        <v>13</v>
      </c>
      <c r="G454" s="1">
        <f t="shared" si="13"/>
        <v>8.4603492614475622E-4</v>
      </c>
      <c r="H454" s="1" t="s">
        <v>32</v>
      </c>
      <c r="I454" s="1">
        <v>2</v>
      </c>
      <c r="J454" s="1">
        <v>0.48399999999999999</v>
      </c>
      <c r="K454" s="1">
        <v>0.51600000000000001</v>
      </c>
      <c r="L454" s="1">
        <v>1072</v>
      </c>
      <c r="M454" s="1">
        <v>1145</v>
      </c>
      <c r="N454" s="1">
        <v>8.8999999999999996E-2</v>
      </c>
      <c r="O454" s="1">
        <v>0.23200000000000001</v>
      </c>
      <c r="P454" s="1">
        <v>6.6000000000000003E-2</v>
      </c>
      <c r="Q454" s="1">
        <v>196</v>
      </c>
      <c r="R454" s="1">
        <v>513</v>
      </c>
      <c r="S454" s="1">
        <v>145</v>
      </c>
      <c r="T454" s="1">
        <v>100</v>
      </c>
      <c r="U454" s="1">
        <v>96</v>
      </c>
      <c r="V454" s="1">
        <v>239</v>
      </c>
      <c r="W454" s="1">
        <v>274</v>
      </c>
      <c r="X454" s="1">
        <v>62</v>
      </c>
      <c r="Y454" s="1">
        <v>83</v>
      </c>
      <c r="Z454" s="1">
        <v>458</v>
      </c>
      <c r="AA454" s="1">
        <v>0.155</v>
      </c>
      <c r="AB454" s="1">
        <v>0.622</v>
      </c>
      <c r="AC454" s="1">
        <v>0.223</v>
      </c>
    </row>
    <row r="455" spans="1:29" s="1" customFormat="1" x14ac:dyDescent="0.25">
      <c r="A455" s="1" t="s">
        <v>903</v>
      </c>
      <c r="B455" s="1" t="s">
        <v>904</v>
      </c>
      <c r="C455" s="1" t="s">
        <v>824</v>
      </c>
      <c r="D455" s="1">
        <v>2169</v>
      </c>
      <c r="E455" s="1">
        <v>69054</v>
      </c>
      <c r="F455" s="1">
        <v>13</v>
      </c>
      <c r="G455" s="1">
        <f t="shared" si="13"/>
        <v>8.2771752584933527E-4</v>
      </c>
      <c r="H455" s="1" t="s">
        <v>32</v>
      </c>
      <c r="I455" s="1">
        <v>2</v>
      </c>
      <c r="J455" s="1">
        <v>0.51100000000000001</v>
      </c>
      <c r="K455" s="1">
        <v>0.48899999999999999</v>
      </c>
      <c r="L455" s="1">
        <v>1108</v>
      </c>
      <c r="M455" s="1">
        <v>1060</v>
      </c>
      <c r="N455" s="1">
        <v>8.5999999999999993E-2</v>
      </c>
      <c r="O455" s="1">
        <v>0.23300000000000001</v>
      </c>
      <c r="P455" s="1">
        <v>5.8000000000000003E-2</v>
      </c>
      <c r="Q455" s="1">
        <v>186</v>
      </c>
      <c r="R455" s="1">
        <v>506</v>
      </c>
      <c r="S455" s="1">
        <v>126</v>
      </c>
      <c r="T455" s="1">
        <v>94</v>
      </c>
      <c r="U455" s="1">
        <v>92</v>
      </c>
      <c r="V455" s="1">
        <v>274</v>
      </c>
      <c r="W455" s="1">
        <v>232</v>
      </c>
      <c r="X455" s="1">
        <v>63</v>
      </c>
      <c r="Y455" s="1">
        <v>62</v>
      </c>
      <c r="Z455" s="1">
        <v>444</v>
      </c>
      <c r="AA455" s="1">
        <v>0.155</v>
      </c>
      <c r="AB455" s="1">
        <v>0.622</v>
      </c>
      <c r="AC455" s="1">
        <v>0.223</v>
      </c>
    </row>
    <row r="456" spans="1:29" x14ac:dyDescent="0.25">
      <c r="A456" t="s">
        <v>314</v>
      </c>
      <c r="B456" t="s">
        <v>315</v>
      </c>
      <c r="C456" t="s">
        <v>283</v>
      </c>
      <c r="D456">
        <v>4100</v>
      </c>
      <c r="E456">
        <v>170176</v>
      </c>
      <c r="F456" s="1">
        <v>14</v>
      </c>
      <c r="G456" s="1">
        <f>(D456/E456)*0.12220382</f>
        <v>2.9442204658706281E-3</v>
      </c>
      <c r="H456" t="s">
        <v>32</v>
      </c>
      <c r="I456">
        <v>2</v>
      </c>
      <c r="J456">
        <v>0.52</v>
      </c>
      <c r="K456">
        <v>0.48</v>
      </c>
      <c r="L456" s="1">
        <v>2133</v>
      </c>
      <c r="M456" s="1">
        <v>1967</v>
      </c>
      <c r="N456">
        <v>7.9000000000000001E-2</v>
      </c>
      <c r="O456">
        <v>0.246</v>
      </c>
      <c r="P456">
        <v>5.3999999999999999E-2</v>
      </c>
      <c r="Q456">
        <v>324</v>
      </c>
      <c r="R456">
        <v>1009</v>
      </c>
      <c r="S456">
        <v>223</v>
      </c>
      <c r="T456">
        <v>175</v>
      </c>
      <c r="U456">
        <v>149</v>
      </c>
      <c r="V456">
        <v>530</v>
      </c>
      <c r="W456">
        <v>479</v>
      </c>
      <c r="X456">
        <v>121</v>
      </c>
      <c r="Y456">
        <v>101</v>
      </c>
      <c r="Z456">
        <v>142</v>
      </c>
      <c r="AA456">
        <v>0.19</v>
      </c>
      <c r="AB456">
        <v>0.59299999999999997</v>
      </c>
      <c r="AC456">
        <v>0.218</v>
      </c>
    </row>
    <row r="457" spans="1:29" x14ac:dyDescent="0.25">
      <c r="A457" t="s">
        <v>362</v>
      </c>
      <c r="B457" t="s">
        <v>363</v>
      </c>
      <c r="C457" t="s">
        <v>283</v>
      </c>
      <c r="D457">
        <v>749</v>
      </c>
      <c r="E457">
        <v>170176</v>
      </c>
      <c r="F457" s="1">
        <v>14</v>
      </c>
      <c r="G457" s="1">
        <f t="shared" ref="G457:G520" si="14">(D457/E457)*0.12220382</f>
        <v>5.3785881193587812E-4</v>
      </c>
      <c r="H457" t="s">
        <v>32</v>
      </c>
      <c r="I457">
        <v>2</v>
      </c>
      <c r="J457">
        <v>0.53200000000000003</v>
      </c>
      <c r="K457">
        <v>0.46800000000000003</v>
      </c>
      <c r="L457" s="1">
        <v>398</v>
      </c>
      <c r="M457" s="1">
        <v>350</v>
      </c>
      <c r="N457">
        <v>9.2999999999999999E-2</v>
      </c>
      <c r="O457">
        <v>0.255</v>
      </c>
      <c r="P457">
        <v>4.7E-2</v>
      </c>
      <c r="Q457">
        <v>69</v>
      </c>
      <c r="R457">
        <v>191</v>
      </c>
      <c r="S457">
        <v>35</v>
      </c>
      <c r="T457">
        <v>38</v>
      </c>
      <c r="U457">
        <v>30</v>
      </c>
      <c r="V457">
        <v>104</v>
      </c>
      <c r="W457">
        <v>86</v>
      </c>
      <c r="X457">
        <v>15</v>
      </c>
      <c r="Y457">
        <v>19</v>
      </c>
      <c r="Z457">
        <v>166</v>
      </c>
      <c r="AA457">
        <v>0.19</v>
      </c>
      <c r="AB457">
        <v>0.59299999999999997</v>
      </c>
      <c r="AC457">
        <v>0.218</v>
      </c>
    </row>
    <row r="458" spans="1:29" x14ac:dyDescent="0.25">
      <c r="A458" t="s">
        <v>300</v>
      </c>
      <c r="B458" t="s">
        <v>301</v>
      </c>
      <c r="C458" t="s">
        <v>283</v>
      </c>
      <c r="D458">
        <v>21737</v>
      </c>
      <c r="E458">
        <v>170176</v>
      </c>
      <c r="F458" s="1">
        <v>14</v>
      </c>
      <c r="G458" s="1">
        <f t="shared" si="14"/>
        <v>1.5609395186982891E-2</v>
      </c>
      <c r="H458" t="s">
        <v>32</v>
      </c>
      <c r="I458">
        <v>2</v>
      </c>
      <c r="J458">
        <v>0.498</v>
      </c>
      <c r="K458">
        <v>0.502</v>
      </c>
      <c r="L458" s="1">
        <v>10821</v>
      </c>
      <c r="M458" s="1">
        <v>10916</v>
      </c>
      <c r="N458">
        <v>0.112</v>
      </c>
      <c r="O458">
        <v>0.22800000000000001</v>
      </c>
      <c r="P458">
        <v>6.2E-2</v>
      </c>
      <c r="Q458">
        <v>2438</v>
      </c>
      <c r="R458">
        <v>4965</v>
      </c>
      <c r="S458">
        <v>1347</v>
      </c>
      <c r="T458">
        <v>1243</v>
      </c>
      <c r="U458">
        <v>1195</v>
      </c>
      <c r="V458">
        <v>2359</v>
      </c>
      <c r="W458">
        <v>2605</v>
      </c>
      <c r="X458">
        <v>679</v>
      </c>
      <c r="Y458">
        <v>668</v>
      </c>
      <c r="Z458">
        <v>135</v>
      </c>
      <c r="AA458">
        <v>0.19</v>
      </c>
      <c r="AB458">
        <v>0.59299999999999997</v>
      </c>
      <c r="AC458">
        <v>0.218</v>
      </c>
    </row>
    <row r="459" spans="1:29" x14ac:dyDescent="0.25">
      <c r="A459" t="s">
        <v>951</v>
      </c>
      <c r="B459" t="s">
        <v>952</v>
      </c>
      <c r="C459" t="s">
        <v>283</v>
      </c>
      <c r="D459">
        <v>5867</v>
      </c>
      <c r="E459">
        <v>170176</v>
      </c>
      <c r="F459" s="1">
        <v>14</v>
      </c>
      <c r="G459" s="1">
        <f t="shared" si="14"/>
        <v>4.2131076764056041E-3</v>
      </c>
      <c r="H459" t="s">
        <v>32</v>
      </c>
      <c r="I459">
        <v>2</v>
      </c>
      <c r="J459">
        <v>0.50900000000000001</v>
      </c>
      <c r="K459">
        <v>0.49099999999999999</v>
      </c>
      <c r="L459" s="1">
        <v>2987</v>
      </c>
      <c r="M459" s="1">
        <v>2880</v>
      </c>
      <c r="N459">
        <v>8.3000000000000004E-2</v>
      </c>
      <c r="O459">
        <v>0.26700000000000002</v>
      </c>
      <c r="P459">
        <v>5.0999999999999997E-2</v>
      </c>
      <c r="Q459">
        <v>484</v>
      </c>
      <c r="R459">
        <v>1568</v>
      </c>
      <c r="S459">
        <v>300</v>
      </c>
      <c r="T459">
        <v>241</v>
      </c>
      <c r="U459">
        <v>243</v>
      </c>
      <c r="V459">
        <v>830</v>
      </c>
      <c r="W459">
        <v>737</v>
      </c>
      <c r="X459">
        <v>149</v>
      </c>
      <c r="Y459">
        <v>151</v>
      </c>
      <c r="Z459">
        <v>468</v>
      </c>
      <c r="AA459">
        <v>0.19</v>
      </c>
      <c r="AB459">
        <v>0.59299999999999997</v>
      </c>
      <c r="AC459">
        <v>0.218</v>
      </c>
    </row>
    <row r="460" spans="1:29" x14ac:dyDescent="0.25">
      <c r="A460" t="s">
        <v>959</v>
      </c>
      <c r="B460" t="s">
        <v>960</v>
      </c>
      <c r="C460" t="s">
        <v>283</v>
      </c>
      <c r="D460">
        <v>2317</v>
      </c>
      <c r="E460">
        <v>170176</v>
      </c>
      <c r="F460" s="1">
        <v>14</v>
      </c>
      <c r="G460" s="1">
        <f t="shared" si="14"/>
        <v>1.6638436144932305E-3</v>
      </c>
      <c r="H460" t="s">
        <v>32</v>
      </c>
      <c r="I460">
        <v>2</v>
      </c>
      <c r="J460">
        <v>0.503</v>
      </c>
      <c r="K460">
        <v>0.497</v>
      </c>
      <c r="L460" s="1">
        <v>1165</v>
      </c>
      <c r="M460" s="1">
        <v>1152</v>
      </c>
      <c r="N460">
        <v>7.6999999999999999E-2</v>
      </c>
      <c r="O460">
        <v>0.27900000000000003</v>
      </c>
      <c r="P460">
        <v>4.7E-2</v>
      </c>
      <c r="Q460">
        <v>177</v>
      </c>
      <c r="R460">
        <v>647</v>
      </c>
      <c r="S460">
        <v>109</v>
      </c>
      <c r="T460">
        <v>88</v>
      </c>
      <c r="U460">
        <v>88</v>
      </c>
      <c r="V460">
        <v>339</v>
      </c>
      <c r="W460">
        <v>308</v>
      </c>
      <c r="X460">
        <v>50</v>
      </c>
      <c r="Y460">
        <v>59</v>
      </c>
      <c r="Z460">
        <v>472</v>
      </c>
      <c r="AA460">
        <v>0.19</v>
      </c>
      <c r="AB460">
        <v>0.59299999999999997</v>
      </c>
      <c r="AC460">
        <v>0.218</v>
      </c>
    </row>
    <row r="461" spans="1:29" x14ac:dyDescent="0.25">
      <c r="A461" t="s">
        <v>955</v>
      </c>
      <c r="B461" t="s">
        <v>956</v>
      </c>
      <c r="C461" t="s">
        <v>283</v>
      </c>
      <c r="D461">
        <v>1712</v>
      </c>
      <c r="E461">
        <v>170176</v>
      </c>
      <c r="F461" s="1">
        <v>14</v>
      </c>
      <c r="G461" s="1">
        <f t="shared" si="14"/>
        <v>1.2293915701391501E-3</v>
      </c>
      <c r="H461" t="s">
        <v>32</v>
      </c>
      <c r="I461">
        <v>2</v>
      </c>
      <c r="J461">
        <v>0.54</v>
      </c>
      <c r="K461">
        <v>0.46</v>
      </c>
      <c r="L461" s="1">
        <v>924</v>
      </c>
      <c r="M461" s="1">
        <v>787</v>
      </c>
      <c r="N461">
        <v>8.7999999999999995E-2</v>
      </c>
      <c r="O461">
        <v>0.218</v>
      </c>
      <c r="P461">
        <v>0.08</v>
      </c>
      <c r="Q461">
        <v>150</v>
      </c>
      <c r="R461">
        <v>373</v>
      </c>
      <c r="S461">
        <v>136</v>
      </c>
      <c r="T461">
        <v>70</v>
      </c>
      <c r="U461">
        <v>79</v>
      </c>
      <c r="V461">
        <v>217</v>
      </c>
      <c r="W461">
        <v>155</v>
      </c>
      <c r="X461">
        <v>73</v>
      </c>
      <c r="Y461">
        <v>62</v>
      </c>
      <c r="Z461">
        <v>470</v>
      </c>
      <c r="AA461">
        <v>0.19</v>
      </c>
      <c r="AB461">
        <v>0.59299999999999997</v>
      </c>
      <c r="AC461">
        <v>0.218</v>
      </c>
    </row>
    <row r="462" spans="1:29" x14ac:dyDescent="0.25">
      <c r="A462" t="s">
        <v>302</v>
      </c>
      <c r="B462" t="s">
        <v>303</v>
      </c>
      <c r="C462" t="s">
        <v>283</v>
      </c>
      <c r="D462">
        <v>11485</v>
      </c>
      <c r="E462">
        <v>170176</v>
      </c>
      <c r="F462" s="1">
        <v>14</v>
      </c>
      <c r="G462" s="1">
        <f t="shared" si="14"/>
        <v>8.2474078172010152E-3</v>
      </c>
      <c r="H462" t="s">
        <v>32</v>
      </c>
      <c r="I462">
        <v>2</v>
      </c>
      <c r="J462">
        <v>0.47199999999999998</v>
      </c>
      <c r="K462">
        <v>0.52800000000000002</v>
      </c>
      <c r="L462" s="1">
        <v>5423</v>
      </c>
      <c r="M462" s="1">
        <v>6062</v>
      </c>
      <c r="N462">
        <v>6.8000000000000005E-2</v>
      </c>
      <c r="O462">
        <v>0.246</v>
      </c>
      <c r="P462">
        <v>9.2999999999999999E-2</v>
      </c>
      <c r="Q462">
        <v>779</v>
      </c>
      <c r="R462">
        <v>2831</v>
      </c>
      <c r="S462">
        <v>1070</v>
      </c>
      <c r="T462">
        <v>400</v>
      </c>
      <c r="U462">
        <v>379</v>
      </c>
      <c r="V462">
        <v>1353</v>
      </c>
      <c r="W462">
        <v>1477</v>
      </c>
      <c r="X462">
        <v>454</v>
      </c>
      <c r="Y462">
        <v>615</v>
      </c>
      <c r="Z462">
        <v>136</v>
      </c>
      <c r="AA462">
        <v>0.19</v>
      </c>
      <c r="AB462">
        <v>0.59299999999999997</v>
      </c>
      <c r="AC462">
        <v>0.218</v>
      </c>
    </row>
    <row r="463" spans="1:29" x14ac:dyDescent="0.25">
      <c r="A463" t="s">
        <v>340</v>
      </c>
      <c r="B463" t="s">
        <v>341</v>
      </c>
      <c r="C463" t="s">
        <v>283</v>
      </c>
      <c r="D463">
        <v>4940</v>
      </c>
      <c r="E463">
        <v>170176</v>
      </c>
      <c r="F463" s="1">
        <v>14</v>
      </c>
      <c r="G463" s="1">
        <f t="shared" si="14"/>
        <v>3.5474266100977815E-3</v>
      </c>
      <c r="H463" t="s">
        <v>32</v>
      </c>
      <c r="I463">
        <v>2</v>
      </c>
      <c r="J463">
        <v>0.47399999999999998</v>
      </c>
      <c r="K463">
        <v>0.52600000000000002</v>
      </c>
      <c r="L463" s="1">
        <v>2342</v>
      </c>
      <c r="M463" s="1">
        <v>2597</v>
      </c>
      <c r="N463">
        <v>9.5000000000000001E-2</v>
      </c>
      <c r="O463">
        <v>0.26100000000000001</v>
      </c>
      <c r="P463">
        <v>4.2000000000000003E-2</v>
      </c>
      <c r="Q463">
        <v>468</v>
      </c>
      <c r="R463">
        <v>1290</v>
      </c>
      <c r="S463">
        <v>209</v>
      </c>
      <c r="T463">
        <v>235</v>
      </c>
      <c r="U463">
        <v>233</v>
      </c>
      <c r="V463">
        <v>582</v>
      </c>
      <c r="W463">
        <v>708</v>
      </c>
      <c r="X463">
        <v>96</v>
      </c>
      <c r="Y463">
        <v>112</v>
      </c>
      <c r="Z463">
        <v>155</v>
      </c>
      <c r="AA463">
        <v>0.19</v>
      </c>
      <c r="AB463">
        <v>0.59299999999999997</v>
      </c>
      <c r="AC463">
        <v>0.218</v>
      </c>
    </row>
    <row r="464" spans="1:29" x14ac:dyDescent="0.25">
      <c r="A464" t="s">
        <v>391</v>
      </c>
      <c r="B464" t="s">
        <v>392</v>
      </c>
      <c r="C464" t="s">
        <v>283</v>
      </c>
      <c r="D464">
        <v>894</v>
      </c>
      <c r="E464">
        <v>170176</v>
      </c>
      <c r="F464" s="1">
        <v>14</v>
      </c>
      <c r="G464" s="1">
        <f t="shared" si="14"/>
        <v>6.4198368207032724E-4</v>
      </c>
      <c r="H464" t="s">
        <v>32</v>
      </c>
      <c r="I464">
        <v>2</v>
      </c>
      <c r="J464">
        <v>0.58799999999999997</v>
      </c>
      <c r="K464">
        <v>0.41199999999999998</v>
      </c>
      <c r="L464" s="1">
        <v>525</v>
      </c>
      <c r="M464" s="1">
        <v>368</v>
      </c>
      <c r="N464">
        <v>6.5000000000000002E-2</v>
      </c>
      <c r="O464">
        <v>0.216</v>
      </c>
      <c r="P464">
        <v>0.08</v>
      </c>
      <c r="Q464">
        <v>58</v>
      </c>
      <c r="R464">
        <v>193</v>
      </c>
      <c r="S464">
        <v>71</v>
      </c>
      <c r="T464">
        <v>23</v>
      </c>
      <c r="U464">
        <v>34</v>
      </c>
      <c r="V464">
        <v>122</v>
      </c>
      <c r="W464">
        <v>70</v>
      </c>
      <c r="X464">
        <v>45</v>
      </c>
      <c r="Y464">
        <v>26</v>
      </c>
      <c r="Z464">
        <v>181</v>
      </c>
      <c r="AA464">
        <v>0.19</v>
      </c>
      <c r="AB464">
        <v>0.59299999999999997</v>
      </c>
      <c r="AC464">
        <v>0.218</v>
      </c>
    </row>
    <row r="465" spans="1:29" x14ac:dyDescent="0.25">
      <c r="A465" t="s">
        <v>298</v>
      </c>
      <c r="B465" t="s">
        <v>299</v>
      </c>
      <c r="C465" t="s">
        <v>283</v>
      </c>
      <c r="D465">
        <v>2586</v>
      </c>
      <c r="E465">
        <v>170176</v>
      </c>
      <c r="F465" s="1">
        <v>14</v>
      </c>
      <c r="G465" s="1">
        <f t="shared" si="14"/>
        <v>1.85701320115645E-3</v>
      </c>
      <c r="H465" t="s">
        <v>32</v>
      </c>
      <c r="I465">
        <v>2</v>
      </c>
      <c r="J465">
        <v>0.47599999999999998</v>
      </c>
      <c r="K465">
        <v>0.52400000000000002</v>
      </c>
      <c r="L465" s="1">
        <v>1231</v>
      </c>
      <c r="M465" s="1">
        <v>1354</v>
      </c>
      <c r="N465">
        <v>0.106</v>
      </c>
      <c r="O465">
        <v>0.24399999999999999</v>
      </c>
      <c r="P465">
        <v>4.9000000000000002E-2</v>
      </c>
      <c r="Q465">
        <v>274</v>
      </c>
      <c r="R465">
        <v>631</v>
      </c>
      <c r="S465">
        <v>127</v>
      </c>
      <c r="T465">
        <v>135</v>
      </c>
      <c r="U465">
        <v>138</v>
      </c>
      <c r="V465">
        <v>302</v>
      </c>
      <c r="W465">
        <v>328</v>
      </c>
      <c r="X465">
        <v>48</v>
      </c>
      <c r="Y465">
        <v>78</v>
      </c>
      <c r="Z465">
        <v>134</v>
      </c>
      <c r="AA465">
        <v>0.19</v>
      </c>
      <c r="AB465">
        <v>0.59299999999999997</v>
      </c>
      <c r="AC465">
        <v>0.218</v>
      </c>
    </row>
    <row r="466" spans="1:29" x14ac:dyDescent="0.25">
      <c r="A466" t="s">
        <v>368</v>
      </c>
      <c r="B466" t="s">
        <v>369</v>
      </c>
      <c r="C466" t="s">
        <v>283</v>
      </c>
      <c r="D466">
        <v>9899</v>
      </c>
      <c r="E466">
        <v>170176</v>
      </c>
      <c r="F466" s="1">
        <v>14</v>
      </c>
      <c r="G466" s="1">
        <f t="shared" si="14"/>
        <v>7.1084971686959384E-3</v>
      </c>
      <c r="H466" t="s">
        <v>32</v>
      </c>
      <c r="I466">
        <v>2</v>
      </c>
      <c r="J466">
        <v>0.50700000000000001</v>
      </c>
      <c r="K466">
        <v>0.49299999999999999</v>
      </c>
      <c r="L466" s="1">
        <v>5022</v>
      </c>
      <c r="M466" s="1">
        <v>4876</v>
      </c>
      <c r="N466">
        <v>8.5000000000000006E-2</v>
      </c>
      <c r="O466">
        <v>0.24099999999999999</v>
      </c>
      <c r="P466">
        <v>3.7999999999999999E-2</v>
      </c>
      <c r="Q466">
        <v>844</v>
      </c>
      <c r="R466">
        <v>2390</v>
      </c>
      <c r="S466">
        <v>376</v>
      </c>
      <c r="T466">
        <v>437</v>
      </c>
      <c r="U466">
        <v>407</v>
      </c>
      <c r="V466">
        <v>1246</v>
      </c>
      <c r="W466">
        <v>1144</v>
      </c>
      <c r="X466">
        <v>194</v>
      </c>
      <c r="Y466">
        <v>182</v>
      </c>
      <c r="Z466">
        <v>169</v>
      </c>
      <c r="AA466">
        <v>0.19</v>
      </c>
      <c r="AB466">
        <v>0.59299999999999997</v>
      </c>
      <c r="AC466">
        <v>0.218</v>
      </c>
    </row>
    <row r="467" spans="1:29" x14ac:dyDescent="0.25">
      <c r="A467" t="s">
        <v>330</v>
      </c>
      <c r="B467" t="s">
        <v>331</v>
      </c>
      <c r="C467" t="s">
        <v>283</v>
      </c>
      <c r="D467">
        <v>1998</v>
      </c>
      <c r="E467">
        <v>170176</v>
      </c>
      <c r="F467" s="1">
        <v>14</v>
      </c>
      <c r="G467" s="1">
        <f t="shared" si="14"/>
        <v>1.4347689001974427E-3</v>
      </c>
      <c r="H467" t="s">
        <v>32</v>
      </c>
      <c r="I467">
        <v>2</v>
      </c>
      <c r="J467">
        <v>0.50800000000000001</v>
      </c>
      <c r="K467">
        <v>0.49199999999999999</v>
      </c>
      <c r="L467" s="1">
        <v>1015</v>
      </c>
      <c r="M467" s="1">
        <v>983</v>
      </c>
      <c r="N467">
        <v>8.3000000000000004E-2</v>
      </c>
      <c r="O467">
        <v>0.245</v>
      </c>
      <c r="P467">
        <v>9.0999999999999998E-2</v>
      </c>
      <c r="Q467">
        <v>165</v>
      </c>
      <c r="R467">
        <v>490</v>
      </c>
      <c r="S467">
        <v>182</v>
      </c>
      <c r="T467">
        <v>80</v>
      </c>
      <c r="U467">
        <v>84</v>
      </c>
      <c r="V467">
        <v>260</v>
      </c>
      <c r="W467">
        <v>229</v>
      </c>
      <c r="X467">
        <v>86</v>
      </c>
      <c r="Y467">
        <v>95</v>
      </c>
      <c r="Z467">
        <v>150</v>
      </c>
      <c r="AA467">
        <v>0.19</v>
      </c>
      <c r="AB467">
        <v>0.59299999999999997</v>
      </c>
      <c r="AC467">
        <v>0.218</v>
      </c>
    </row>
    <row r="468" spans="1:29" x14ac:dyDescent="0.25">
      <c r="A468" t="s">
        <v>334</v>
      </c>
      <c r="B468" t="s">
        <v>335</v>
      </c>
      <c r="C468" t="s">
        <v>283</v>
      </c>
      <c r="D468">
        <v>3412</v>
      </c>
      <c r="E468">
        <v>170176</v>
      </c>
      <c r="F468" s="1">
        <v>14</v>
      </c>
      <c r="G468" s="1">
        <f t="shared" si="14"/>
        <v>2.4501659096464838E-3</v>
      </c>
      <c r="H468" t="s">
        <v>32</v>
      </c>
      <c r="I468">
        <v>2</v>
      </c>
      <c r="J468">
        <v>0.47199999999999998</v>
      </c>
      <c r="K468">
        <v>0.52800000000000002</v>
      </c>
      <c r="L468" s="1">
        <v>1609</v>
      </c>
      <c r="M468" s="1">
        <v>1803</v>
      </c>
      <c r="N468">
        <v>6.7000000000000004E-2</v>
      </c>
      <c r="O468">
        <v>0.27300000000000002</v>
      </c>
      <c r="P468">
        <v>3.2000000000000001E-2</v>
      </c>
      <c r="Q468">
        <v>227</v>
      </c>
      <c r="R468">
        <v>930</v>
      </c>
      <c r="S468">
        <v>109</v>
      </c>
      <c r="T468">
        <v>101</v>
      </c>
      <c r="U468">
        <v>126</v>
      </c>
      <c r="V468">
        <v>443</v>
      </c>
      <c r="W468">
        <v>486</v>
      </c>
      <c r="X468">
        <v>61</v>
      </c>
      <c r="Y468">
        <v>47</v>
      </c>
      <c r="Z468">
        <v>152</v>
      </c>
      <c r="AA468">
        <v>0.19</v>
      </c>
      <c r="AB468">
        <v>0.59299999999999997</v>
      </c>
      <c r="AC468">
        <v>0.218</v>
      </c>
    </row>
    <row r="469" spans="1:29" x14ac:dyDescent="0.25">
      <c r="A469" t="s">
        <v>350</v>
      </c>
      <c r="B469" t="s">
        <v>351</v>
      </c>
      <c r="C469" t="s">
        <v>283</v>
      </c>
      <c r="D469">
        <v>330</v>
      </c>
      <c r="E469">
        <v>170176</v>
      </c>
      <c r="F469" s="1">
        <v>14</v>
      </c>
      <c r="G469" s="1">
        <f t="shared" si="14"/>
        <v>2.3697384237495299E-4</v>
      </c>
      <c r="H469" t="s">
        <v>32</v>
      </c>
      <c r="I469">
        <v>2</v>
      </c>
      <c r="J469">
        <v>0.51</v>
      </c>
      <c r="K469">
        <v>0.49</v>
      </c>
      <c r="L469" s="1">
        <v>168</v>
      </c>
      <c r="M469" s="1">
        <v>161</v>
      </c>
      <c r="N469">
        <v>6.9000000000000006E-2</v>
      </c>
      <c r="O469">
        <v>0.27600000000000002</v>
      </c>
      <c r="P469">
        <v>5.5E-2</v>
      </c>
      <c r="Q469">
        <v>22</v>
      </c>
      <c r="R469">
        <v>91</v>
      </c>
      <c r="S469">
        <v>18</v>
      </c>
      <c r="T469">
        <v>13</v>
      </c>
      <c r="U469">
        <v>9</v>
      </c>
      <c r="V469">
        <v>45</v>
      </c>
      <c r="W469">
        <v>45</v>
      </c>
      <c r="X469">
        <v>11</v>
      </c>
      <c r="Y469">
        <v>6</v>
      </c>
      <c r="Z469">
        <v>160</v>
      </c>
      <c r="AA469">
        <v>0.19</v>
      </c>
      <c r="AB469">
        <v>0.59299999999999997</v>
      </c>
      <c r="AC469">
        <v>0.218</v>
      </c>
    </row>
    <row r="470" spans="1:29" x14ac:dyDescent="0.25">
      <c r="A470" t="s">
        <v>963</v>
      </c>
      <c r="B470" t="s">
        <v>964</v>
      </c>
      <c r="C470" t="s">
        <v>283</v>
      </c>
      <c r="D470">
        <v>1473</v>
      </c>
      <c r="E470">
        <v>170176</v>
      </c>
      <c r="F470" s="1">
        <v>14</v>
      </c>
      <c r="G470" s="1">
        <f t="shared" si="14"/>
        <v>1.0577650600554721E-3</v>
      </c>
      <c r="H470" t="s">
        <v>32</v>
      </c>
      <c r="I470">
        <v>2</v>
      </c>
      <c r="J470">
        <v>0.499</v>
      </c>
      <c r="K470">
        <v>0.501</v>
      </c>
      <c r="L470" s="1">
        <v>735</v>
      </c>
      <c r="M470" s="1">
        <v>737</v>
      </c>
      <c r="N470">
        <v>7.3999999999999996E-2</v>
      </c>
      <c r="O470">
        <v>0.25</v>
      </c>
      <c r="P470">
        <v>9.1999999999999998E-2</v>
      </c>
      <c r="Q470">
        <v>109</v>
      </c>
      <c r="R470">
        <v>368</v>
      </c>
      <c r="S470">
        <v>135</v>
      </c>
      <c r="T470">
        <v>61</v>
      </c>
      <c r="U470">
        <v>47</v>
      </c>
      <c r="V470">
        <v>183</v>
      </c>
      <c r="W470">
        <v>185</v>
      </c>
      <c r="X470">
        <v>63</v>
      </c>
      <c r="Y470">
        <v>71</v>
      </c>
      <c r="Z470">
        <v>474</v>
      </c>
      <c r="AA470">
        <v>0.19</v>
      </c>
      <c r="AB470">
        <v>0.59299999999999997</v>
      </c>
      <c r="AC470">
        <v>0.218</v>
      </c>
    </row>
    <row r="471" spans="1:29" x14ac:dyDescent="0.25">
      <c r="A471" t="s">
        <v>366</v>
      </c>
      <c r="B471" t="s">
        <v>367</v>
      </c>
      <c r="C471" t="s">
        <v>283</v>
      </c>
      <c r="D471">
        <v>1208</v>
      </c>
      <c r="E471">
        <v>170176</v>
      </c>
      <c r="F471" s="1">
        <v>14</v>
      </c>
      <c r="G471" s="1">
        <f t="shared" si="14"/>
        <v>8.6746788360285822E-4</v>
      </c>
      <c r="H471" t="s">
        <v>32</v>
      </c>
      <c r="I471">
        <v>2</v>
      </c>
      <c r="J471">
        <v>0.505</v>
      </c>
      <c r="K471">
        <v>0.495</v>
      </c>
      <c r="L471" s="1">
        <v>610</v>
      </c>
      <c r="M471" s="1">
        <v>598</v>
      </c>
      <c r="N471">
        <v>6.0999999999999999E-2</v>
      </c>
      <c r="O471">
        <v>0.255</v>
      </c>
      <c r="P471">
        <v>7.8E-2</v>
      </c>
      <c r="Q471">
        <v>73</v>
      </c>
      <c r="R471">
        <v>308</v>
      </c>
      <c r="S471">
        <v>94</v>
      </c>
      <c r="T471">
        <v>35</v>
      </c>
      <c r="U471">
        <v>38</v>
      </c>
      <c r="V471">
        <v>151</v>
      </c>
      <c r="W471">
        <v>157</v>
      </c>
      <c r="X471">
        <v>53</v>
      </c>
      <c r="Y471">
        <v>40</v>
      </c>
      <c r="Z471">
        <v>168</v>
      </c>
      <c r="AA471">
        <v>0.19</v>
      </c>
      <c r="AB471">
        <v>0.59299999999999997</v>
      </c>
      <c r="AC471">
        <v>0.218</v>
      </c>
    </row>
    <row r="472" spans="1:29" x14ac:dyDescent="0.25">
      <c r="A472" t="s">
        <v>348</v>
      </c>
      <c r="B472" t="s">
        <v>349</v>
      </c>
      <c r="C472" t="s">
        <v>283</v>
      </c>
      <c r="D472">
        <v>17362</v>
      </c>
      <c r="E472">
        <v>170176</v>
      </c>
      <c r="F472" s="1">
        <v>14</v>
      </c>
      <c r="G472" s="1">
        <f t="shared" si="14"/>
        <v>1.2467696519133133E-2</v>
      </c>
      <c r="H472" t="s">
        <v>32</v>
      </c>
      <c r="I472">
        <v>2</v>
      </c>
      <c r="J472">
        <v>0.48899999999999999</v>
      </c>
      <c r="K472">
        <v>0.51100000000000001</v>
      </c>
      <c r="L472" s="1">
        <v>8494</v>
      </c>
      <c r="M472" s="1">
        <v>8867</v>
      </c>
      <c r="N472">
        <v>6.9000000000000006E-2</v>
      </c>
      <c r="O472">
        <v>0.26900000000000002</v>
      </c>
      <c r="P472">
        <v>7.9000000000000001E-2</v>
      </c>
      <c r="Q472">
        <v>1194</v>
      </c>
      <c r="R472">
        <v>4667</v>
      </c>
      <c r="S472">
        <v>1368</v>
      </c>
      <c r="T472">
        <v>578</v>
      </c>
      <c r="U472">
        <v>615</v>
      </c>
      <c r="V472">
        <v>2338</v>
      </c>
      <c r="W472">
        <v>2329</v>
      </c>
      <c r="X472">
        <v>605</v>
      </c>
      <c r="Y472">
        <v>762</v>
      </c>
      <c r="Z472">
        <v>159</v>
      </c>
      <c r="AA472">
        <v>0.19</v>
      </c>
      <c r="AB472">
        <v>0.59299999999999997</v>
      </c>
      <c r="AC472">
        <v>0.218</v>
      </c>
    </row>
    <row r="473" spans="1:29" x14ac:dyDescent="0.25">
      <c r="A473" t="s">
        <v>1046</v>
      </c>
      <c r="B473" t="s">
        <v>1047</v>
      </c>
      <c r="C473" t="s">
        <v>283</v>
      </c>
      <c r="D473">
        <v>11654</v>
      </c>
      <c r="E473">
        <v>170176</v>
      </c>
      <c r="F473" s="1">
        <v>14</v>
      </c>
      <c r="G473" s="1">
        <f t="shared" si="14"/>
        <v>8.3687671485990975E-3</v>
      </c>
      <c r="H473" t="s">
        <v>32</v>
      </c>
      <c r="I473">
        <v>2</v>
      </c>
      <c r="J473">
        <v>0.495</v>
      </c>
      <c r="K473">
        <v>0.505</v>
      </c>
      <c r="L473" s="1">
        <v>5764</v>
      </c>
      <c r="M473" s="1">
        <v>5889</v>
      </c>
      <c r="N473">
        <v>8.1000000000000003E-2</v>
      </c>
      <c r="O473">
        <v>0.249</v>
      </c>
      <c r="P473">
        <v>7.2999999999999995E-2</v>
      </c>
      <c r="Q473">
        <v>945</v>
      </c>
      <c r="R473">
        <v>2900</v>
      </c>
      <c r="S473">
        <v>853</v>
      </c>
      <c r="T473">
        <v>470</v>
      </c>
      <c r="U473">
        <v>475</v>
      </c>
      <c r="V473">
        <v>1445</v>
      </c>
      <c r="W473">
        <v>1454</v>
      </c>
      <c r="X473">
        <v>407</v>
      </c>
      <c r="Y473">
        <v>446</v>
      </c>
      <c r="Z473">
        <v>521</v>
      </c>
      <c r="AA473">
        <v>0.19</v>
      </c>
      <c r="AB473">
        <v>0.59299999999999997</v>
      </c>
      <c r="AC473">
        <v>0.218</v>
      </c>
    </row>
    <row r="474" spans="1:29" x14ac:dyDescent="0.25">
      <c r="A474" t="s">
        <v>354</v>
      </c>
      <c r="B474" t="s">
        <v>355</v>
      </c>
      <c r="C474" t="s">
        <v>283</v>
      </c>
      <c r="D474">
        <v>5334</v>
      </c>
      <c r="E474">
        <v>170176</v>
      </c>
      <c r="F474" s="1">
        <v>14</v>
      </c>
      <c r="G474" s="1">
        <f t="shared" si="14"/>
        <v>3.8303590158424218E-3</v>
      </c>
      <c r="H474" t="s">
        <v>32</v>
      </c>
      <c r="I474">
        <v>2</v>
      </c>
      <c r="J474">
        <v>0.495</v>
      </c>
      <c r="K474">
        <v>0.505</v>
      </c>
      <c r="L474" s="1">
        <v>2640</v>
      </c>
      <c r="M474" s="1">
        <v>2693</v>
      </c>
      <c r="N474">
        <v>8.1000000000000003E-2</v>
      </c>
      <c r="O474">
        <v>0.252</v>
      </c>
      <c r="P474">
        <v>7.3999999999999996E-2</v>
      </c>
      <c r="Q474">
        <v>432</v>
      </c>
      <c r="R474">
        <v>1343</v>
      </c>
      <c r="S474">
        <v>392</v>
      </c>
      <c r="T474">
        <v>193</v>
      </c>
      <c r="U474">
        <v>239</v>
      </c>
      <c r="V474">
        <v>696</v>
      </c>
      <c r="W474">
        <v>646</v>
      </c>
      <c r="X474">
        <v>176</v>
      </c>
      <c r="Y474">
        <v>216</v>
      </c>
      <c r="Z474">
        <v>162</v>
      </c>
      <c r="AA474">
        <v>0.19</v>
      </c>
      <c r="AB474">
        <v>0.59299999999999997</v>
      </c>
      <c r="AC474">
        <v>0.218</v>
      </c>
    </row>
    <row r="475" spans="1:29" x14ac:dyDescent="0.25">
      <c r="A475" t="s">
        <v>358</v>
      </c>
      <c r="B475" t="s">
        <v>359</v>
      </c>
      <c r="C475" t="s">
        <v>283</v>
      </c>
      <c r="D475">
        <v>18240</v>
      </c>
      <c r="E475">
        <v>170176</v>
      </c>
      <c r="F475" s="1">
        <v>14</v>
      </c>
      <c r="G475" s="1">
        <f t="shared" si="14"/>
        <v>1.3098190560361038E-2</v>
      </c>
      <c r="H475" t="s">
        <v>32</v>
      </c>
      <c r="I475">
        <v>2</v>
      </c>
      <c r="J475">
        <v>0.46500000000000002</v>
      </c>
      <c r="K475">
        <v>0.53500000000000003</v>
      </c>
      <c r="L475" s="1">
        <v>8485</v>
      </c>
      <c r="M475" s="1">
        <v>9755</v>
      </c>
      <c r="N475">
        <v>7.3999999999999996E-2</v>
      </c>
      <c r="O475">
        <v>0.248</v>
      </c>
      <c r="P475">
        <v>0.105</v>
      </c>
      <c r="Q475">
        <v>1344</v>
      </c>
      <c r="R475">
        <v>4520</v>
      </c>
      <c r="S475">
        <v>1906</v>
      </c>
      <c r="T475">
        <v>655</v>
      </c>
      <c r="U475">
        <v>688</v>
      </c>
      <c r="V475">
        <v>2022</v>
      </c>
      <c r="W475">
        <v>2497</v>
      </c>
      <c r="X475">
        <v>887</v>
      </c>
      <c r="Y475">
        <v>1018</v>
      </c>
      <c r="Z475">
        <v>164</v>
      </c>
      <c r="AA475">
        <v>0.19</v>
      </c>
      <c r="AB475">
        <v>0.59299999999999997</v>
      </c>
      <c r="AC475">
        <v>0.218</v>
      </c>
    </row>
    <row r="476" spans="1:29" x14ac:dyDescent="0.25">
      <c r="A476" t="s">
        <v>294</v>
      </c>
      <c r="B476" t="s">
        <v>295</v>
      </c>
      <c r="C476" t="s">
        <v>283</v>
      </c>
      <c r="D476">
        <v>12858</v>
      </c>
      <c r="E476">
        <v>170176</v>
      </c>
      <c r="F476" s="1">
        <v>14</v>
      </c>
      <c r="G476" s="1">
        <f t="shared" si="14"/>
        <v>9.2333626219913492E-3</v>
      </c>
      <c r="H476" t="s">
        <v>32</v>
      </c>
      <c r="I476">
        <v>2</v>
      </c>
      <c r="J476">
        <v>0.48099999999999998</v>
      </c>
      <c r="K476">
        <v>0.51900000000000002</v>
      </c>
      <c r="L476" s="1">
        <v>6190</v>
      </c>
      <c r="M476" s="1">
        <v>6668</v>
      </c>
      <c r="N476">
        <v>0.112</v>
      </c>
      <c r="O476">
        <v>0.23599999999999999</v>
      </c>
      <c r="P476">
        <v>7.0999999999999994E-2</v>
      </c>
      <c r="Q476">
        <v>1434</v>
      </c>
      <c r="R476">
        <v>3037</v>
      </c>
      <c r="S476">
        <v>916</v>
      </c>
      <c r="T476">
        <v>743</v>
      </c>
      <c r="U476">
        <v>690</v>
      </c>
      <c r="V476">
        <v>1421</v>
      </c>
      <c r="W476">
        <v>1615</v>
      </c>
      <c r="X476">
        <v>385</v>
      </c>
      <c r="Y476">
        <v>530</v>
      </c>
      <c r="Z476">
        <v>132</v>
      </c>
      <c r="AA476">
        <v>0.19</v>
      </c>
      <c r="AB476">
        <v>0.59299999999999997</v>
      </c>
      <c r="AC476">
        <v>0.218</v>
      </c>
    </row>
    <row r="477" spans="1:29" x14ac:dyDescent="0.25">
      <c r="A477" t="s">
        <v>360</v>
      </c>
      <c r="B477" t="s">
        <v>361</v>
      </c>
      <c r="C477" t="s">
        <v>283</v>
      </c>
      <c r="D477">
        <v>270</v>
      </c>
      <c r="E477">
        <v>170176</v>
      </c>
      <c r="F477" s="1">
        <v>14</v>
      </c>
      <c r="G477" s="1">
        <f t="shared" si="14"/>
        <v>1.9388768921587064E-4</v>
      </c>
      <c r="H477" t="s">
        <v>32</v>
      </c>
      <c r="I477">
        <v>2</v>
      </c>
      <c r="J477">
        <v>0.46200000000000002</v>
      </c>
      <c r="K477">
        <v>0.53800000000000003</v>
      </c>
      <c r="L477" s="1">
        <v>125</v>
      </c>
      <c r="M477" s="1">
        <v>145</v>
      </c>
      <c r="N477">
        <v>0.08</v>
      </c>
      <c r="O477">
        <v>0.307</v>
      </c>
      <c r="P477">
        <v>1.2999999999999999E-2</v>
      </c>
      <c r="Q477">
        <v>21</v>
      </c>
      <c r="R477">
        <v>83</v>
      </c>
      <c r="S477">
        <v>3</v>
      </c>
      <c r="T477">
        <v>5</v>
      </c>
      <c r="U477">
        <v>15</v>
      </c>
      <c r="V477">
        <v>42</v>
      </c>
      <c r="W477">
        <v>40</v>
      </c>
      <c r="X477">
        <v>3</v>
      </c>
      <c r="Y477">
        <v>0</v>
      </c>
      <c r="Z477">
        <v>165</v>
      </c>
      <c r="AA477">
        <v>0.19</v>
      </c>
      <c r="AB477">
        <v>0.59299999999999997</v>
      </c>
      <c r="AC477">
        <v>0.218</v>
      </c>
    </row>
    <row r="478" spans="1:29" x14ac:dyDescent="0.25">
      <c r="A478" t="s">
        <v>338</v>
      </c>
      <c r="B478" t="s">
        <v>339</v>
      </c>
      <c r="C478" t="s">
        <v>283</v>
      </c>
      <c r="D478">
        <v>9404</v>
      </c>
      <c r="E478">
        <v>170176</v>
      </c>
      <c r="F478" s="1">
        <v>14</v>
      </c>
      <c r="G478" s="1">
        <f t="shared" si="14"/>
        <v>6.7530364051335097E-3</v>
      </c>
      <c r="H478" t="s">
        <v>32</v>
      </c>
      <c r="I478">
        <v>2</v>
      </c>
      <c r="J478">
        <v>0.49099999999999999</v>
      </c>
      <c r="K478">
        <v>0.50900000000000001</v>
      </c>
      <c r="L478" s="1">
        <v>4621</v>
      </c>
      <c r="M478" s="1">
        <v>4783</v>
      </c>
      <c r="N478">
        <v>7.6999999999999999E-2</v>
      </c>
      <c r="O478">
        <v>0.249</v>
      </c>
      <c r="P478">
        <v>7.0999999999999994E-2</v>
      </c>
      <c r="Q478">
        <v>722</v>
      </c>
      <c r="R478">
        <v>2341</v>
      </c>
      <c r="S478">
        <v>665</v>
      </c>
      <c r="T478">
        <v>350</v>
      </c>
      <c r="U478">
        <v>372</v>
      </c>
      <c r="V478">
        <v>1140</v>
      </c>
      <c r="W478">
        <v>1200</v>
      </c>
      <c r="X478">
        <v>319</v>
      </c>
      <c r="Y478">
        <v>346</v>
      </c>
      <c r="Z478">
        <v>154</v>
      </c>
      <c r="AA478">
        <v>0.19</v>
      </c>
      <c r="AB478">
        <v>0.59299999999999997</v>
      </c>
      <c r="AC478">
        <v>0.218</v>
      </c>
    </row>
    <row r="479" spans="1:29" x14ac:dyDescent="0.25">
      <c r="A479" t="s">
        <v>493</v>
      </c>
      <c r="B479" t="s">
        <v>494</v>
      </c>
      <c r="C479" t="s">
        <v>283</v>
      </c>
      <c r="D479">
        <v>2502</v>
      </c>
      <c r="E479">
        <v>170176</v>
      </c>
      <c r="F479" s="1">
        <v>14</v>
      </c>
      <c r="G479" s="1">
        <f t="shared" si="14"/>
        <v>1.7966925867337344E-3</v>
      </c>
      <c r="H479" t="s">
        <v>32</v>
      </c>
      <c r="I479">
        <v>2</v>
      </c>
      <c r="J479">
        <v>0.51500000000000001</v>
      </c>
      <c r="K479">
        <v>0.48499999999999999</v>
      </c>
      <c r="L479" s="1">
        <v>1288</v>
      </c>
      <c r="M479" s="1">
        <v>1213</v>
      </c>
      <c r="N479">
        <v>8.2000000000000003E-2</v>
      </c>
      <c r="O479">
        <v>0.26400000000000001</v>
      </c>
      <c r="P479">
        <v>6.6000000000000003E-2</v>
      </c>
      <c r="Q479">
        <v>204</v>
      </c>
      <c r="R479">
        <v>661</v>
      </c>
      <c r="S479">
        <v>165</v>
      </c>
      <c r="T479">
        <v>107</v>
      </c>
      <c r="U479">
        <v>97</v>
      </c>
      <c r="V479">
        <v>336</v>
      </c>
      <c r="W479">
        <v>324</v>
      </c>
      <c r="X479">
        <v>77</v>
      </c>
      <c r="Y479">
        <v>87</v>
      </c>
      <c r="Z479">
        <v>232</v>
      </c>
      <c r="AA479">
        <v>0.19</v>
      </c>
      <c r="AB479">
        <v>0.59299999999999997</v>
      </c>
      <c r="AC479">
        <v>0.218</v>
      </c>
    </row>
    <row r="480" spans="1:29" x14ac:dyDescent="0.25">
      <c r="A480" t="s">
        <v>384</v>
      </c>
      <c r="B480" t="s">
        <v>385</v>
      </c>
      <c r="C480" t="s">
        <v>283</v>
      </c>
      <c r="D480">
        <v>2144</v>
      </c>
      <c r="E480">
        <v>170176</v>
      </c>
      <c r="F480" s="1">
        <v>14</v>
      </c>
      <c r="G480" s="1">
        <f t="shared" si="14"/>
        <v>1.539611872884543E-3</v>
      </c>
      <c r="H480" t="s">
        <v>32</v>
      </c>
      <c r="I480">
        <v>2</v>
      </c>
      <c r="J480">
        <v>0.504</v>
      </c>
      <c r="K480">
        <v>0.496</v>
      </c>
      <c r="L480" s="1">
        <v>1081</v>
      </c>
      <c r="M480" s="1">
        <v>1063</v>
      </c>
      <c r="N480">
        <v>8.7999999999999995E-2</v>
      </c>
      <c r="O480">
        <v>0.23499999999999999</v>
      </c>
      <c r="P480">
        <v>4.4999999999999998E-2</v>
      </c>
      <c r="Q480">
        <v>188</v>
      </c>
      <c r="R480">
        <v>503</v>
      </c>
      <c r="S480">
        <v>95</v>
      </c>
      <c r="T480">
        <v>91</v>
      </c>
      <c r="U480">
        <v>97</v>
      </c>
      <c r="V480">
        <v>269</v>
      </c>
      <c r="W480">
        <v>233</v>
      </c>
      <c r="X480">
        <v>51</v>
      </c>
      <c r="Y480">
        <v>44</v>
      </c>
      <c r="Z480">
        <v>177</v>
      </c>
      <c r="AA480">
        <v>0.19</v>
      </c>
      <c r="AB480">
        <v>0.59299999999999997</v>
      </c>
      <c r="AC480">
        <v>0.218</v>
      </c>
    </row>
    <row r="481" spans="1:29" x14ac:dyDescent="0.25">
      <c r="A481" t="s">
        <v>336</v>
      </c>
      <c r="B481" t="s">
        <v>337</v>
      </c>
      <c r="C481" t="s">
        <v>283</v>
      </c>
      <c r="D481">
        <v>4717</v>
      </c>
      <c r="E481">
        <v>170176</v>
      </c>
      <c r="F481" s="1">
        <v>14</v>
      </c>
      <c r="G481" s="1">
        <f t="shared" si="14"/>
        <v>3.3872897408565254E-3</v>
      </c>
      <c r="H481" t="s">
        <v>32</v>
      </c>
      <c r="I481">
        <v>2</v>
      </c>
      <c r="J481">
        <v>0.499</v>
      </c>
      <c r="K481">
        <v>0.501</v>
      </c>
      <c r="L481" s="1">
        <v>2354</v>
      </c>
      <c r="M481" s="1">
        <v>2363</v>
      </c>
      <c r="N481">
        <v>7.8E-2</v>
      </c>
      <c r="O481">
        <v>0.27100000000000002</v>
      </c>
      <c r="P481">
        <v>5.6000000000000001E-2</v>
      </c>
      <c r="Q481">
        <v>369</v>
      </c>
      <c r="R481">
        <v>1280</v>
      </c>
      <c r="S481">
        <v>262</v>
      </c>
      <c r="T481">
        <v>178</v>
      </c>
      <c r="U481">
        <v>191</v>
      </c>
      <c r="V481">
        <v>652</v>
      </c>
      <c r="W481">
        <v>628</v>
      </c>
      <c r="X481">
        <v>122</v>
      </c>
      <c r="Y481">
        <v>140</v>
      </c>
      <c r="Z481">
        <v>153</v>
      </c>
      <c r="AA481">
        <v>0.19</v>
      </c>
      <c r="AB481">
        <v>0.59299999999999997</v>
      </c>
      <c r="AC481">
        <v>0.218</v>
      </c>
    </row>
    <row r="482" spans="1:29" x14ac:dyDescent="0.25">
      <c r="A482" t="s">
        <v>1015</v>
      </c>
      <c r="B482" t="s">
        <v>1016</v>
      </c>
      <c r="C482" t="s">
        <v>283</v>
      </c>
      <c r="D482">
        <v>8355</v>
      </c>
      <c r="E482">
        <v>170176</v>
      </c>
      <c r="F482" s="1">
        <v>14</v>
      </c>
      <c r="G482" s="1">
        <f t="shared" si="14"/>
        <v>5.999746827402219E-3</v>
      </c>
      <c r="H482" t="s">
        <v>32</v>
      </c>
      <c r="I482">
        <v>2</v>
      </c>
      <c r="J482">
        <v>0.505</v>
      </c>
      <c r="K482">
        <v>0.495</v>
      </c>
      <c r="L482" s="1">
        <v>4218</v>
      </c>
      <c r="M482" s="1">
        <v>4136</v>
      </c>
      <c r="N482">
        <v>7.5999999999999998E-2</v>
      </c>
      <c r="O482">
        <v>0.26300000000000001</v>
      </c>
      <c r="P482">
        <v>5.3999999999999999E-2</v>
      </c>
      <c r="Q482">
        <v>631</v>
      </c>
      <c r="R482">
        <v>2194</v>
      </c>
      <c r="S482">
        <v>449</v>
      </c>
      <c r="T482">
        <v>310</v>
      </c>
      <c r="U482">
        <v>321</v>
      </c>
      <c r="V482">
        <v>1093</v>
      </c>
      <c r="W482">
        <v>1100</v>
      </c>
      <c r="X482">
        <v>218</v>
      </c>
      <c r="Y482">
        <v>231</v>
      </c>
      <c r="Z482">
        <v>503</v>
      </c>
      <c r="AA482">
        <v>0.19</v>
      </c>
      <c r="AB482">
        <v>0.59299999999999997</v>
      </c>
      <c r="AC482">
        <v>0.218</v>
      </c>
    </row>
    <row r="483" spans="1:29" x14ac:dyDescent="0.25">
      <c r="A483" t="s">
        <v>306</v>
      </c>
      <c r="B483" t="s">
        <v>307</v>
      </c>
      <c r="C483" t="s">
        <v>283</v>
      </c>
      <c r="D483">
        <v>2422</v>
      </c>
      <c r="E483">
        <v>170176</v>
      </c>
      <c r="F483" s="1">
        <v>14</v>
      </c>
      <c r="G483" s="1">
        <f t="shared" si="14"/>
        <v>1.7392443825216249E-3</v>
      </c>
      <c r="H483" t="s">
        <v>32</v>
      </c>
      <c r="I483">
        <v>2</v>
      </c>
      <c r="J483">
        <v>0.499</v>
      </c>
      <c r="K483">
        <v>0.501</v>
      </c>
      <c r="L483" s="1">
        <v>1208</v>
      </c>
      <c r="M483" s="1">
        <v>1213</v>
      </c>
      <c r="N483">
        <v>8.6999999999999994E-2</v>
      </c>
      <c r="O483">
        <v>0.24299999999999999</v>
      </c>
      <c r="P483">
        <v>7.3999999999999996E-2</v>
      </c>
      <c r="Q483">
        <v>211</v>
      </c>
      <c r="R483">
        <v>589</v>
      </c>
      <c r="S483">
        <v>179</v>
      </c>
      <c r="T483">
        <v>109</v>
      </c>
      <c r="U483">
        <v>102</v>
      </c>
      <c r="V483">
        <v>285</v>
      </c>
      <c r="W483">
        <v>303</v>
      </c>
      <c r="X483">
        <v>89</v>
      </c>
      <c r="Y483">
        <v>89</v>
      </c>
      <c r="Z483">
        <v>138</v>
      </c>
      <c r="AA483">
        <v>0.19</v>
      </c>
      <c r="AB483">
        <v>0.59299999999999997</v>
      </c>
      <c r="AC483">
        <v>0.218</v>
      </c>
    </row>
    <row r="484" spans="1:29" x14ac:dyDescent="0.25">
      <c r="A484" t="s">
        <v>1048</v>
      </c>
      <c r="B484" t="s">
        <v>1049</v>
      </c>
      <c r="C484" t="s">
        <v>283</v>
      </c>
      <c r="D484">
        <v>2779</v>
      </c>
      <c r="E484">
        <v>170176</v>
      </c>
      <c r="F484" s="1">
        <v>14</v>
      </c>
      <c r="G484" s="1">
        <f t="shared" si="14"/>
        <v>1.9956069938181645E-3</v>
      </c>
      <c r="H484" t="s">
        <v>32</v>
      </c>
      <c r="I484">
        <v>2</v>
      </c>
      <c r="J484">
        <v>0.47699999999999998</v>
      </c>
      <c r="K484">
        <v>0.52300000000000002</v>
      </c>
      <c r="L484" s="1">
        <v>1325</v>
      </c>
      <c r="M484" s="1">
        <v>1454</v>
      </c>
      <c r="N484">
        <v>7.4999999999999997E-2</v>
      </c>
      <c r="O484">
        <v>0.26900000000000002</v>
      </c>
      <c r="P484">
        <v>8.3000000000000004E-2</v>
      </c>
      <c r="Q484">
        <v>207</v>
      </c>
      <c r="R484">
        <v>747</v>
      </c>
      <c r="S484">
        <v>229</v>
      </c>
      <c r="T484">
        <v>112</v>
      </c>
      <c r="U484">
        <v>94</v>
      </c>
      <c r="V484">
        <v>341</v>
      </c>
      <c r="W484">
        <v>406</v>
      </c>
      <c r="X484">
        <v>108</v>
      </c>
      <c r="Y484">
        <v>121</v>
      </c>
      <c r="Z484">
        <v>522</v>
      </c>
      <c r="AA484">
        <v>0.19</v>
      </c>
      <c r="AB484">
        <v>0.59299999999999997</v>
      </c>
      <c r="AC484">
        <v>0.218</v>
      </c>
    </row>
    <row r="485" spans="1:29" x14ac:dyDescent="0.25">
      <c r="A485" t="s">
        <v>389</v>
      </c>
      <c r="B485" t="s">
        <v>390</v>
      </c>
      <c r="C485" t="s">
        <v>283</v>
      </c>
      <c r="D485">
        <v>27188</v>
      </c>
      <c r="E485">
        <v>170176</v>
      </c>
      <c r="F485" s="1">
        <v>14</v>
      </c>
      <c r="G485" s="1">
        <f t="shared" si="14"/>
        <v>1.9523772201485524E-2</v>
      </c>
      <c r="H485" t="s">
        <v>32</v>
      </c>
      <c r="I485">
        <v>2</v>
      </c>
      <c r="J485">
        <v>0.48299999999999998</v>
      </c>
      <c r="K485">
        <v>0.51700000000000002</v>
      </c>
      <c r="L485" s="1">
        <v>13129</v>
      </c>
      <c r="M485" s="1">
        <v>14058</v>
      </c>
      <c r="N485">
        <v>8.3000000000000004E-2</v>
      </c>
      <c r="O485">
        <v>0.25</v>
      </c>
      <c r="P485">
        <v>6.7000000000000004E-2</v>
      </c>
      <c r="Q485">
        <v>2245</v>
      </c>
      <c r="R485">
        <v>6801</v>
      </c>
      <c r="S485">
        <v>1813</v>
      </c>
      <c r="T485">
        <v>1121</v>
      </c>
      <c r="U485">
        <v>1124</v>
      </c>
      <c r="V485">
        <v>3202</v>
      </c>
      <c r="W485">
        <v>3599</v>
      </c>
      <c r="X485">
        <v>842</v>
      </c>
      <c r="Y485">
        <v>971</v>
      </c>
      <c r="Z485">
        <v>180</v>
      </c>
      <c r="AA485">
        <v>0.19</v>
      </c>
      <c r="AB485">
        <v>0.59299999999999997</v>
      </c>
      <c r="AC485">
        <v>0.218</v>
      </c>
    </row>
    <row r="486" spans="1:29" x14ac:dyDescent="0.25">
      <c r="A486" t="s">
        <v>370</v>
      </c>
      <c r="B486" t="s">
        <v>371</v>
      </c>
      <c r="C486" t="s">
        <v>283</v>
      </c>
      <c r="D486">
        <v>79</v>
      </c>
      <c r="E486">
        <v>170176</v>
      </c>
      <c r="F486" s="1">
        <v>14</v>
      </c>
      <c r="G486" s="1">
        <f t="shared" si="14"/>
        <v>5.6730101659458447E-5</v>
      </c>
      <c r="H486" t="s">
        <v>32</v>
      </c>
      <c r="I486">
        <v>2</v>
      </c>
      <c r="J486">
        <v>0.6</v>
      </c>
      <c r="K486">
        <v>0.4</v>
      </c>
      <c r="L486" s="1">
        <v>47</v>
      </c>
      <c r="M486" s="1">
        <v>31</v>
      </c>
      <c r="N486">
        <v>7.0999999999999994E-2</v>
      </c>
      <c r="O486">
        <v>0.214</v>
      </c>
      <c r="P486">
        <v>0.114</v>
      </c>
      <c r="Q486">
        <v>5</v>
      </c>
      <c r="R486">
        <v>17</v>
      </c>
      <c r="S486">
        <v>9</v>
      </c>
      <c r="T486">
        <v>4</v>
      </c>
      <c r="U486">
        <v>1</v>
      </c>
      <c r="V486">
        <v>10</v>
      </c>
      <c r="W486">
        <v>6</v>
      </c>
      <c r="X486">
        <v>6</v>
      </c>
      <c r="Y486">
        <v>2</v>
      </c>
      <c r="Z486">
        <v>170</v>
      </c>
      <c r="AA486">
        <v>0.19</v>
      </c>
      <c r="AB486">
        <v>0.59299999999999997</v>
      </c>
      <c r="AC486">
        <v>0.218</v>
      </c>
    </row>
    <row r="487" spans="1:29" x14ac:dyDescent="0.25">
      <c r="A487" t="s">
        <v>316</v>
      </c>
      <c r="B487" t="s">
        <v>317</v>
      </c>
      <c r="C487" t="s">
        <v>283</v>
      </c>
      <c r="D487">
        <v>2128</v>
      </c>
      <c r="E487">
        <v>170176</v>
      </c>
      <c r="F487" s="1">
        <v>14</v>
      </c>
      <c r="G487" s="1">
        <f t="shared" si="14"/>
        <v>1.5281222320421212E-3</v>
      </c>
      <c r="H487" t="s">
        <v>32</v>
      </c>
      <c r="I487">
        <v>2</v>
      </c>
      <c r="J487">
        <v>0.51300000000000001</v>
      </c>
      <c r="K487">
        <v>0.48699999999999999</v>
      </c>
      <c r="L487" s="1">
        <v>1092</v>
      </c>
      <c r="M487" s="1">
        <v>1035</v>
      </c>
      <c r="N487">
        <v>7.5999999999999998E-2</v>
      </c>
      <c r="O487">
        <v>0.252</v>
      </c>
      <c r="P487">
        <v>5.8000000000000003E-2</v>
      </c>
      <c r="Q487">
        <v>162</v>
      </c>
      <c r="R487">
        <v>537</v>
      </c>
      <c r="S487">
        <v>124</v>
      </c>
      <c r="T487">
        <v>69</v>
      </c>
      <c r="U487">
        <v>93</v>
      </c>
      <c r="V487">
        <v>285</v>
      </c>
      <c r="W487">
        <v>251</v>
      </c>
      <c r="X487">
        <v>59</v>
      </c>
      <c r="Y487">
        <v>64</v>
      </c>
      <c r="Z487">
        <v>143</v>
      </c>
      <c r="AA487">
        <v>0.19</v>
      </c>
      <c r="AB487">
        <v>0.59299999999999997</v>
      </c>
      <c r="AC487">
        <v>0.218</v>
      </c>
    </row>
    <row r="488" spans="1:29" x14ac:dyDescent="0.25">
      <c r="A488" t="s">
        <v>328</v>
      </c>
      <c r="B488" t="s">
        <v>329</v>
      </c>
      <c r="C488" t="s">
        <v>283</v>
      </c>
      <c r="D488">
        <v>2679</v>
      </c>
      <c r="E488">
        <v>170176</v>
      </c>
      <c r="F488" s="1">
        <v>14</v>
      </c>
      <c r="G488" s="1">
        <f t="shared" si="14"/>
        <v>1.9237967385530275E-3</v>
      </c>
      <c r="H488" t="s">
        <v>32</v>
      </c>
      <c r="I488">
        <v>2</v>
      </c>
      <c r="J488">
        <v>0.50900000000000001</v>
      </c>
      <c r="K488">
        <v>0.49099999999999999</v>
      </c>
      <c r="L488" s="1">
        <v>1363</v>
      </c>
      <c r="M488" s="1">
        <v>1315</v>
      </c>
      <c r="N488">
        <v>8.5000000000000006E-2</v>
      </c>
      <c r="O488">
        <v>0.26500000000000001</v>
      </c>
      <c r="P488">
        <v>6.4000000000000001E-2</v>
      </c>
      <c r="Q488">
        <v>226</v>
      </c>
      <c r="R488">
        <v>709</v>
      </c>
      <c r="S488">
        <v>171</v>
      </c>
      <c r="T488">
        <v>113</v>
      </c>
      <c r="U488">
        <v>112</v>
      </c>
      <c r="V488">
        <v>365</v>
      </c>
      <c r="W488">
        <v>343</v>
      </c>
      <c r="X488">
        <v>87</v>
      </c>
      <c r="Y488">
        <v>84</v>
      </c>
      <c r="Z488">
        <v>149</v>
      </c>
      <c r="AA488">
        <v>0.19</v>
      </c>
      <c r="AB488">
        <v>0.59299999999999997</v>
      </c>
      <c r="AC488">
        <v>0.218</v>
      </c>
    </row>
    <row r="489" spans="1:29" x14ac:dyDescent="0.25">
      <c r="A489" t="s">
        <v>372</v>
      </c>
      <c r="B489" t="s">
        <v>373</v>
      </c>
      <c r="C489" t="s">
        <v>283</v>
      </c>
      <c r="D489">
        <v>2709</v>
      </c>
      <c r="E489">
        <v>170176</v>
      </c>
      <c r="F489" s="1">
        <v>14</v>
      </c>
      <c r="G489" s="1">
        <f t="shared" si="14"/>
        <v>1.945339815132569E-3</v>
      </c>
      <c r="H489" t="s">
        <v>32</v>
      </c>
      <c r="I489">
        <v>2</v>
      </c>
      <c r="J489">
        <v>0.502</v>
      </c>
      <c r="K489">
        <v>0.498</v>
      </c>
      <c r="L489" s="1">
        <v>1359</v>
      </c>
      <c r="M489" s="1">
        <v>1350</v>
      </c>
      <c r="N489">
        <v>8.1000000000000003E-2</v>
      </c>
      <c r="O489">
        <v>0.24299999999999999</v>
      </c>
      <c r="P489">
        <v>6.9000000000000006E-2</v>
      </c>
      <c r="Q489">
        <v>219</v>
      </c>
      <c r="R489">
        <v>657</v>
      </c>
      <c r="S489">
        <v>187</v>
      </c>
      <c r="T489">
        <v>105</v>
      </c>
      <c r="U489">
        <v>113</v>
      </c>
      <c r="V489">
        <v>331</v>
      </c>
      <c r="W489">
        <v>326</v>
      </c>
      <c r="X489">
        <v>92</v>
      </c>
      <c r="Y489">
        <v>95</v>
      </c>
      <c r="Z489">
        <v>171</v>
      </c>
      <c r="AA489">
        <v>0.19</v>
      </c>
      <c r="AB489">
        <v>0.59299999999999997</v>
      </c>
      <c r="AC489">
        <v>0.218</v>
      </c>
    </row>
    <row r="490" spans="1:29" x14ac:dyDescent="0.25">
      <c r="A490" t="s">
        <v>308</v>
      </c>
      <c r="B490" t="s">
        <v>309</v>
      </c>
      <c r="C490" t="s">
        <v>283</v>
      </c>
      <c r="D490">
        <v>2911</v>
      </c>
      <c r="E490">
        <v>170176</v>
      </c>
      <c r="F490" s="1">
        <v>14</v>
      </c>
      <c r="G490" s="1">
        <f t="shared" si="14"/>
        <v>2.090396530768146E-3</v>
      </c>
      <c r="H490" t="s">
        <v>32</v>
      </c>
      <c r="I490">
        <v>2</v>
      </c>
      <c r="J490">
        <v>0.50800000000000001</v>
      </c>
      <c r="K490">
        <v>0.49199999999999999</v>
      </c>
      <c r="L490" s="1">
        <v>1479</v>
      </c>
      <c r="M490" s="1">
        <v>1432</v>
      </c>
      <c r="N490">
        <v>8.2000000000000003E-2</v>
      </c>
      <c r="O490">
        <v>0.23499999999999999</v>
      </c>
      <c r="P490">
        <v>0.06</v>
      </c>
      <c r="Q490">
        <v>240</v>
      </c>
      <c r="R490">
        <v>685</v>
      </c>
      <c r="S490">
        <v>175</v>
      </c>
      <c r="T490">
        <v>109</v>
      </c>
      <c r="U490">
        <v>130</v>
      </c>
      <c r="V490">
        <v>367</v>
      </c>
      <c r="W490">
        <v>317</v>
      </c>
      <c r="X490">
        <v>89</v>
      </c>
      <c r="Y490">
        <v>85</v>
      </c>
      <c r="Z490">
        <v>139</v>
      </c>
      <c r="AA490">
        <v>0.19</v>
      </c>
      <c r="AB490">
        <v>0.59299999999999997</v>
      </c>
      <c r="AC490">
        <v>0.218</v>
      </c>
    </row>
    <row r="491" spans="1:29" x14ac:dyDescent="0.25">
      <c r="A491" t="s">
        <v>346</v>
      </c>
      <c r="B491" t="s">
        <v>347</v>
      </c>
      <c r="C491" t="s">
        <v>283</v>
      </c>
      <c r="D491">
        <v>2729</v>
      </c>
      <c r="E491">
        <v>170176</v>
      </c>
      <c r="F491" s="1">
        <v>14</v>
      </c>
      <c r="G491" s="1">
        <f t="shared" si="14"/>
        <v>1.9597018661855962E-3</v>
      </c>
      <c r="H491" t="s">
        <v>32</v>
      </c>
      <c r="I491">
        <v>2</v>
      </c>
      <c r="J491">
        <v>0.53900000000000003</v>
      </c>
      <c r="K491">
        <v>0.46100000000000002</v>
      </c>
      <c r="L491" s="1">
        <v>1470</v>
      </c>
      <c r="M491" s="1">
        <v>1259</v>
      </c>
      <c r="N491">
        <v>9.0999999999999998E-2</v>
      </c>
      <c r="O491">
        <v>0.24099999999999999</v>
      </c>
      <c r="P491">
        <v>5.3999999999999999E-2</v>
      </c>
      <c r="Q491">
        <v>248</v>
      </c>
      <c r="R491">
        <v>659</v>
      </c>
      <c r="S491">
        <v>146</v>
      </c>
      <c r="T491">
        <v>138</v>
      </c>
      <c r="U491">
        <v>109</v>
      </c>
      <c r="V491">
        <v>335</v>
      </c>
      <c r="W491">
        <v>323</v>
      </c>
      <c r="X491">
        <v>86</v>
      </c>
      <c r="Y491">
        <v>60</v>
      </c>
      <c r="Z491">
        <v>158</v>
      </c>
      <c r="AA491">
        <v>0.19</v>
      </c>
      <c r="AB491">
        <v>0.59299999999999997</v>
      </c>
      <c r="AC491">
        <v>0.218</v>
      </c>
    </row>
    <row r="492" spans="1:29" x14ac:dyDescent="0.25">
      <c r="A492" t="s">
        <v>292</v>
      </c>
      <c r="B492" t="s">
        <v>293</v>
      </c>
      <c r="C492" t="s">
        <v>283</v>
      </c>
      <c r="D492">
        <v>4259</v>
      </c>
      <c r="E492">
        <v>170176</v>
      </c>
      <c r="F492" s="1">
        <v>14</v>
      </c>
      <c r="G492" s="1">
        <f t="shared" si="14"/>
        <v>3.0583987717421961E-3</v>
      </c>
      <c r="H492" t="s">
        <v>32</v>
      </c>
      <c r="I492">
        <v>2</v>
      </c>
      <c r="J492">
        <v>0.48499999999999999</v>
      </c>
      <c r="K492">
        <v>0.51500000000000001</v>
      </c>
      <c r="L492" s="1">
        <v>2067</v>
      </c>
      <c r="M492" s="1">
        <v>2192</v>
      </c>
      <c r="N492">
        <v>6.5000000000000002E-2</v>
      </c>
      <c r="O492">
        <v>0.24199999999999999</v>
      </c>
      <c r="P492">
        <v>0.108</v>
      </c>
      <c r="Q492">
        <v>275</v>
      </c>
      <c r="R492">
        <v>1031</v>
      </c>
      <c r="S492">
        <v>462</v>
      </c>
      <c r="T492">
        <v>155</v>
      </c>
      <c r="U492">
        <v>119</v>
      </c>
      <c r="V492">
        <v>500</v>
      </c>
      <c r="W492">
        <v>530</v>
      </c>
      <c r="X492">
        <v>190</v>
      </c>
      <c r="Y492">
        <v>272</v>
      </c>
      <c r="Z492">
        <v>131</v>
      </c>
      <c r="AA492">
        <v>0.19</v>
      </c>
      <c r="AB492">
        <v>0.59299999999999997</v>
      </c>
      <c r="AC492">
        <v>0.218</v>
      </c>
    </row>
    <row r="493" spans="1:29" x14ac:dyDescent="0.25">
      <c r="A493" t="s">
        <v>352</v>
      </c>
      <c r="B493" t="s">
        <v>353</v>
      </c>
      <c r="C493" t="s">
        <v>283</v>
      </c>
      <c r="D493">
        <v>21535</v>
      </c>
      <c r="E493">
        <v>170176</v>
      </c>
      <c r="F493" s="1">
        <v>14</v>
      </c>
      <c r="G493" s="1">
        <f t="shared" si="14"/>
        <v>1.5464338471347311E-2</v>
      </c>
      <c r="H493" t="s">
        <v>32</v>
      </c>
      <c r="I493">
        <v>2</v>
      </c>
      <c r="J493">
        <v>0.46700000000000003</v>
      </c>
      <c r="K493">
        <v>0.53300000000000003</v>
      </c>
      <c r="L493" s="1">
        <v>10053</v>
      </c>
      <c r="M493" s="1">
        <v>11481</v>
      </c>
      <c r="N493">
        <v>8.4000000000000005E-2</v>
      </c>
      <c r="O493">
        <v>0.23899999999999999</v>
      </c>
      <c r="P493">
        <v>6.3E-2</v>
      </c>
      <c r="Q493">
        <v>1807</v>
      </c>
      <c r="R493">
        <v>5143</v>
      </c>
      <c r="S493">
        <v>1353</v>
      </c>
      <c r="T493">
        <v>851</v>
      </c>
      <c r="U493">
        <v>956</v>
      </c>
      <c r="V493">
        <v>2396</v>
      </c>
      <c r="W493">
        <v>2746</v>
      </c>
      <c r="X493">
        <v>565</v>
      </c>
      <c r="Y493">
        <v>787</v>
      </c>
      <c r="Z493">
        <v>161</v>
      </c>
      <c r="AA493">
        <v>0.19</v>
      </c>
      <c r="AB493">
        <v>0.59299999999999997</v>
      </c>
      <c r="AC493">
        <v>0.218</v>
      </c>
    </row>
    <row r="494" spans="1:29" x14ac:dyDescent="0.25">
      <c r="A494" t="s">
        <v>304</v>
      </c>
      <c r="B494" t="s">
        <v>305</v>
      </c>
      <c r="C494" t="s">
        <v>283</v>
      </c>
      <c r="D494">
        <v>6989</v>
      </c>
      <c r="E494">
        <v>170176</v>
      </c>
      <c r="F494" s="1">
        <v>14</v>
      </c>
      <c r="G494" s="1">
        <f t="shared" si="14"/>
        <v>5.0188187404804439E-3</v>
      </c>
      <c r="H494" t="s">
        <v>32</v>
      </c>
      <c r="I494">
        <v>2</v>
      </c>
      <c r="J494">
        <v>0.505</v>
      </c>
      <c r="K494">
        <v>0.495</v>
      </c>
      <c r="L494" s="1">
        <v>3531</v>
      </c>
      <c r="M494" s="1">
        <v>3458</v>
      </c>
      <c r="N494">
        <v>7.8E-2</v>
      </c>
      <c r="O494">
        <v>0.24199999999999999</v>
      </c>
      <c r="P494">
        <v>6.7000000000000004E-2</v>
      </c>
      <c r="Q494">
        <v>544</v>
      </c>
      <c r="R494">
        <v>1689</v>
      </c>
      <c r="S494">
        <v>467</v>
      </c>
      <c r="T494">
        <v>276</v>
      </c>
      <c r="U494">
        <v>267</v>
      </c>
      <c r="V494">
        <v>886</v>
      </c>
      <c r="W494">
        <v>802</v>
      </c>
      <c r="X494">
        <v>220</v>
      </c>
      <c r="Y494">
        <v>247</v>
      </c>
      <c r="Z494">
        <v>137</v>
      </c>
      <c r="AA494">
        <v>0.19</v>
      </c>
      <c r="AB494">
        <v>0.59299999999999997</v>
      </c>
      <c r="AC494">
        <v>0.218</v>
      </c>
    </row>
    <row r="495" spans="1:29" x14ac:dyDescent="0.25">
      <c r="A495" t="s">
        <v>976</v>
      </c>
      <c r="B495" t="s">
        <v>977</v>
      </c>
      <c r="C495" t="s">
        <v>283</v>
      </c>
      <c r="D495">
        <v>4746</v>
      </c>
      <c r="E495">
        <v>170176</v>
      </c>
      <c r="F495" s="1">
        <v>14</v>
      </c>
      <c r="G495" s="1">
        <f t="shared" si="14"/>
        <v>3.4081147148834149E-3</v>
      </c>
      <c r="H495" t="s">
        <v>32</v>
      </c>
      <c r="I495">
        <v>2</v>
      </c>
      <c r="J495">
        <v>0.49299999999999999</v>
      </c>
      <c r="K495">
        <v>0.50700000000000001</v>
      </c>
      <c r="L495" s="1">
        <v>2340</v>
      </c>
      <c r="M495" s="1">
        <v>2406</v>
      </c>
      <c r="N495">
        <v>8.2000000000000003E-2</v>
      </c>
      <c r="O495">
        <v>0.23200000000000001</v>
      </c>
      <c r="P495">
        <v>0.05</v>
      </c>
      <c r="Q495">
        <v>387</v>
      </c>
      <c r="R495">
        <v>1101</v>
      </c>
      <c r="S495">
        <v>237</v>
      </c>
      <c r="T495">
        <v>186</v>
      </c>
      <c r="U495">
        <v>200</v>
      </c>
      <c r="V495">
        <v>541</v>
      </c>
      <c r="W495">
        <v>560</v>
      </c>
      <c r="X495">
        <v>119</v>
      </c>
      <c r="Y495">
        <v>118</v>
      </c>
      <c r="Z495">
        <v>482</v>
      </c>
      <c r="AA495">
        <v>0.19</v>
      </c>
      <c r="AB495">
        <v>0.59299999999999997</v>
      </c>
      <c r="AC495">
        <v>0.218</v>
      </c>
    </row>
    <row r="496" spans="1:29" x14ac:dyDescent="0.25">
      <c r="A496" t="s">
        <v>1023</v>
      </c>
      <c r="B496" t="s">
        <v>1024</v>
      </c>
      <c r="C496" t="s">
        <v>283</v>
      </c>
      <c r="D496">
        <v>6361</v>
      </c>
      <c r="E496">
        <v>170176</v>
      </c>
      <c r="F496" s="1">
        <v>14</v>
      </c>
      <c r="G496" s="1">
        <f t="shared" si="14"/>
        <v>4.5678503374153821E-3</v>
      </c>
      <c r="H496" t="s">
        <v>32</v>
      </c>
      <c r="I496">
        <v>2</v>
      </c>
      <c r="J496">
        <v>0.48799999999999999</v>
      </c>
      <c r="K496">
        <v>0.51200000000000001</v>
      </c>
      <c r="L496" s="1">
        <v>3103</v>
      </c>
      <c r="M496" s="1">
        <v>3257</v>
      </c>
      <c r="N496">
        <v>7.3999999999999996E-2</v>
      </c>
      <c r="O496">
        <v>0.25</v>
      </c>
      <c r="P496">
        <v>0.08</v>
      </c>
      <c r="Q496">
        <v>472</v>
      </c>
      <c r="R496">
        <v>1587</v>
      </c>
      <c r="S496">
        <v>511</v>
      </c>
      <c r="T496">
        <v>257</v>
      </c>
      <c r="U496">
        <v>215</v>
      </c>
      <c r="V496">
        <v>764</v>
      </c>
      <c r="W496">
        <v>823</v>
      </c>
      <c r="X496">
        <v>227</v>
      </c>
      <c r="Y496">
        <v>283</v>
      </c>
      <c r="Z496">
        <v>507</v>
      </c>
      <c r="AA496">
        <v>0.19</v>
      </c>
      <c r="AB496">
        <v>0.59299999999999997</v>
      </c>
      <c r="AC496">
        <v>0.218</v>
      </c>
    </row>
    <row r="497" spans="1:29" x14ac:dyDescent="0.25">
      <c r="A497" t="s">
        <v>320</v>
      </c>
      <c r="B497" t="s">
        <v>321</v>
      </c>
      <c r="C497" t="s">
        <v>283</v>
      </c>
      <c r="D497">
        <v>13</v>
      </c>
      <c r="E497">
        <v>170176</v>
      </c>
      <c r="F497" s="1">
        <v>14</v>
      </c>
      <c r="G497" s="1">
        <f t="shared" si="14"/>
        <v>9.3353331844678454E-6</v>
      </c>
      <c r="H497" t="s">
        <v>32</v>
      </c>
      <c r="I497">
        <v>2</v>
      </c>
      <c r="J497">
        <v>0.5</v>
      </c>
      <c r="K497">
        <v>0.5</v>
      </c>
      <c r="L497" s="1">
        <v>6</v>
      </c>
      <c r="M497" s="1">
        <v>6</v>
      </c>
      <c r="N497">
        <v>0</v>
      </c>
      <c r="O497">
        <v>0.25</v>
      </c>
      <c r="P497">
        <v>0.25</v>
      </c>
      <c r="Q497">
        <v>0</v>
      </c>
      <c r="R497">
        <v>3</v>
      </c>
      <c r="S497">
        <v>3</v>
      </c>
      <c r="T497">
        <v>0</v>
      </c>
      <c r="U497">
        <v>0</v>
      </c>
      <c r="V497">
        <v>1</v>
      </c>
      <c r="W497">
        <v>2</v>
      </c>
      <c r="X497">
        <v>2</v>
      </c>
      <c r="Y497">
        <v>1</v>
      </c>
      <c r="Z497">
        <v>145</v>
      </c>
      <c r="AA497">
        <v>0.19</v>
      </c>
      <c r="AB497">
        <v>0.59299999999999997</v>
      </c>
      <c r="AC497">
        <v>0.218</v>
      </c>
    </row>
    <row r="498" spans="1:29" x14ac:dyDescent="0.25">
      <c r="A498" t="s">
        <v>376</v>
      </c>
      <c r="B498" t="s">
        <v>377</v>
      </c>
      <c r="C498" t="s">
        <v>283</v>
      </c>
      <c r="D498">
        <v>2948</v>
      </c>
      <c r="E498">
        <v>170176</v>
      </c>
      <c r="F498" s="1">
        <v>14</v>
      </c>
      <c r="G498" s="1">
        <f t="shared" si="14"/>
        <v>2.1169663252162468E-3</v>
      </c>
      <c r="H498" t="s">
        <v>32</v>
      </c>
      <c r="I498">
        <v>2</v>
      </c>
      <c r="J498">
        <v>0.49299999999999999</v>
      </c>
      <c r="K498">
        <v>0.50700000000000001</v>
      </c>
      <c r="L498" s="1">
        <v>1454</v>
      </c>
      <c r="M498" s="1">
        <v>1493</v>
      </c>
      <c r="N498">
        <v>8.5999999999999993E-2</v>
      </c>
      <c r="O498">
        <v>0.24099999999999999</v>
      </c>
      <c r="P498">
        <v>8.1000000000000003E-2</v>
      </c>
      <c r="Q498">
        <v>253</v>
      </c>
      <c r="R498">
        <v>711</v>
      </c>
      <c r="S498">
        <v>239</v>
      </c>
      <c r="T498">
        <v>120</v>
      </c>
      <c r="U498">
        <v>133</v>
      </c>
      <c r="V498">
        <v>343</v>
      </c>
      <c r="W498">
        <v>367</v>
      </c>
      <c r="X498">
        <v>104</v>
      </c>
      <c r="Y498">
        <v>134</v>
      </c>
      <c r="Z498">
        <v>173</v>
      </c>
      <c r="AA498">
        <v>0.19</v>
      </c>
      <c r="AB498">
        <v>0.59299999999999997</v>
      </c>
      <c r="AC498">
        <v>0.218</v>
      </c>
    </row>
    <row r="499" spans="1:29" x14ac:dyDescent="0.25">
      <c r="A499" t="s">
        <v>332</v>
      </c>
      <c r="B499" t="s">
        <v>333</v>
      </c>
      <c r="C499" t="s">
        <v>283</v>
      </c>
      <c r="D499">
        <v>5322</v>
      </c>
      <c r="E499">
        <v>170176</v>
      </c>
      <c r="F499" s="1">
        <v>14</v>
      </c>
      <c r="G499" s="1">
        <f t="shared" si="14"/>
        <v>3.8217417852106058E-3</v>
      </c>
      <c r="H499" t="s">
        <v>32</v>
      </c>
      <c r="I499">
        <v>2</v>
      </c>
      <c r="J499">
        <v>0.504</v>
      </c>
      <c r="K499">
        <v>0.496</v>
      </c>
      <c r="L499" s="1">
        <v>2681</v>
      </c>
      <c r="M499" s="1">
        <v>2640</v>
      </c>
      <c r="N499">
        <v>8.2000000000000003E-2</v>
      </c>
      <c r="O499">
        <v>0.26500000000000001</v>
      </c>
      <c r="P499">
        <v>3.5000000000000003E-2</v>
      </c>
      <c r="Q499">
        <v>437</v>
      </c>
      <c r="R499">
        <v>1409</v>
      </c>
      <c r="S499">
        <v>185</v>
      </c>
      <c r="T499">
        <v>221</v>
      </c>
      <c r="U499">
        <v>215</v>
      </c>
      <c r="V499">
        <v>703</v>
      </c>
      <c r="W499">
        <v>705</v>
      </c>
      <c r="X499">
        <v>96</v>
      </c>
      <c r="Y499">
        <v>88</v>
      </c>
      <c r="Z499">
        <v>151</v>
      </c>
      <c r="AA499">
        <v>0.19</v>
      </c>
      <c r="AB499">
        <v>0.59299999999999997</v>
      </c>
      <c r="AC499">
        <v>0.218</v>
      </c>
    </row>
    <row r="500" spans="1:29" x14ac:dyDescent="0.25">
      <c r="A500" t="s">
        <v>296</v>
      </c>
      <c r="B500" t="s">
        <v>297</v>
      </c>
      <c r="C500" t="s">
        <v>283</v>
      </c>
      <c r="D500">
        <v>1939</v>
      </c>
      <c r="E500">
        <v>170176</v>
      </c>
      <c r="F500" s="1">
        <v>14</v>
      </c>
      <c r="G500" s="1">
        <f t="shared" si="14"/>
        <v>1.3924008495910117E-3</v>
      </c>
      <c r="H500" t="s">
        <v>32</v>
      </c>
      <c r="I500">
        <v>2</v>
      </c>
      <c r="J500">
        <v>0.48</v>
      </c>
      <c r="K500">
        <v>0.52</v>
      </c>
      <c r="L500" s="1">
        <v>931</v>
      </c>
      <c r="M500" s="1">
        <v>1008</v>
      </c>
      <c r="N500">
        <v>0.109</v>
      </c>
      <c r="O500">
        <v>0.26600000000000001</v>
      </c>
      <c r="P500">
        <v>4.2999999999999997E-2</v>
      </c>
      <c r="Q500">
        <v>210</v>
      </c>
      <c r="R500">
        <v>516</v>
      </c>
      <c r="S500">
        <v>83</v>
      </c>
      <c r="T500">
        <v>111</v>
      </c>
      <c r="U500">
        <v>99</v>
      </c>
      <c r="V500">
        <v>235</v>
      </c>
      <c r="W500">
        <v>281</v>
      </c>
      <c r="X500">
        <v>31</v>
      </c>
      <c r="Y500">
        <v>51</v>
      </c>
      <c r="Z500">
        <v>133</v>
      </c>
      <c r="AA500">
        <v>0.19</v>
      </c>
      <c r="AB500">
        <v>0.59299999999999997</v>
      </c>
      <c r="AC500">
        <v>0.218</v>
      </c>
    </row>
    <row r="501" spans="1:29" x14ac:dyDescent="0.25">
      <c r="A501" t="s">
        <v>288</v>
      </c>
      <c r="B501" t="s">
        <v>289</v>
      </c>
      <c r="C501" t="s">
        <v>283</v>
      </c>
      <c r="D501">
        <v>7544</v>
      </c>
      <c r="E501">
        <v>170176</v>
      </c>
      <c r="F501" s="1">
        <v>14</v>
      </c>
      <c r="G501" s="1">
        <f t="shared" si="14"/>
        <v>5.4173656572019556E-3</v>
      </c>
      <c r="H501" t="s">
        <v>32</v>
      </c>
      <c r="I501">
        <v>2</v>
      </c>
      <c r="J501">
        <v>0.501</v>
      </c>
      <c r="K501">
        <v>0.499</v>
      </c>
      <c r="L501" s="1">
        <v>3779</v>
      </c>
      <c r="M501" s="1">
        <v>3765</v>
      </c>
      <c r="N501">
        <v>7.6999999999999999E-2</v>
      </c>
      <c r="O501">
        <v>0.27300000000000002</v>
      </c>
      <c r="P501">
        <v>4.3999999999999997E-2</v>
      </c>
      <c r="Q501">
        <v>578</v>
      </c>
      <c r="R501">
        <v>2058</v>
      </c>
      <c r="S501">
        <v>330</v>
      </c>
      <c r="T501">
        <v>282</v>
      </c>
      <c r="U501">
        <v>295</v>
      </c>
      <c r="V501">
        <v>1056</v>
      </c>
      <c r="W501">
        <v>1001</v>
      </c>
      <c r="X501">
        <v>144</v>
      </c>
      <c r="Y501">
        <v>185</v>
      </c>
      <c r="Z501">
        <v>128</v>
      </c>
      <c r="AA501">
        <v>0.19</v>
      </c>
      <c r="AB501">
        <v>0.59299999999999997</v>
      </c>
      <c r="AC501">
        <v>0.218</v>
      </c>
    </row>
    <row r="502" spans="1:29" x14ac:dyDescent="0.25">
      <c r="A502" t="s">
        <v>374</v>
      </c>
      <c r="B502" t="s">
        <v>375</v>
      </c>
      <c r="C502" t="s">
        <v>283</v>
      </c>
      <c r="D502">
        <v>3128</v>
      </c>
      <c r="E502">
        <v>170176</v>
      </c>
      <c r="F502" s="1">
        <v>14</v>
      </c>
      <c r="G502" s="1">
        <f t="shared" si="14"/>
        <v>2.2462247846934936E-3</v>
      </c>
      <c r="H502" t="s">
        <v>32</v>
      </c>
      <c r="I502">
        <v>2</v>
      </c>
      <c r="J502">
        <v>0.51200000000000001</v>
      </c>
      <c r="K502">
        <v>0.48799999999999999</v>
      </c>
      <c r="L502" s="1">
        <v>1600</v>
      </c>
      <c r="M502" s="1">
        <v>1527</v>
      </c>
      <c r="N502">
        <v>8.6999999999999994E-2</v>
      </c>
      <c r="O502">
        <v>0.24399999999999999</v>
      </c>
      <c r="P502">
        <v>4.7E-2</v>
      </c>
      <c r="Q502">
        <v>270</v>
      </c>
      <c r="R502">
        <v>763</v>
      </c>
      <c r="S502">
        <v>145</v>
      </c>
      <c r="T502">
        <v>138</v>
      </c>
      <c r="U502">
        <v>132</v>
      </c>
      <c r="V502">
        <v>388</v>
      </c>
      <c r="W502">
        <v>375</v>
      </c>
      <c r="X502">
        <v>78</v>
      </c>
      <c r="Y502">
        <v>67</v>
      </c>
      <c r="Z502">
        <v>172</v>
      </c>
      <c r="AA502">
        <v>0.19</v>
      </c>
      <c r="AB502">
        <v>0.59299999999999997</v>
      </c>
      <c r="AC502">
        <v>0.218</v>
      </c>
    </row>
    <row r="503" spans="1:29" x14ac:dyDescent="0.25">
      <c r="A503" t="s">
        <v>380</v>
      </c>
      <c r="B503" t="s">
        <v>381</v>
      </c>
      <c r="C503" t="s">
        <v>283</v>
      </c>
      <c r="D503">
        <v>13603</v>
      </c>
      <c r="E503">
        <v>170176</v>
      </c>
      <c r="F503" s="1">
        <v>14</v>
      </c>
      <c r="G503" s="1">
        <f t="shared" si="14"/>
        <v>9.7683490237166232E-3</v>
      </c>
      <c r="H503" t="s">
        <v>32</v>
      </c>
      <c r="I503">
        <v>2</v>
      </c>
      <c r="J503">
        <v>0.501</v>
      </c>
      <c r="K503">
        <v>0.499</v>
      </c>
      <c r="L503" s="1">
        <v>6816</v>
      </c>
      <c r="M503" s="1">
        <v>6786</v>
      </c>
      <c r="N503">
        <v>8.2000000000000003E-2</v>
      </c>
      <c r="O503">
        <v>0.22900000000000001</v>
      </c>
      <c r="P503">
        <v>4.8000000000000001E-2</v>
      </c>
      <c r="Q503">
        <v>1115</v>
      </c>
      <c r="R503">
        <v>3114</v>
      </c>
      <c r="S503">
        <v>651</v>
      </c>
      <c r="T503">
        <v>529</v>
      </c>
      <c r="U503">
        <v>586</v>
      </c>
      <c r="V503">
        <v>1594</v>
      </c>
      <c r="W503">
        <v>1519</v>
      </c>
      <c r="X503">
        <v>310</v>
      </c>
      <c r="Y503">
        <v>340</v>
      </c>
      <c r="Z503">
        <v>175</v>
      </c>
      <c r="AA503">
        <v>0.19</v>
      </c>
      <c r="AB503">
        <v>0.59299999999999997</v>
      </c>
      <c r="AC503">
        <v>0.218</v>
      </c>
    </row>
    <row r="504" spans="1:29" x14ac:dyDescent="0.25">
      <c r="A504" t="s">
        <v>324</v>
      </c>
      <c r="B504" t="s">
        <v>325</v>
      </c>
      <c r="C504" t="s">
        <v>283</v>
      </c>
      <c r="D504">
        <v>1539</v>
      </c>
      <c r="E504">
        <v>170176</v>
      </c>
      <c r="F504" s="1">
        <v>14</v>
      </c>
      <c r="G504" s="1">
        <f t="shared" si="14"/>
        <v>1.1051598285304626E-3</v>
      </c>
      <c r="H504" t="s">
        <v>32</v>
      </c>
      <c r="I504">
        <v>2</v>
      </c>
      <c r="J504">
        <v>0.47199999999999998</v>
      </c>
      <c r="K504">
        <v>0.52800000000000002</v>
      </c>
      <c r="L504" s="1">
        <v>726</v>
      </c>
      <c r="M504" s="1">
        <v>812</v>
      </c>
      <c r="N504">
        <v>8.3000000000000004E-2</v>
      </c>
      <c r="O504">
        <v>0.27</v>
      </c>
      <c r="P504">
        <v>8.5999999999999993E-2</v>
      </c>
      <c r="Q504">
        <v>127</v>
      </c>
      <c r="R504">
        <v>415</v>
      </c>
      <c r="S504">
        <v>132</v>
      </c>
      <c r="T504">
        <v>54</v>
      </c>
      <c r="U504">
        <v>72</v>
      </c>
      <c r="V504">
        <v>193</v>
      </c>
      <c r="W504">
        <v>221</v>
      </c>
      <c r="X504">
        <v>66</v>
      </c>
      <c r="Y504">
        <v>66</v>
      </c>
      <c r="Z504">
        <v>147</v>
      </c>
      <c r="AA504">
        <v>0.19</v>
      </c>
      <c r="AB504">
        <v>0.59299999999999997</v>
      </c>
      <c r="AC504">
        <v>0.218</v>
      </c>
    </row>
    <row r="505" spans="1:29" x14ac:dyDescent="0.25">
      <c r="A505" t="s">
        <v>342</v>
      </c>
      <c r="B505" t="s">
        <v>343</v>
      </c>
      <c r="C505" t="s">
        <v>283</v>
      </c>
      <c r="D505">
        <v>5568</v>
      </c>
      <c r="E505">
        <v>170176</v>
      </c>
      <c r="F505" s="1">
        <v>14</v>
      </c>
      <c r="G505" s="1">
        <f t="shared" si="14"/>
        <v>3.9983950131628433E-3</v>
      </c>
      <c r="H505" t="s">
        <v>32</v>
      </c>
      <c r="I505">
        <v>2</v>
      </c>
      <c r="J505">
        <v>0.496</v>
      </c>
      <c r="K505">
        <v>0.504</v>
      </c>
      <c r="L505" s="1">
        <v>2761</v>
      </c>
      <c r="M505" s="1">
        <v>2807</v>
      </c>
      <c r="N505">
        <v>8.4000000000000005E-2</v>
      </c>
      <c r="O505">
        <v>0.24299999999999999</v>
      </c>
      <c r="P505">
        <v>5.6000000000000001E-2</v>
      </c>
      <c r="Q505">
        <v>465</v>
      </c>
      <c r="R505">
        <v>1354</v>
      </c>
      <c r="S505">
        <v>310</v>
      </c>
      <c r="T505">
        <v>236</v>
      </c>
      <c r="U505">
        <v>228</v>
      </c>
      <c r="V505">
        <v>669</v>
      </c>
      <c r="W505">
        <v>685</v>
      </c>
      <c r="X505">
        <v>153</v>
      </c>
      <c r="Y505">
        <v>157</v>
      </c>
      <c r="Z505">
        <v>156</v>
      </c>
      <c r="AA505">
        <v>0.19</v>
      </c>
      <c r="AB505">
        <v>0.59299999999999997</v>
      </c>
      <c r="AC505">
        <v>0.218</v>
      </c>
    </row>
    <row r="506" spans="1:29" x14ac:dyDescent="0.25">
      <c r="A506" t="s">
        <v>378</v>
      </c>
      <c r="B506" t="s">
        <v>379</v>
      </c>
      <c r="C506" t="s">
        <v>283</v>
      </c>
      <c r="D506">
        <v>3396</v>
      </c>
      <c r="E506">
        <v>170176</v>
      </c>
      <c r="F506" s="1">
        <v>14</v>
      </c>
      <c r="G506" s="1">
        <f t="shared" si="14"/>
        <v>2.4386762688040618E-3</v>
      </c>
      <c r="H506" t="s">
        <v>32</v>
      </c>
      <c r="I506">
        <v>2</v>
      </c>
      <c r="J506">
        <v>0.498</v>
      </c>
      <c r="K506">
        <v>0.502</v>
      </c>
      <c r="L506" s="1">
        <v>1691</v>
      </c>
      <c r="M506" s="1">
        <v>1705</v>
      </c>
      <c r="N506">
        <v>7.4999999999999997E-2</v>
      </c>
      <c r="O506">
        <v>0.25</v>
      </c>
      <c r="P506">
        <v>7.1999999999999995E-2</v>
      </c>
      <c r="Q506">
        <v>254</v>
      </c>
      <c r="R506">
        <v>848</v>
      </c>
      <c r="S506">
        <v>243</v>
      </c>
      <c r="T506">
        <v>143</v>
      </c>
      <c r="U506">
        <v>111</v>
      </c>
      <c r="V506">
        <v>415</v>
      </c>
      <c r="W506">
        <v>432</v>
      </c>
      <c r="X506">
        <v>117</v>
      </c>
      <c r="Y506">
        <v>126</v>
      </c>
      <c r="Z506">
        <v>174</v>
      </c>
      <c r="AA506">
        <v>0.19</v>
      </c>
      <c r="AB506">
        <v>0.59299999999999997</v>
      </c>
      <c r="AC506">
        <v>0.218</v>
      </c>
    </row>
    <row r="507" spans="1:29" x14ac:dyDescent="0.25">
      <c r="A507" t="s">
        <v>318</v>
      </c>
      <c r="B507" t="s">
        <v>319</v>
      </c>
      <c r="C507" t="s">
        <v>283</v>
      </c>
      <c r="D507">
        <v>2681</v>
      </c>
      <c r="E507">
        <v>170176</v>
      </c>
      <c r="F507" s="1">
        <v>14</v>
      </c>
      <c r="G507" s="1">
        <f t="shared" si="14"/>
        <v>1.9252329436583303E-3</v>
      </c>
      <c r="H507" t="s">
        <v>32</v>
      </c>
      <c r="I507">
        <v>2</v>
      </c>
      <c r="J507">
        <v>0.49199999999999999</v>
      </c>
      <c r="K507">
        <v>0.50800000000000001</v>
      </c>
      <c r="L507" s="1">
        <v>1320</v>
      </c>
      <c r="M507" s="1">
        <v>1361</v>
      </c>
      <c r="N507">
        <v>7.5999999999999998E-2</v>
      </c>
      <c r="O507">
        <v>0.26600000000000001</v>
      </c>
      <c r="P507">
        <v>7.9000000000000001E-2</v>
      </c>
      <c r="Q507">
        <v>203</v>
      </c>
      <c r="R507">
        <v>712</v>
      </c>
      <c r="S507">
        <v>211</v>
      </c>
      <c r="T507">
        <v>93</v>
      </c>
      <c r="U507">
        <v>110</v>
      </c>
      <c r="V507">
        <v>355</v>
      </c>
      <c r="W507">
        <v>357</v>
      </c>
      <c r="X507">
        <v>92</v>
      </c>
      <c r="Y507">
        <v>119</v>
      </c>
      <c r="Z507">
        <v>144</v>
      </c>
      <c r="AA507">
        <v>0.19</v>
      </c>
      <c r="AB507">
        <v>0.59299999999999997</v>
      </c>
      <c r="AC507">
        <v>0.218</v>
      </c>
    </row>
    <row r="508" spans="1:29" x14ac:dyDescent="0.25">
      <c r="A508" t="s">
        <v>382</v>
      </c>
      <c r="B508" t="s">
        <v>383</v>
      </c>
      <c r="C508" t="s">
        <v>283</v>
      </c>
      <c r="D508">
        <v>7126</v>
      </c>
      <c r="E508">
        <v>170176</v>
      </c>
      <c r="F508" s="1">
        <v>14</v>
      </c>
      <c r="G508" s="1">
        <f t="shared" si="14"/>
        <v>5.1171987901936821E-3</v>
      </c>
      <c r="H508" t="s">
        <v>32</v>
      </c>
      <c r="I508">
        <v>2</v>
      </c>
      <c r="J508">
        <v>0.48899999999999999</v>
      </c>
      <c r="K508">
        <v>0.51100000000000001</v>
      </c>
      <c r="L508" s="1">
        <v>3485</v>
      </c>
      <c r="M508" s="1">
        <v>3640</v>
      </c>
      <c r="N508">
        <v>7.5999999999999998E-2</v>
      </c>
      <c r="O508">
        <v>0.252</v>
      </c>
      <c r="P508">
        <v>8.5999999999999993E-2</v>
      </c>
      <c r="Q508">
        <v>539</v>
      </c>
      <c r="R508">
        <v>1795</v>
      </c>
      <c r="S508">
        <v>614</v>
      </c>
      <c r="T508">
        <v>269</v>
      </c>
      <c r="U508">
        <v>269</v>
      </c>
      <c r="V508">
        <v>823</v>
      </c>
      <c r="W508">
        <v>972</v>
      </c>
      <c r="X508">
        <v>314</v>
      </c>
      <c r="Y508">
        <v>300</v>
      </c>
      <c r="Z508">
        <v>176</v>
      </c>
      <c r="AA508">
        <v>0.19</v>
      </c>
      <c r="AB508">
        <v>0.59299999999999997</v>
      </c>
      <c r="AC508">
        <v>0.218</v>
      </c>
    </row>
    <row r="509" spans="1:29" x14ac:dyDescent="0.25">
      <c r="A509" t="s">
        <v>364</v>
      </c>
      <c r="B509" t="s">
        <v>365</v>
      </c>
      <c r="C509" t="s">
        <v>283</v>
      </c>
      <c r="D509">
        <v>5222</v>
      </c>
      <c r="E509">
        <v>170176</v>
      </c>
      <c r="F509" s="1">
        <v>14</v>
      </c>
      <c r="G509" s="1">
        <f t="shared" si="14"/>
        <v>3.7499315299454683E-3</v>
      </c>
      <c r="H509" t="s">
        <v>32</v>
      </c>
      <c r="I509">
        <v>2</v>
      </c>
      <c r="J509">
        <v>0.48099999999999998</v>
      </c>
      <c r="K509">
        <v>0.51900000000000002</v>
      </c>
      <c r="L509" s="1">
        <v>2511</v>
      </c>
      <c r="M509" s="1">
        <v>2711</v>
      </c>
      <c r="N509">
        <v>0.08</v>
      </c>
      <c r="O509">
        <v>0.23200000000000001</v>
      </c>
      <c r="P509">
        <v>7.4999999999999997E-2</v>
      </c>
      <c r="Q509">
        <v>420</v>
      </c>
      <c r="R509">
        <v>1212</v>
      </c>
      <c r="S509">
        <v>389</v>
      </c>
      <c r="T509">
        <v>220</v>
      </c>
      <c r="U509">
        <v>199</v>
      </c>
      <c r="V509">
        <v>574</v>
      </c>
      <c r="W509">
        <v>637</v>
      </c>
      <c r="X509">
        <v>179</v>
      </c>
      <c r="Y509">
        <v>209</v>
      </c>
      <c r="Z509">
        <v>167</v>
      </c>
      <c r="AA509">
        <v>0.19</v>
      </c>
      <c r="AB509">
        <v>0.59299999999999997</v>
      </c>
      <c r="AC509">
        <v>0.218</v>
      </c>
    </row>
    <row r="510" spans="1:29" x14ac:dyDescent="0.25">
      <c r="A510" t="s">
        <v>312</v>
      </c>
      <c r="B510" t="s">
        <v>313</v>
      </c>
      <c r="C510" t="s">
        <v>283</v>
      </c>
      <c r="D510">
        <v>5270</v>
      </c>
      <c r="E510">
        <v>170176</v>
      </c>
      <c r="F510" s="1">
        <v>14</v>
      </c>
      <c r="G510" s="1">
        <f t="shared" si="14"/>
        <v>3.784400452472734E-3</v>
      </c>
      <c r="H510" t="s">
        <v>32</v>
      </c>
      <c r="I510">
        <v>2</v>
      </c>
      <c r="J510">
        <v>0.51600000000000001</v>
      </c>
      <c r="K510">
        <v>0.48399999999999999</v>
      </c>
      <c r="L510" s="1">
        <v>2718</v>
      </c>
      <c r="M510" s="1">
        <v>2552</v>
      </c>
      <c r="N510">
        <v>7.4999999999999997E-2</v>
      </c>
      <c r="O510">
        <v>0.27600000000000002</v>
      </c>
      <c r="P510">
        <v>6.2E-2</v>
      </c>
      <c r="Q510">
        <v>395</v>
      </c>
      <c r="R510">
        <v>1455</v>
      </c>
      <c r="S510">
        <v>325</v>
      </c>
      <c r="T510">
        <v>191</v>
      </c>
      <c r="U510">
        <v>203</v>
      </c>
      <c r="V510">
        <v>750</v>
      </c>
      <c r="W510">
        <v>705</v>
      </c>
      <c r="X510">
        <v>162</v>
      </c>
      <c r="Y510">
        <v>162</v>
      </c>
      <c r="Z510">
        <v>141</v>
      </c>
      <c r="AA510">
        <v>0.19</v>
      </c>
      <c r="AB510">
        <v>0.59299999999999997</v>
      </c>
      <c r="AC510">
        <v>0.218</v>
      </c>
    </row>
    <row r="511" spans="1:29" x14ac:dyDescent="0.25">
      <c r="A511" t="s">
        <v>286</v>
      </c>
      <c r="B511" t="s">
        <v>287</v>
      </c>
      <c r="C511" t="s">
        <v>283</v>
      </c>
      <c r="D511">
        <v>6206</v>
      </c>
      <c r="E511">
        <v>170176</v>
      </c>
      <c r="F511" s="1">
        <v>14</v>
      </c>
      <c r="G511" s="1">
        <f t="shared" si="14"/>
        <v>4.4565444417544193E-3</v>
      </c>
      <c r="H511" t="s">
        <v>32</v>
      </c>
      <c r="I511">
        <v>2</v>
      </c>
      <c r="J511">
        <v>0.48099999999999998</v>
      </c>
      <c r="K511">
        <v>0.51900000000000002</v>
      </c>
      <c r="L511" s="1">
        <v>2982</v>
      </c>
      <c r="M511" s="1">
        <v>3223</v>
      </c>
      <c r="N511">
        <v>6.9000000000000006E-2</v>
      </c>
      <c r="O511">
        <v>0.253</v>
      </c>
      <c r="P511">
        <v>0.09</v>
      </c>
      <c r="Q511">
        <v>426</v>
      </c>
      <c r="R511">
        <v>1569</v>
      </c>
      <c r="S511">
        <v>557</v>
      </c>
      <c r="T511">
        <v>200</v>
      </c>
      <c r="U511">
        <v>226</v>
      </c>
      <c r="V511">
        <v>785</v>
      </c>
      <c r="W511">
        <v>784</v>
      </c>
      <c r="X511">
        <v>249</v>
      </c>
      <c r="Y511">
        <v>308</v>
      </c>
      <c r="Z511">
        <v>127</v>
      </c>
      <c r="AA511">
        <v>0.19</v>
      </c>
      <c r="AB511">
        <v>0.59299999999999997</v>
      </c>
      <c r="AC511">
        <v>0.218</v>
      </c>
    </row>
    <row r="512" spans="1:29" x14ac:dyDescent="0.25">
      <c r="A512" t="s">
        <v>326</v>
      </c>
      <c r="B512" t="s">
        <v>327</v>
      </c>
      <c r="C512" t="s">
        <v>283</v>
      </c>
      <c r="D512">
        <v>2030</v>
      </c>
      <c r="E512">
        <v>170176</v>
      </c>
      <c r="F512" s="1">
        <v>14</v>
      </c>
      <c r="G512" s="1">
        <f t="shared" si="14"/>
        <v>1.4577481818822866E-3</v>
      </c>
      <c r="H512" t="s">
        <v>32</v>
      </c>
      <c r="I512">
        <v>2</v>
      </c>
      <c r="J512">
        <v>0.52600000000000002</v>
      </c>
      <c r="K512">
        <v>0.47399999999999998</v>
      </c>
      <c r="L512" s="1">
        <v>1067</v>
      </c>
      <c r="M512" s="1">
        <v>963</v>
      </c>
      <c r="N512">
        <v>7.4999999999999997E-2</v>
      </c>
      <c r="O512">
        <v>0.27400000000000002</v>
      </c>
      <c r="P512">
        <v>4.9000000000000002E-2</v>
      </c>
      <c r="Q512">
        <v>151</v>
      </c>
      <c r="R512">
        <v>556</v>
      </c>
      <c r="S512">
        <v>100</v>
      </c>
      <c r="T512">
        <v>71</v>
      </c>
      <c r="U512">
        <v>79</v>
      </c>
      <c r="V512">
        <v>303</v>
      </c>
      <c r="W512">
        <v>252</v>
      </c>
      <c r="X512">
        <v>52</v>
      </c>
      <c r="Y512">
        <v>47</v>
      </c>
      <c r="Z512">
        <v>148</v>
      </c>
      <c r="AA512">
        <v>0.19</v>
      </c>
      <c r="AB512">
        <v>0.59299999999999997</v>
      </c>
      <c r="AC512">
        <v>0.218</v>
      </c>
    </row>
    <row r="513" spans="1:29" x14ac:dyDescent="0.25">
      <c r="A513" t="s">
        <v>1033</v>
      </c>
      <c r="B513" t="s">
        <v>1034</v>
      </c>
      <c r="C513" t="s">
        <v>283</v>
      </c>
      <c r="D513">
        <v>7408</v>
      </c>
      <c r="E513">
        <v>170176</v>
      </c>
      <c r="F513" s="1">
        <v>14</v>
      </c>
      <c r="G513" s="1">
        <f t="shared" si="14"/>
        <v>5.3197037100413689E-3</v>
      </c>
      <c r="H513" t="s">
        <v>32</v>
      </c>
      <c r="I513">
        <v>2</v>
      </c>
      <c r="J513">
        <v>0.51</v>
      </c>
      <c r="K513">
        <v>0.49</v>
      </c>
      <c r="L513" s="1">
        <v>3777</v>
      </c>
      <c r="M513" s="1">
        <v>3631</v>
      </c>
      <c r="N513">
        <v>7.9000000000000001E-2</v>
      </c>
      <c r="O513">
        <v>0.26900000000000002</v>
      </c>
      <c r="P513">
        <v>5.3999999999999999E-2</v>
      </c>
      <c r="Q513">
        <v>585</v>
      </c>
      <c r="R513">
        <v>1995</v>
      </c>
      <c r="S513">
        <v>398</v>
      </c>
      <c r="T513">
        <v>291</v>
      </c>
      <c r="U513">
        <v>293</v>
      </c>
      <c r="V513">
        <v>1043</v>
      </c>
      <c r="W513">
        <v>951</v>
      </c>
      <c r="X513">
        <v>190</v>
      </c>
      <c r="Y513">
        <v>208</v>
      </c>
      <c r="Z513">
        <v>513</v>
      </c>
      <c r="AA513">
        <v>0.19</v>
      </c>
      <c r="AB513">
        <v>0.59299999999999997</v>
      </c>
      <c r="AC513">
        <v>0.218</v>
      </c>
    </row>
    <row r="514" spans="1:29" x14ac:dyDescent="0.25">
      <c r="A514" t="s">
        <v>322</v>
      </c>
      <c r="B514" t="s">
        <v>323</v>
      </c>
      <c r="C514" t="s">
        <v>283</v>
      </c>
      <c r="D514">
        <v>1263</v>
      </c>
      <c r="E514">
        <v>170176</v>
      </c>
      <c r="F514" s="1">
        <v>14</v>
      </c>
      <c r="G514" s="1">
        <f t="shared" si="14"/>
        <v>9.0696352399868374E-4</v>
      </c>
      <c r="H514" t="s">
        <v>32</v>
      </c>
      <c r="I514">
        <v>2</v>
      </c>
      <c r="J514">
        <v>0.52800000000000002</v>
      </c>
      <c r="K514">
        <v>0.47199999999999998</v>
      </c>
      <c r="L514" s="1">
        <v>667</v>
      </c>
      <c r="M514" s="1">
        <v>596</v>
      </c>
      <c r="N514">
        <v>0.09</v>
      </c>
      <c r="O514">
        <v>0.218</v>
      </c>
      <c r="P514">
        <v>0.04</v>
      </c>
      <c r="Q514">
        <v>113</v>
      </c>
      <c r="R514">
        <v>275</v>
      </c>
      <c r="S514">
        <v>50</v>
      </c>
      <c r="T514">
        <v>63</v>
      </c>
      <c r="U514">
        <v>50</v>
      </c>
      <c r="V514">
        <v>147</v>
      </c>
      <c r="W514">
        <v>127</v>
      </c>
      <c r="X514">
        <v>26</v>
      </c>
      <c r="Y514">
        <v>23</v>
      </c>
      <c r="Z514">
        <v>146</v>
      </c>
      <c r="AA514">
        <v>0.19</v>
      </c>
      <c r="AB514">
        <v>0.59299999999999997</v>
      </c>
      <c r="AC514">
        <v>0.218</v>
      </c>
    </row>
    <row r="515" spans="1:29" x14ac:dyDescent="0.25">
      <c r="A515" t="s">
        <v>281</v>
      </c>
      <c r="B515" t="s">
        <v>282</v>
      </c>
      <c r="C515" t="s">
        <v>283</v>
      </c>
      <c r="D515">
        <v>9011</v>
      </c>
      <c r="E515">
        <v>170176</v>
      </c>
      <c r="F515" s="1">
        <v>14</v>
      </c>
      <c r="G515" s="1">
        <f t="shared" si="14"/>
        <v>6.4708221019415197E-3</v>
      </c>
      <c r="H515" t="s">
        <v>32</v>
      </c>
      <c r="I515">
        <v>2</v>
      </c>
      <c r="J515">
        <v>0.497</v>
      </c>
      <c r="K515">
        <v>0.503</v>
      </c>
      <c r="L515" s="1">
        <v>4475</v>
      </c>
      <c r="M515" s="1">
        <v>4535</v>
      </c>
      <c r="N515">
        <v>7.5999999999999998E-2</v>
      </c>
      <c r="O515">
        <v>0.24</v>
      </c>
      <c r="P515">
        <v>7.9000000000000001E-2</v>
      </c>
      <c r="Q515">
        <v>685</v>
      </c>
      <c r="R515">
        <v>2162</v>
      </c>
      <c r="S515">
        <v>711</v>
      </c>
      <c r="T515">
        <v>344</v>
      </c>
      <c r="U515">
        <v>340</v>
      </c>
      <c r="V515">
        <v>1093</v>
      </c>
      <c r="W515">
        <v>1068</v>
      </c>
      <c r="X515">
        <v>324</v>
      </c>
      <c r="Y515">
        <v>387</v>
      </c>
      <c r="Z515">
        <v>125</v>
      </c>
      <c r="AA515">
        <v>0.19</v>
      </c>
      <c r="AB515">
        <v>0.59299999999999997</v>
      </c>
      <c r="AC515">
        <v>0.218</v>
      </c>
    </row>
    <row r="516" spans="1:29" x14ac:dyDescent="0.25">
      <c r="A516" t="s">
        <v>344</v>
      </c>
      <c r="B516" t="s">
        <v>345</v>
      </c>
      <c r="C516" t="s">
        <v>283</v>
      </c>
      <c r="D516">
        <v>1468</v>
      </c>
      <c r="E516">
        <v>170176</v>
      </c>
      <c r="F516" s="1">
        <v>14</v>
      </c>
      <c r="G516" s="1">
        <f t="shared" si="14"/>
        <v>1.0541745472922152E-3</v>
      </c>
      <c r="H516" t="s">
        <v>32</v>
      </c>
      <c r="I516">
        <v>2</v>
      </c>
      <c r="J516">
        <v>0.48199999999999998</v>
      </c>
      <c r="K516">
        <v>0.51800000000000002</v>
      </c>
      <c r="L516" s="1">
        <v>708</v>
      </c>
      <c r="M516" s="1">
        <v>760</v>
      </c>
      <c r="N516">
        <v>8.5000000000000006E-2</v>
      </c>
      <c r="O516">
        <v>0.25700000000000001</v>
      </c>
      <c r="P516">
        <v>6.2E-2</v>
      </c>
      <c r="Q516">
        <v>125</v>
      </c>
      <c r="R516">
        <v>376</v>
      </c>
      <c r="S516">
        <v>91</v>
      </c>
      <c r="T516">
        <v>54</v>
      </c>
      <c r="U516">
        <v>70</v>
      </c>
      <c r="V516">
        <v>203</v>
      </c>
      <c r="W516">
        <v>173</v>
      </c>
      <c r="X516">
        <v>38</v>
      </c>
      <c r="Y516">
        <v>52</v>
      </c>
      <c r="Z516">
        <v>157</v>
      </c>
      <c r="AA516">
        <v>0.19</v>
      </c>
      <c r="AB516">
        <v>0.59299999999999997</v>
      </c>
      <c r="AC516">
        <v>0.218</v>
      </c>
    </row>
    <row r="517" spans="1:29" x14ac:dyDescent="0.25">
      <c r="A517" t="s">
        <v>290</v>
      </c>
      <c r="B517" t="s">
        <v>291</v>
      </c>
      <c r="C517" t="s">
        <v>283</v>
      </c>
      <c r="D517">
        <v>9243</v>
      </c>
      <c r="E517">
        <v>170176</v>
      </c>
      <c r="F517" s="1">
        <v>14</v>
      </c>
      <c r="G517" s="1">
        <f t="shared" si="14"/>
        <v>6.6374218941566377E-3</v>
      </c>
      <c r="H517" t="s">
        <v>32</v>
      </c>
      <c r="I517">
        <v>2</v>
      </c>
      <c r="J517">
        <v>0.48099999999999998</v>
      </c>
      <c r="K517">
        <v>0.51900000000000002</v>
      </c>
      <c r="L517" s="1">
        <v>4446</v>
      </c>
      <c r="M517" s="1">
        <v>4796</v>
      </c>
      <c r="N517">
        <v>7.1999999999999995E-2</v>
      </c>
      <c r="O517">
        <v>0.26300000000000001</v>
      </c>
      <c r="P517">
        <v>7.0999999999999994E-2</v>
      </c>
      <c r="Q517">
        <v>667</v>
      </c>
      <c r="R517">
        <v>2428</v>
      </c>
      <c r="S517">
        <v>654</v>
      </c>
      <c r="T517">
        <v>323</v>
      </c>
      <c r="U517">
        <v>343</v>
      </c>
      <c r="V517">
        <v>1149</v>
      </c>
      <c r="W517">
        <v>1278</v>
      </c>
      <c r="X517">
        <v>307</v>
      </c>
      <c r="Y517">
        <v>347</v>
      </c>
      <c r="Z517">
        <v>129</v>
      </c>
      <c r="AA517">
        <v>0.19</v>
      </c>
      <c r="AB517">
        <v>0.59299999999999997</v>
      </c>
      <c r="AC517">
        <v>0.218</v>
      </c>
    </row>
    <row r="518" spans="1:29" x14ac:dyDescent="0.25">
      <c r="A518" t="s">
        <v>290</v>
      </c>
      <c r="B518" t="s">
        <v>291</v>
      </c>
      <c r="C518" t="s">
        <v>283</v>
      </c>
      <c r="D518">
        <v>9243</v>
      </c>
      <c r="E518">
        <v>170176</v>
      </c>
      <c r="F518" s="1">
        <v>14</v>
      </c>
      <c r="G518" s="1">
        <f t="shared" si="14"/>
        <v>6.6374218941566377E-3</v>
      </c>
      <c r="H518" t="s">
        <v>32</v>
      </c>
      <c r="I518">
        <v>2</v>
      </c>
      <c r="J518">
        <v>0.48099999999999998</v>
      </c>
      <c r="K518">
        <v>0.51900000000000002</v>
      </c>
      <c r="L518" s="1">
        <v>4446</v>
      </c>
      <c r="M518" s="1">
        <v>4796</v>
      </c>
      <c r="N518">
        <v>7.1999999999999995E-2</v>
      </c>
      <c r="O518">
        <v>0.26300000000000001</v>
      </c>
      <c r="P518">
        <v>7.0999999999999994E-2</v>
      </c>
      <c r="Q518">
        <v>667</v>
      </c>
      <c r="R518">
        <v>2428</v>
      </c>
      <c r="S518">
        <v>654</v>
      </c>
      <c r="T518">
        <v>323</v>
      </c>
      <c r="U518">
        <v>343</v>
      </c>
      <c r="V518">
        <v>1149</v>
      </c>
      <c r="W518">
        <v>1278</v>
      </c>
      <c r="X518">
        <v>307</v>
      </c>
      <c r="Y518">
        <v>347</v>
      </c>
      <c r="Z518">
        <v>130</v>
      </c>
      <c r="AA518">
        <v>0.19</v>
      </c>
      <c r="AB518">
        <v>0.59299999999999997</v>
      </c>
      <c r="AC518">
        <v>0.218</v>
      </c>
    </row>
    <row r="519" spans="1:29" x14ac:dyDescent="0.25">
      <c r="A519" t="s">
        <v>356</v>
      </c>
      <c r="B519" t="s">
        <v>357</v>
      </c>
      <c r="C519" t="s">
        <v>283</v>
      </c>
      <c r="D519">
        <v>3169</v>
      </c>
      <c r="E519">
        <v>170176</v>
      </c>
      <c r="F519" s="1">
        <v>14</v>
      </c>
      <c r="G519" s="1">
        <f t="shared" si="14"/>
        <v>2.2756669893522004E-3</v>
      </c>
      <c r="H519" t="s">
        <v>32</v>
      </c>
      <c r="I519">
        <v>2</v>
      </c>
      <c r="J519">
        <v>0.46600000000000003</v>
      </c>
      <c r="K519">
        <v>0.53400000000000003</v>
      </c>
      <c r="L519" s="1">
        <v>1475</v>
      </c>
      <c r="M519" s="1">
        <v>1693</v>
      </c>
      <c r="N519">
        <v>5.0999999999999997E-2</v>
      </c>
      <c r="O519">
        <v>0.23</v>
      </c>
      <c r="P519">
        <v>0.14399999999999999</v>
      </c>
      <c r="Q519">
        <v>161</v>
      </c>
      <c r="R519">
        <v>728</v>
      </c>
      <c r="S519">
        <v>457</v>
      </c>
      <c r="T519">
        <v>73</v>
      </c>
      <c r="U519">
        <v>87</v>
      </c>
      <c r="V519">
        <v>344</v>
      </c>
      <c r="W519">
        <v>383</v>
      </c>
      <c r="X519">
        <v>194</v>
      </c>
      <c r="Y519">
        <v>262</v>
      </c>
      <c r="Z519">
        <v>163</v>
      </c>
      <c r="AA519">
        <v>0.19</v>
      </c>
      <c r="AB519">
        <v>0.59299999999999997</v>
      </c>
      <c r="AC519">
        <v>0.218</v>
      </c>
    </row>
    <row r="520" spans="1:29" x14ac:dyDescent="0.25">
      <c r="A520" t="s">
        <v>112</v>
      </c>
      <c r="B520" t="s">
        <v>388</v>
      </c>
      <c r="C520" t="s">
        <v>283</v>
      </c>
      <c r="D520">
        <v>1878</v>
      </c>
      <c r="E520">
        <v>170176</v>
      </c>
      <c r="F520" s="1">
        <v>14</v>
      </c>
      <c r="G520" s="1">
        <f t="shared" si="14"/>
        <v>1.3485965938792779E-3</v>
      </c>
      <c r="H520" t="s">
        <v>32</v>
      </c>
      <c r="I520">
        <v>2</v>
      </c>
      <c r="J520">
        <v>0.51300000000000001</v>
      </c>
      <c r="K520">
        <v>0.48699999999999999</v>
      </c>
      <c r="L520" s="1">
        <v>963</v>
      </c>
      <c r="M520" s="1">
        <v>915</v>
      </c>
      <c r="N520">
        <v>7.2999999999999995E-2</v>
      </c>
      <c r="O520">
        <v>0.248</v>
      </c>
      <c r="P520">
        <v>5.6000000000000001E-2</v>
      </c>
      <c r="Q520">
        <v>137</v>
      </c>
      <c r="R520">
        <v>465</v>
      </c>
      <c r="S520">
        <v>104</v>
      </c>
      <c r="T520">
        <v>58</v>
      </c>
      <c r="U520">
        <v>79</v>
      </c>
      <c r="V520">
        <v>242</v>
      </c>
      <c r="W520">
        <v>223</v>
      </c>
      <c r="X520">
        <v>60</v>
      </c>
      <c r="Y520">
        <v>44</v>
      </c>
      <c r="Z520">
        <v>179</v>
      </c>
      <c r="AA520">
        <v>0.19</v>
      </c>
      <c r="AB520">
        <v>0.59299999999999997</v>
      </c>
      <c r="AC520">
        <v>0.218</v>
      </c>
    </row>
    <row r="521" spans="1:29" x14ac:dyDescent="0.25">
      <c r="A521" t="s">
        <v>284</v>
      </c>
      <c r="B521" t="s">
        <v>285</v>
      </c>
      <c r="C521" t="s">
        <v>283</v>
      </c>
      <c r="D521">
        <v>33255</v>
      </c>
      <c r="E521">
        <v>170176</v>
      </c>
      <c r="F521" s="1">
        <v>14</v>
      </c>
      <c r="G521" s="1">
        <f t="shared" ref="G521:G525" si="15">(D521/E521)*0.12220382</f>
        <v>2.3880500388421398E-2</v>
      </c>
      <c r="H521" t="s">
        <v>32</v>
      </c>
      <c r="I521">
        <v>2</v>
      </c>
      <c r="J521">
        <v>0.48799999999999999</v>
      </c>
      <c r="K521">
        <v>0.51200000000000001</v>
      </c>
      <c r="L521" s="1">
        <v>16232</v>
      </c>
      <c r="M521" s="1">
        <v>17022</v>
      </c>
      <c r="N521">
        <v>7.1999999999999995E-2</v>
      </c>
      <c r="O521">
        <v>0.25800000000000001</v>
      </c>
      <c r="P521">
        <v>7.6999999999999999E-2</v>
      </c>
      <c r="Q521">
        <v>2389</v>
      </c>
      <c r="R521">
        <v>8570</v>
      </c>
      <c r="S521">
        <v>2547</v>
      </c>
      <c r="T521">
        <v>1157</v>
      </c>
      <c r="U521">
        <v>1231</v>
      </c>
      <c r="V521">
        <v>4211</v>
      </c>
      <c r="W521">
        <v>4358</v>
      </c>
      <c r="X521">
        <v>1138</v>
      </c>
      <c r="Y521">
        <v>1409</v>
      </c>
      <c r="Z521">
        <v>126</v>
      </c>
      <c r="AA521">
        <v>0.19</v>
      </c>
      <c r="AB521">
        <v>0.59299999999999997</v>
      </c>
      <c r="AC521">
        <v>0.218</v>
      </c>
    </row>
    <row r="522" spans="1:29" x14ac:dyDescent="0.25">
      <c r="A522" t="s">
        <v>310</v>
      </c>
      <c r="B522" t="s">
        <v>311</v>
      </c>
      <c r="C522" t="s">
        <v>283</v>
      </c>
      <c r="D522">
        <v>2094</v>
      </c>
      <c r="E522">
        <v>170176</v>
      </c>
      <c r="F522" s="1">
        <v>14</v>
      </c>
      <c r="G522" s="1">
        <f t="shared" si="15"/>
        <v>1.5037067452519746E-3</v>
      </c>
      <c r="H522" t="s">
        <v>32</v>
      </c>
      <c r="I522">
        <v>2</v>
      </c>
      <c r="J522">
        <v>0.51500000000000001</v>
      </c>
      <c r="K522">
        <v>0.48499999999999999</v>
      </c>
      <c r="L522" s="1">
        <v>1079</v>
      </c>
      <c r="M522" s="1">
        <v>1015</v>
      </c>
      <c r="N522">
        <v>8.2000000000000003E-2</v>
      </c>
      <c r="O522">
        <v>0.253</v>
      </c>
      <c r="P522">
        <v>7.4999999999999997E-2</v>
      </c>
      <c r="Q522">
        <v>170</v>
      </c>
      <c r="R522">
        <v>530</v>
      </c>
      <c r="S522">
        <v>157</v>
      </c>
      <c r="T522">
        <v>95</v>
      </c>
      <c r="U522">
        <v>75</v>
      </c>
      <c r="V522">
        <v>261</v>
      </c>
      <c r="W522">
        <v>268</v>
      </c>
      <c r="X522">
        <v>81</v>
      </c>
      <c r="Y522">
        <v>75</v>
      </c>
      <c r="Z522">
        <v>140</v>
      </c>
      <c r="AA522">
        <v>0.19</v>
      </c>
      <c r="AB522">
        <v>0.59299999999999997</v>
      </c>
      <c r="AC522">
        <v>0.218</v>
      </c>
    </row>
    <row r="523" spans="1:29" x14ac:dyDescent="0.25">
      <c r="A523" t="s">
        <v>1044</v>
      </c>
      <c r="B523" t="s">
        <v>1045</v>
      </c>
      <c r="C523" t="s">
        <v>283</v>
      </c>
      <c r="D523">
        <v>5104</v>
      </c>
      <c r="E523">
        <v>170176</v>
      </c>
      <c r="F523" s="1">
        <v>14</v>
      </c>
      <c r="G523" s="1">
        <f t="shared" si="15"/>
        <v>3.6651954287326063E-3</v>
      </c>
      <c r="H523" t="s">
        <v>32</v>
      </c>
      <c r="I523">
        <v>2</v>
      </c>
      <c r="J523">
        <v>0.49</v>
      </c>
      <c r="K523">
        <v>0.51</v>
      </c>
      <c r="L523" s="1">
        <v>2502</v>
      </c>
      <c r="M523" s="1">
        <v>2602</v>
      </c>
      <c r="N523">
        <v>6.2E-2</v>
      </c>
      <c r="O523">
        <v>0.23899999999999999</v>
      </c>
      <c r="P523">
        <v>0.13400000000000001</v>
      </c>
      <c r="Q523">
        <v>316</v>
      </c>
      <c r="R523">
        <v>1219</v>
      </c>
      <c r="S523">
        <v>685</v>
      </c>
      <c r="T523">
        <v>176</v>
      </c>
      <c r="U523">
        <v>140</v>
      </c>
      <c r="V523">
        <v>562</v>
      </c>
      <c r="W523">
        <v>656</v>
      </c>
      <c r="X523">
        <v>317</v>
      </c>
      <c r="Y523">
        <v>367</v>
      </c>
      <c r="Z523">
        <v>520</v>
      </c>
      <c r="AA523">
        <v>0.19</v>
      </c>
      <c r="AB523">
        <v>0.59299999999999997</v>
      </c>
      <c r="AC523">
        <v>0.218</v>
      </c>
    </row>
    <row r="524" spans="1:29" x14ac:dyDescent="0.25">
      <c r="A524" t="s">
        <v>386</v>
      </c>
      <c r="B524" t="s">
        <v>387</v>
      </c>
      <c r="C524" t="s">
        <v>283</v>
      </c>
      <c r="D524">
        <v>8435</v>
      </c>
      <c r="E524">
        <v>170176</v>
      </c>
      <c r="F524" s="1">
        <v>14</v>
      </c>
      <c r="G524" s="1">
        <f t="shared" si="15"/>
        <v>6.0571950316143288E-3</v>
      </c>
      <c r="H524" t="s">
        <v>32</v>
      </c>
      <c r="I524">
        <v>2</v>
      </c>
      <c r="J524">
        <v>0.51300000000000001</v>
      </c>
      <c r="K524">
        <v>0.48699999999999999</v>
      </c>
      <c r="L524" s="1">
        <v>4330</v>
      </c>
      <c r="M524" s="1">
        <v>4104</v>
      </c>
      <c r="N524">
        <v>8.5999999999999993E-2</v>
      </c>
      <c r="O524">
        <v>0.23499999999999999</v>
      </c>
      <c r="P524">
        <v>4.2000000000000003E-2</v>
      </c>
      <c r="Q524">
        <v>723</v>
      </c>
      <c r="R524">
        <v>1982</v>
      </c>
      <c r="S524">
        <v>355</v>
      </c>
      <c r="T524">
        <v>360</v>
      </c>
      <c r="U524">
        <v>363</v>
      </c>
      <c r="V524">
        <v>1026</v>
      </c>
      <c r="W524">
        <v>956</v>
      </c>
      <c r="X524">
        <v>214</v>
      </c>
      <c r="Y524">
        <v>141</v>
      </c>
      <c r="Z524">
        <v>178</v>
      </c>
      <c r="AA524">
        <v>0.19</v>
      </c>
      <c r="AB524">
        <v>0.59299999999999997</v>
      </c>
      <c r="AC524">
        <v>0.218</v>
      </c>
    </row>
    <row r="525" spans="1:29" x14ac:dyDescent="0.25">
      <c r="A525" t="s">
        <v>501</v>
      </c>
      <c r="B525" t="s">
        <v>502</v>
      </c>
      <c r="C525" t="s">
        <v>283</v>
      </c>
      <c r="D525">
        <v>4250</v>
      </c>
      <c r="E525">
        <v>170176</v>
      </c>
      <c r="F525" s="1">
        <v>14</v>
      </c>
      <c r="G525" s="1">
        <f t="shared" si="15"/>
        <v>3.0519358487683342E-3</v>
      </c>
      <c r="H525" t="s">
        <v>32</v>
      </c>
      <c r="I525">
        <v>2</v>
      </c>
      <c r="J525">
        <v>0.51700000000000002</v>
      </c>
      <c r="K525">
        <v>0.48299999999999998</v>
      </c>
      <c r="L525" s="1">
        <v>2197</v>
      </c>
      <c r="M525" s="1">
        <v>2053</v>
      </c>
      <c r="N525">
        <v>7.3999999999999996E-2</v>
      </c>
      <c r="O525">
        <v>0.28000000000000003</v>
      </c>
      <c r="P525">
        <v>5.6000000000000001E-2</v>
      </c>
      <c r="Q525">
        <v>313</v>
      </c>
      <c r="R525">
        <v>1191</v>
      </c>
      <c r="S525">
        <v>236</v>
      </c>
      <c r="T525">
        <v>166</v>
      </c>
      <c r="U525">
        <v>146</v>
      </c>
      <c r="V525">
        <v>628</v>
      </c>
      <c r="W525">
        <v>563</v>
      </c>
      <c r="X525">
        <v>105</v>
      </c>
      <c r="Y525">
        <v>130</v>
      </c>
      <c r="Z525">
        <v>236</v>
      </c>
      <c r="AA525">
        <v>0.19</v>
      </c>
      <c r="AB525">
        <v>0.59299999999999997</v>
      </c>
      <c r="AC525">
        <v>0.218</v>
      </c>
    </row>
    <row r="527" spans="1:29" x14ac:dyDescent="0.25">
      <c r="G527" s="3"/>
    </row>
  </sheetData>
  <sortState xmlns:xlrd2="http://schemas.microsoft.com/office/spreadsheetml/2017/richdata2" ref="A2:AC525">
    <sortCondition ref="C1:C5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mapatyt8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Isabella Arango Moreno</cp:lastModifiedBy>
  <cp:revision>0</cp:revision>
  <dcterms:modified xsi:type="dcterms:W3CDTF">2025-10-17T14:18:48Z</dcterms:modified>
</cp:coreProperties>
</file>