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ropbox/PSU/projects/Isotopologue_education/"/>
    </mc:Choice>
  </mc:AlternateContent>
  <xr:revisionPtr revIDLastSave="0" documentId="8_{7A732DF6-5583-F046-A2D1-C0CEB3B1C28C}" xr6:coauthVersionLast="47" xr6:coauthVersionMax="47" xr10:uidLastSave="{00000000-0000-0000-0000-000000000000}"/>
  <bookViews>
    <workbookView xWindow="380" yWindow="460" windowWidth="28040" windowHeight="17040" xr2:uid="{0AB42CCD-E29D-374A-8A86-1C7D9598F20A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4" i="1"/>
  <c r="D3" i="1"/>
  <c r="E3" i="1"/>
  <c r="Q2" i="1"/>
  <c r="R2" i="1"/>
  <c r="M2" i="1"/>
  <c r="N2" i="1"/>
  <c r="F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4" i="1"/>
  <c r="I4" i="1"/>
  <c r="I3" i="1"/>
  <c r="I6" i="1"/>
</calcChain>
</file>

<file path=xl/sharedStrings.xml><?xml version="1.0" encoding="utf-8"?>
<sst xmlns="http://schemas.openxmlformats.org/spreadsheetml/2006/main" count="27" uniqueCount="21">
  <si>
    <t>Peak</t>
  </si>
  <si>
    <r>
      <t>13</t>
    </r>
    <r>
      <rPr>
        <sz val="10"/>
        <color rgb="FF000000"/>
        <rFont val="Arial"/>
        <family val="2"/>
      </rPr>
      <t>C</t>
    </r>
    <r>
      <rPr>
        <vertAlign val="superscript"/>
        <sz val="7.2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C</t>
    </r>
    <r>
      <rPr>
        <vertAlign val="subscript"/>
        <sz val="7.2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O</t>
    </r>
    <r>
      <rPr>
        <vertAlign val="subscript"/>
        <sz val="7.2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NF</t>
    </r>
    <r>
      <rPr>
        <vertAlign val="subscript"/>
        <sz val="7.2"/>
        <color rgb="FF000000"/>
        <rFont val="Arial"/>
        <family val="2"/>
      </rPr>
      <t>3</t>
    </r>
  </si>
  <si>
    <r>
      <t>12</t>
    </r>
    <r>
      <rPr>
        <sz val="10"/>
        <color rgb="FF000000"/>
        <rFont val="Arial"/>
        <family val="2"/>
      </rPr>
      <t>C</t>
    </r>
    <r>
      <rPr>
        <vertAlign val="subscript"/>
        <sz val="7.2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DH</t>
    </r>
    <r>
      <rPr>
        <vertAlign val="subscript"/>
        <sz val="7.2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O</t>
    </r>
    <r>
      <rPr>
        <vertAlign val="subscript"/>
        <sz val="7.2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NF</t>
    </r>
    <r>
      <rPr>
        <vertAlign val="subscript"/>
        <sz val="7.2"/>
        <color rgb="FF000000"/>
        <rFont val="Arial"/>
        <family val="2"/>
      </rPr>
      <t>3</t>
    </r>
  </si>
  <si>
    <t>mass (Da)</t>
  </si>
  <si>
    <t>∆M</t>
  </si>
  <si>
    <t>MRP required</t>
  </si>
  <si>
    <t>sigma (assumed ∆M is FWHM definition)</t>
  </si>
  <si>
    <t>peak model</t>
  </si>
  <si>
    <t>Mass</t>
  </si>
  <si>
    <t>Peak 1</t>
  </si>
  <si>
    <t>Peak 2</t>
  </si>
  <si>
    <t>Sum</t>
  </si>
  <si>
    <t>Masses</t>
  </si>
  <si>
    <t>Min</t>
  </si>
  <si>
    <t>Max</t>
  </si>
  <si>
    <t>Increment</t>
  </si>
  <si>
    <t>Steps</t>
  </si>
  <si>
    <t>Abundance</t>
  </si>
  <si>
    <t>MRP (FWHM)</t>
  </si>
  <si>
    <t>Sigma</t>
  </si>
  <si>
    <t>Resolution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</si>
</sst>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7.2"/>
      <color rgb="FF000000"/>
      <name val="Arial"/>
      <family val="2"/>
    </font>
    <font>
      <vertAlign val="subscript"/>
      <sz val="7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13C</a:t>
            </a:r>
            <a:r>
              <a:rPr lang="en-US" baseline="0"/>
              <a:t> vs. D-subsituted peaks at various resolutions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438761986434864"/>
          <c:y val="0.15077235772357725"/>
          <c:w val="0.81232296457992259"/>
          <c:h val="0.66872639395685296"/>
        </c:manualLayout>
      </c:layout>
      <c:scatterChart>
        <c:scatterStyle val="smoothMarker"/>
        <c:varyColors val="0"/>
        <c:ser>
          <c:idx val="1"/>
          <c:order val="0"/>
          <c:tx>
            <c:v>MRP=68,000</c:v>
          </c:tx>
          <c:marker>
            <c:symbol val="none"/>
          </c:marker>
          <c:xVal>
            <c:numRef>
              <c:f>Sheet1!$K$4:$K$120</c:f>
              <c:numCache>
                <c:formatCode>General</c:formatCode>
                <c:ptCount val="117"/>
                <c:pt idx="0">
                  <c:v>198.02961070700636</c:v>
                </c:pt>
                <c:pt idx="1">
                  <c:v>198.02971070700636</c:v>
                </c:pt>
                <c:pt idx="2">
                  <c:v>198.02981070700636</c:v>
                </c:pt>
                <c:pt idx="3">
                  <c:v>198.02991070700637</c:v>
                </c:pt>
                <c:pt idx="4">
                  <c:v>198.03001070700637</c:v>
                </c:pt>
                <c:pt idx="5">
                  <c:v>198.03011070700637</c:v>
                </c:pt>
                <c:pt idx="6">
                  <c:v>198.03021070700638</c:v>
                </c:pt>
                <c:pt idx="7">
                  <c:v>198.03031070700638</c:v>
                </c:pt>
                <c:pt idx="8">
                  <c:v>198.03041070700638</c:v>
                </c:pt>
                <c:pt idx="9">
                  <c:v>198.03051070700639</c:v>
                </c:pt>
                <c:pt idx="10">
                  <c:v>198.03061070700639</c:v>
                </c:pt>
                <c:pt idx="11">
                  <c:v>198.03071070700639</c:v>
                </c:pt>
                <c:pt idx="12">
                  <c:v>198.0308107070064</c:v>
                </c:pt>
                <c:pt idx="13">
                  <c:v>198.0309107070064</c:v>
                </c:pt>
                <c:pt idx="14">
                  <c:v>198.0310107070064</c:v>
                </c:pt>
                <c:pt idx="15">
                  <c:v>198.03111070700641</c:v>
                </c:pt>
                <c:pt idx="16">
                  <c:v>198.03121070700641</c:v>
                </c:pt>
                <c:pt idx="17">
                  <c:v>198.03131070700641</c:v>
                </c:pt>
                <c:pt idx="18">
                  <c:v>198.03141070700642</c:v>
                </c:pt>
                <c:pt idx="19">
                  <c:v>198.03151070700642</c:v>
                </c:pt>
                <c:pt idx="20">
                  <c:v>198.03161070700642</c:v>
                </c:pt>
                <c:pt idx="21">
                  <c:v>198.03171070700643</c:v>
                </c:pt>
                <c:pt idx="22">
                  <c:v>198.03181070700643</c:v>
                </c:pt>
                <c:pt idx="23">
                  <c:v>198.03191070700643</c:v>
                </c:pt>
                <c:pt idx="24">
                  <c:v>198.03201070700644</c:v>
                </c:pt>
                <c:pt idx="25">
                  <c:v>198.03211070700644</c:v>
                </c:pt>
                <c:pt idx="26">
                  <c:v>198.03221070700644</c:v>
                </c:pt>
                <c:pt idx="27">
                  <c:v>198.03231070700645</c:v>
                </c:pt>
                <c:pt idx="28">
                  <c:v>198.03241070700645</c:v>
                </c:pt>
                <c:pt idx="29">
                  <c:v>198.03251070700645</c:v>
                </c:pt>
                <c:pt idx="30">
                  <c:v>198.03261070700646</c:v>
                </c:pt>
                <c:pt idx="31">
                  <c:v>198.03271070700646</c:v>
                </c:pt>
                <c:pt idx="32">
                  <c:v>198.03281070700646</c:v>
                </c:pt>
                <c:pt idx="33">
                  <c:v>198.03291070700647</c:v>
                </c:pt>
                <c:pt idx="34">
                  <c:v>198.03301070700647</c:v>
                </c:pt>
                <c:pt idx="35">
                  <c:v>198.03311070700647</c:v>
                </c:pt>
                <c:pt idx="36">
                  <c:v>198.03321070700648</c:v>
                </c:pt>
                <c:pt idx="37">
                  <c:v>198.03331070700648</c:v>
                </c:pt>
                <c:pt idx="38">
                  <c:v>198.03341070700648</c:v>
                </c:pt>
                <c:pt idx="39">
                  <c:v>198.03351070700649</c:v>
                </c:pt>
                <c:pt idx="40">
                  <c:v>198.03361070700649</c:v>
                </c:pt>
                <c:pt idx="41">
                  <c:v>198.03371070700649</c:v>
                </c:pt>
                <c:pt idx="42">
                  <c:v>198.0338107070065</c:v>
                </c:pt>
                <c:pt idx="43">
                  <c:v>198.0339107070065</c:v>
                </c:pt>
                <c:pt idx="44">
                  <c:v>198.0340107070065</c:v>
                </c:pt>
                <c:pt idx="45">
                  <c:v>198.0341107070065</c:v>
                </c:pt>
                <c:pt idx="46">
                  <c:v>198.03421070700651</c:v>
                </c:pt>
                <c:pt idx="47">
                  <c:v>198.03431070700651</c:v>
                </c:pt>
                <c:pt idx="48">
                  <c:v>198.03441070700651</c:v>
                </c:pt>
                <c:pt idx="49">
                  <c:v>198.03451070700652</c:v>
                </c:pt>
                <c:pt idx="50">
                  <c:v>198.03461070700652</c:v>
                </c:pt>
                <c:pt idx="51">
                  <c:v>198.03471070700652</c:v>
                </c:pt>
                <c:pt idx="52">
                  <c:v>198.03481070700653</c:v>
                </c:pt>
                <c:pt idx="53">
                  <c:v>198.03491070700653</c:v>
                </c:pt>
                <c:pt idx="54">
                  <c:v>198.03501070700653</c:v>
                </c:pt>
                <c:pt idx="55">
                  <c:v>198.03511070700654</c:v>
                </c:pt>
                <c:pt idx="56">
                  <c:v>198.03521070700654</c:v>
                </c:pt>
                <c:pt idx="57">
                  <c:v>198.03531070700654</c:v>
                </c:pt>
                <c:pt idx="58">
                  <c:v>198.03541070700655</c:v>
                </c:pt>
                <c:pt idx="59">
                  <c:v>198.03551070700655</c:v>
                </c:pt>
                <c:pt idx="60">
                  <c:v>198.03561070700655</c:v>
                </c:pt>
                <c:pt idx="61">
                  <c:v>198.03571070700656</c:v>
                </c:pt>
                <c:pt idx="62">
                  <c:v>198.03581070700656</c:v>
                </c:pt>
                <c:pt idx="63">
                  <c:v>198.03591070700656</c:v>
                </c:pt>
                <c:pt idx="64">
                  <c:v>198.03601070700657</c:v>
                </c:pt>
                <c:pt idx="65">
                  <c:v>198.03611070700657</c:v>
                </c:pt>
                <c:pt idx="66">
                  <c:v>198.03621070700657</c:v>
                </c:pt>
                <c:pt idx="67">
                  <c:v>198.03631070700658</c:v>
                </c:pt>
                <c:pt idx="68">
                  <c:v>198.03641070700658</c:v>
                </c:pt>
                <c:pt idx="69">
                  <c:v>198.03651070700658</c:v>
                </c:pt>
                <c:pt idx="70">
                  <c:v>198.03661070700659</c:v>
                </c:pt>
                <c:pt idx="71">
                  <c:v>198.03671070700659</c:v>
                </c:pt>
                <c:pt idx="72">
                  <c:v>198.03681070700659</c:v>
                </c:pt>
                <c:pt idx="73">
                  <c:v>198.0369107070066</c:v>
                </c:pt>
                <c:pt idx="74">
                  <c:v>198.0370107070066</c:v>
                </c:pt>
                <c:pt idx="75">
                  <c:v>198.0371107070066</c:v>
                </c:pt>
                <c:pt idx="76">
                  <c:v>198.03721070700661</c:v>
                </c:pt>
                <c:pt idx="77">
                  <c:v>198.03731070700661</c:v>
                </c:pt>
                <c:pt idx="78">
                  <c:v>198.03741070700661</c:v>
                </c:pt>
                <c:pt idx="79">
                  <c:v>198.03751070700662</c:v>
                </c:pt>
                <c:pt idx="80">
                  <c:v>198.03761070700662</c:v>
                </c:pt>
                <c:pt idx="81">
                  <c:v>198.03771070700662</c:v>
                </c:pt>
                <c:pt idx="82">
                  <c:v>198.03781070700663</c:v>
                </c:pt>
                <c:pt idx="83">
                  <c:v>198.03791070700663</c:v>
                </c:pt>
                <c:pt idx="84">
                  <c:v>198.03801070700663</c:v>
                </c:pt>
                <c:pt idx="85">
                  <c:v>198.03811070700664</c:v>
                </c:pt>
                <c:pt idx="86">
                  <c:v>198.03821070700664</c:v>
                </c:pt>
                <c:pt idx="87">
                  <c:v>198.03831070700664</c:v>
                </c:pt>
                <c:pt idx="88">
                  <c:v>198.03841070700665</c:v>
                </c:pt>
                <c:pt idx="89">
                  <c:v>198.03851070700665</c:v>
                </c:pt>
                <c:pt idx="90">
                  <c:v>198.03861070700665</c:v>
                </c:pt>
                <c:pt idx="91">
                  <c:v>198.03871070700666</c:v>
                </c:pt>
                <c:pt idx="92">
                  <c:v>198.03881070700666</c:v>
                </c:pt>
                <c:pt idx="93">
                  <c:v>198.03891070700666</c:v>
                </c:pt>
                <c:pt idx="94">
                  <c:v>198.03901070700667</c:v>
                </c:pt>
                <c:pt idx="95">
                  <c:v>198.03911070700667</c:v>
                </c:pt>
                <c:pt idx="96">
                  <c:v>198.03921070700667</c:v>
                </c:pt>
                <c:pt idx="97">
                  <c:v>198.03931070700668</c:v>
                </c:pt>
                <c:pt idx="98">
                  <c:v>198.03941070700668</c:v>
                </c:pt>
                <c:pt idx="99">
                  <c:v>198.03951070700668</c:v>
                </c:pt>
                <c:pt idx="100">
                  <c:v>198.03961070700669</c:v>
                </c:pt>
                <c:pt idx="101">
                  <c:v>198.03971070700669</c:v>
                </c:pt>
                <c:pt idx="102">
                  <c:v>198.03981070700669</c:v>
                </c:pt>
                <c:pt idx="103">
                  <c:v>198.0399107070067</c:v>
                </c:pt>
                <c:pt idx="104">
                  <c:v>198.0400107070067</c:v>
                </c:pt>
                <c:pt idx="105">
                  <c:v>198.0401107070067</c:v>
                </c:pt>
                <c:pt idx="106">
                  <c:v>198.04021070700671</c:v>
                </c:pt>
                <c:pt idx="107">
                  <c:v>198.04031070700671</c:v>
                </c:pt>
                <c:pt idx="108">
                  <c:v>198.04041070700671</c:v>
                </c:pt>
                <c:pt idx="109">
                  <c:v>198.04051070700672</c:v>
                </c:pt>
                <c:pt idx="110">
                  <c:v>198.04061070700672</c:v>
                </c:pt>
                <c:pt idx="111">
                  <c:v>198.04071070700672</c:v>
                </c:pt>
                <c:pt idx="112">
                  <c:v>198.04081070700673</c:v>
                </c:pt>
                <c:pt idx="113">
                  <c:v>198.04091070700673</c:v>
                </c:pt>
                <c:pt idx="114">
                  <c:v>198.04101070700673</c:v>
                </c:pt>
                <c:pt idx="115">
                  <c:v>198.04111070700674</c:v>
                </c:pt>
              </c:numCache>
            </c:numRef>
          </c:xVal>
          <c:yVal>
            <c:numRef>
              <c:f>Sheet1!$N$4:$N$120</c:f>
              <c:numCache>
                <c:formatCode>General</c:formatCode>
                <c:ptCount val="117"/>
                <c:pt idx="0">
                  <c:v>1.1109293055795727E-2</c:v>
                </c:pt>
                <c:pt idx="1">
                  <c:v>1.4102134666352064E-2</c:v>
                </c:pt>
                <c:pt idx="2">
                  <c:v>1.7785364949654766E-2</c:v>
                </c:pt>
                <c:pt idx="3">
                  <c:v>2.2285393139291843E-2</c:v>
                </c:pt>
                <c:pt idx="4">
                  <c:v>2.7743263182198889E-2</c:v>
                </c:pt>
                <c:pt idx="5">
                  <c:v>3.4314261878010441E-2</c:v>
                </c:pt>
                <c:pt idx="6">
                  <c:v>4.2166916676247071E-2</c:v>
                </c:pt>
                <c:pt idx="7">
                  <c:v>5.1481278171275818E-2</c:v>
                </c:pt>
                <c:pt idx="8">
                  <c:v>6.2446393352269799E-2</c:v>
                </c:pt>
                <c:pt idx="9">
                  <c:v>7.5256894719027093E-2</c:v>
                </c:pt>
                <c:pt idx="10">
                  <c:v>9.010865810940806E-2</c:v>
                </c:pt>
                <c:pt idx="11">
                  <c:v>0.10719351867341695</c:v>
                </c:pt>
                <c:pt idx="12">
                  <c:v>0.1266930794542945</c:v>
                </c:pt>
                <c:pt idx="13">
                  <c:v>0.14877169939295928</c:v>
                </c:pt>
                <c:pt idx="14">
                  <c:v>0.1735688054080772</c:v>
                </c:pt>
                <c:pt idx="15">
                  <c:v>0.20119073391679135</c:v>
                </c:pt>
                <c:pt idx="16">
                  <c:v>0.23170236744940473</c:v>
                </c:pt>
                <c:pt idx="17">
                  <c:v>0.2651188879984353</c:v>
                </c:pt>
                <c:pt idx="18">
                  <c:v>0.30139801616937845</c:v>
                </c:pt>
                <c:pt idx="19">
                  <c:v>0.34043313968371769</c:v>
                </c:pt>
                <c:pt idx="20">
                  <c:v>0.38204775212736874</c:v>
                </c:pt>
                <c:pt idx="21">
                  <c:v>0.42599161937467678</c:v>
                </c:pt>
                <c:pt idx="22">
                  <c:v>0.47193906406959923</c:v>
                </c:pt>
                <c:pt idx="23">
                  <c:v>0.51948970634992864</c:v>
                </c:pt>
                <c:pt idx="24">
                  <c:v>0.56817192159253205</c:v>
                </c:pt>
                <c:pt idx="25">
                  <c:v>0.61744917496422258</c:v>
                </c:pt>
                <c:pt idx="26">
                  <c:v>0.66672927138472771</c:v>
                </c:pt>
                <c:pt idx="27">
                  <c:v>0.71537642327039652</c:v>
                </c:pt>
                <c:pt idx="28">
                  <c:v>0.76272589378789457</c:v>
                </c:pt>
                <c:pt idx="29">
                  <c:v>0.80810082816572593</c:v>
                </c:pt>
                <c:pt idx="30">
                  <c:v>0.85083074849283169</c:v>
                </c:pt>
                <c:pt idx="31">
                  <c:v>0.89027106717490878</c:v>
                </c:pt>
                <c:pt idx="32">
                  <c:v>0.92582287919918449</c:v>
                </c:pt>
                <c:pt idx="33">
                  <c:v>0.95695223091602843</c:v>
                </c:pt>
                <c:pt idx="34">
                  <c:v>0.98320803889878394</c:v>
                </c:pt>
                <c:pt idx="35">
                  <c:v>1.0042378501978666</c:v>
                </c:pt>
                <c:pt idx="36">
                  <c:v>1.0198006961011938</c:v>
                </c:pt>
                <c:pt idx="37">
                  <c:v>1.029776393838286</c:v>
                </c:pt>
                <c:pt idx="38">
                  <c:v>1.0341707903616018</c:v>
                </c:pt>
                <c:pt idx="39">
                  <c:v>1.033116612802115</c:v>
                </c:pt>
                <c:pt idx="40">
                  <c:v>1.0268697827615576</c:v>
                </c:pt>
                <c:pt idx="41">
                  <c:v>1.0158012560829142</c:v>
                </c:pt>
                <c:pt idx="42">
                  <c:v>1.0003846550743329</c:v>
                </c:pt>
                <c:pt idx="43">
                  <c:v>0.98118015513318912</c:v>
                </c:pt>
                <c:pt idx="44">
                  <c:v>0.95881526167401798</c:v>
                </c:pt>
                <c:pt idx="45">
                  <c:v>0.93396325679038128</c:v>
                </c:pt>
                <c:pt idx="46">
                  <c:v>0.90732020057259488</c:v>
                </c:pt>
                <c:pt idx="47">
                  <c:v>0.87958143410783218</c:v>
                </c:pt>
                <c:pt idx="48">
                  <c:v>0.85141854708061837</c:v>
                </c:pt>
                <c:pt idx="49">
                  <c:v>0.82345774237211378</c:v>
                </c:pt>
                <c:pt idx="50">
                  <c:v>0.7962604554837639</c:v>
                </c:pt>
                <c:pt idx="51">
                  <c:v>0.77030697266991643</c:v>
                </c:pt>
                <c:pt idx="52">
                  <c:v>0.74598364500726611</c:v>
                </c:pt>
                <c:pt idx="53">
                  <c:v>0.7235741244189513</c:v>
                </c:pt>
                <c:pt idx="54">
                  <c:v>0.7032548610624263</c:v>
                </c:pt>
                <c:pt idx="55">
                  <c:v>0.68509490908839465</c:v>
                </c:pt>
                <c:pt idx="56">
                  <c:v>0.6690598991090172</c:v>
                </c:pt>
                <c:pt idx="57">
                  <c:v>0.65501985973321042</c:v>
                </c:pt>
                <c:pt idx="58">
                  <c:v>0.64276041519353566</c:v>
                </c:pt>
                <c:pt idx="59">
                  <c:v>0.63199675801557631</c:v>
                </c:pt>
                <c:pt idx="60">
                  <c:v>0.62238969987397574</c:v>
                </c:pt>
                <c:pt idx="61">
                  <c:v>0.61356304347466373</c:v>
                </c:pt>
                <c:pt idx="62">
                  <c:v>0.60512149488928613</c:v>
                </c:pt>
                <c:pt idx="63">
                  <c:v>0.59666834880335928</c:v>
                </c:pt>
                <c:pt idx="64">
                  <c:v>0.58782222644854976</c:v>
                </c:pt>
                <c:pt idx="65">
                  <c:v>0.57823222383522055</c:v>
                </c:pt>
                <c:pt idx="66">
                  <c:v>0.56759093122462567</c:v>
                </c:pt>
                <c:pt idx="67">
                  <c:v>0.55564490749110251</c:v>
                </c:pt>
                <c:pt idx="68">
                  <c:v>0.54220232833708881</c:v>
                </c:pt>
                <c:pt idx="69">
                  <c:v>0.52713766811582929</c:v>
                </c:pt>
                <c:pt idx="70">
                  <c:v>0.51039341420151763</c:v>
                </c:pt>
                <c:pt idx="71">
                  <c:v>0.49197894373574458</c:v>
                </c:pt>
                <c:pt idx="72">
                  <c:v>0.47196680921798195</c:v>
                </c:pt>
                <c:pt idx="73">
                  <c:v>0.45048677686628907</c:v>
                </c:pt>
                <c:pt idx="74">
                  <c:v>0.4277180362743892</c:v>
                </c:pt>
                <c:pt idx="75">
                  <c:v>0.40388004935766808</c:v>
                </c:pt>
                <c:pt idx="76">
                  <c:v>0.37922253010670892</c:v>
                </c:pt>
                <c:pt idx="77">
                  <c:v>0.35401504488967045</c:v>
                </c:pt>
                <c:pt idx="78">
                  <c:v>0.32853669793351109</c:v>
                </c:pt>
                <c:pt idx="79">
                  <c:v>0.30306632128111927</c:v>
                </c:pt>
                <c:pt idx="80">
                  <c:v>0.27787352696956724</c:v>
                </c:pt>
                <c:pt idx="81">
                  <c:v>0.25321090600071572</c:v>
                </c:pt>
                <c:pt idx="82">
                  <c:v>0.22930757875220395</c:v>
                </c:pt>
                <c:pt idx="83">
                  <c:v>0.206364219637754</c:v>
                </c:pt>
                <c:pt idx="84">
                  <c:v>0.18454959957283404</c:v>
                </c:pt>
                <c:pt idx="85">
                  <c:v>0.16399861705820412</c:v>
                </c:pt>
                <c:pt idx="86">
                  <c:v>0.14481172561471248</c:v>
                </c:pt>
                <c:pt idx="87">
                  <c:v>0.12705561415351499</c:v>
                </c:pt>
                <c:pt idx="88">
                  <c:v>0.1107649589728263</c:v>
                </c:pt>
                <c:pt idx="89">
                  <c:v>9.5945041840589759E-2</c:v>
                </c:pt>
                <c:pt idx="90">
                  <c:v>8.2575017615468302E-2</c:v>
                </c:pt>
                <c:pt idx="91">
                  <c:v>7.0611615925529156E-2</c:v>
                </c:pt>
                <c:pt idx="92">
                  <c:v>5.9993072861563045E-2</c:v>
                </c:pt>
                <c:pt idx="93">
                  <c:v>5.0643108373716821E-2</c:v>
                </c:pt>
                <c:pt idx="94">
                  <c:v>4.2474790818620101E-2</c:v>
                </c:pt>
                <c:pt idx="95">
                  <c:v>3.5394159601740881E-2</c:v>
                </c:pt>
                <c:pt idx="96">
                  <c:v>2.9303507936531862E-2</c:v>
                </c:pt>
                <c:pt idx="97">
                  <c:v>2.4104258483959785E-2</c:v>
                </c:pt>
                <c:pt idx="98">
                  <c:v>1.9699393457991262E-2</c:v>
                </c:pt>
                <c:pt idx="99">
                  <c:v>1.5995426475505833E-2</c:v>
                </c:pt>
                <c:pt idx="100">
                  <c:v>1.2903925173964347E-2</c:v>
                </c:pt>
                <c:pt idx="101">
                  <c:v>1.0342610972768802E-2</c:v>
                </c:pt>
                <c:pt idx="102">
                  <c:v>8.2360752067432846E-3</c:v>
                </c:pt>
                <c:pt idx="103">
                  <c:v>6.516159386350656E-3</c:v>
                </c:pt>
                <c:pt idx="104">
                  <c:v>5.1220519306763987E-3</c:v>
                </c:pt>
                <c:pt idx="105">
                  <c:v>4.00015491835338E-3</c:v>
                </c:pt>
                <c:pt idx="106">
                  <c:v>3.1037728377832138E-3</c:v>
                </c:pt>
                <c:pt idx="107">
                  <c:v>2.3926716500811749E-3</c:v>
                </c:pt>
                <c:pt idx="108">
                  <c:v>1.8325513469417225E-3</c:v>
                </c:pt>
                <c:pt idx="109">
                  <c:v>1.3944691774830729E-3</c:v>
                </c:pt>
                <c:pt idx="110">
                  <c:v>1.054244340190471E-3</c:v>
                </c:pt>
                <c:pt idx="111">
                  <c:v>7.9186860214285754E-4</c:v>
                </c:pt>
                <c:pt idx="112">
                  <c:v>5.9094133372187055E-4</c:v>
                </c:pt>
                <c:pt idx="113">
                  <c:v>4.3814205416003321E-4</c:v>
                </c:pt>
                <c:pt idx="114">
                  <c:v>3.2274890679696264E-4</c:v>
                </c:pt>
                <c:pt idx="115">
                  <c:v>2.3620758445988893E-4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CD-FE49-AA28-B4D856C8397D}"/>
            </c:ext>
          </c:extLst>
        </c:ser>
        <c:ser>
          <c:idx val="0"/>
          <c:order val="1"/>
          <c:tx>
            <c:v>MRP=136,000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Sheet1!$K$4:$K$120</c:f>
              <c:numCache>
                <c:formatCode>General</c:formatCode>
                <c:ptCount val="117"/>
                <c:pt idx="0">
                  <c:v>198.02961070700636</c:v>
                </c:pt>
                <c:pt idx="1">
                  <c:v>198.02971070700636</c:v>
                </c:pt>
                <c:pt idx="2">
                  <c:v>198.02981070700636</c:v>
                </c:pt>
                <c:pt idx="3">
                  <c:v>198.02991070700637</c:v>
                </c:pt>
                <c:pt idx="4">
                  <c:v>198.03001070700637</c:v>
                </c:pt>
                <c:pt idx="5">
                  <c:v>198.03011070700637</c:v>
                </c:pt>
                <c:pt idx="6">
                  <c:v>198.03021070700638</c:v>
                </c:pt>
                <c:pt idx="7">
                  <c:v>198.03031070700638</c:v>
                </c:pt>
                <c:pt idx="8">
                  <c:v>198.03041070700638</c:v>
                </c:pt>
                <c:pt idx="9">
                  <c:v>198.03051070700639</c:v>
                </c:pt>
                <c:pt idx="10">
                  <c:v>198.03061070700639</c:v>
                </c:pt>
                <c:pt idx="11">
                  <c:v>198.03071070700639</c:v>
                </c:pt>
                <c:pt idx="12">
                  <c:v>198.0308107070064</c:v>
                </c:pt>
                <c:pt idx="13">
                  <c:v>198.0309107070064</c:v>
                </c:pt>
                <c:pt idx="14">
                  <c:v>198.0310107070064</c:v>
                </c:pt>
                <c:pt idx="15">
                  <c:v>198.03111070700641</c:v>
                </c:pt>
                <c:pt idx="16">
                  <c:v>198.03121070700641</c:v>
                </c:pt>
                <c:pt idx="17">
                  <c:v>198.03131070700641</c:v>
                </c:pt>
                <c:pt idx="18">
                  <c:v>198.03141070700642</c:v>
                </c:pt>
                <c:pt idx="19">
                  <c:v>198.03151070700642</c:v>
                </c:pt>
                <c:pt idx="20">
                  <c:v>198.03161070700642</c:v>
                </c:pt>
                <c:pt idx="21">
                  <c:v>198.03171070700643</c:v>
                </c:pt>
                <c:pt idx="22">
                  <c:v>198.03181070700643</c:v>
                </c:pt>
                <c:pt idx="23">
                  <c:v>198.03191070700643</c:v>
                </c:pt>
                <c:pt idx="24">
                  <c:v>198.03201070700644</c:v>
                </c:pt>
                <c:pt idx="25">
                  <c:v>198.03211070700644</c:v>
                </c:pt>
                <c:pt idx="26">
                  <c:v>198.03221070700644</c:v>
                </c:pt>
                <c:pt idx="27">
                  <c:v>198.03231070700645</c:v>
                </c:pt>
                <c:pt idx="28">
                  <c:v>198.03241070700645</c:v>
                </c:pt>
                <c:pt idx="29">
                  <c:v>198.03251070700645</c:v>
                </c:pt>
                <c:pt idx="30">
                  <c:v>198.03261070700646</c:v>
                </c:pt>
                <c:pt idx="31">
                  <c:v>198.03271070700646</c:v>
                </c:pt>
                <c:pt idx="32">
                  <c:v>198.03281070700646</c:v>
                </c:pt>
                <c:pt idx="33">
                  <c:v>198.03291070700647</c:v>
                </c:pt>
                <c:pt idx="34">
                  <c:v>198.03301070700647</c:v>
                </c:pt>
                <c:pt idx="35">
                  <c:v>198.03311070700647</c:v>
                </c:pt>
                <c:pt idx="36">
                  <c:v>198.03321070700648</c:v>
                </c:pt>
                <c:pt idx="37">
                  <c:v>198.03331070700648</c:v>
                </c:pt>
                <c:pt idx="38">
                  <c:v>198.03341070700648</c:v>
                </c:pt>
                <c:pt idx="39">
                  <c:v>198.03351070700649</c:v>
                </c:pt>
                <c:pt idx="40">
                  <c:v>198.03361070700649</c:v>
                </c:pt>
                <c:pt idx="41">
                  <c:v>198.03371070700649</c:v>
                </c:pt>
                <c:pt idx="42">
                  <c:v>198.0338107070065</c:v>
                </c:pt>
                <c:pt idx="43">
                  <c:v>198.0339107070065</c:v>
                </c:pt>
                <c:pt idx="44">
                  <c:v>198.0340107070065</c:v>
                </c:pt>
                <c:pt idx="45">
                  <c:v>198.0341107070065</c:v>
                </c:pt>
                <c:pt idx="46">
                  <c:v>198.03421070700651</c:v>
                </c:pt>
                <c:pt idx="47">
                  <c:v>198.03431070700651</c:v>
                </c:pt>
                <c:pt idx="48">
                  <c:v>198.03441070700651</c:v>
                </c:pt>
                <c:pt idx="49">
                  <c:v>198.03451070700652</c:v>
                </c:pt>
                <c:pt idx="50">
                  <c:v>198.03461070700652</c:v>
                </c:pt>
                <c:pt idx="51">
                  <c:v>198.03471070700652</c:v>
                </c:pt>
                <c:pt idx="52">
                  <c:v>198.03481070700653</c:v>
                </c:pt>
                <c:pt idx="53">
                  <c:v>198.03491070700653</c:v>
                </c:pt>
                <c:pt idx="54">
                  <c:v>198.03501070700653</c:v>
                </c:pt>
                <c:pt idx="55">
                  <c:v>198.03511070700654</c:v>
                </c:pt>
                <c:pt idx="56">
                  <c:v>198.03521070700654</c:v>
                </c:pt>
                <c:pt idx="57">
                  <c:v>198.03531070700654</c:v>
                </c:pt>
                <c:pt idx="58">
                  <c:v>198.03541070700655</c:v>
                </c:pt>
                <c:pt idx="59">
                  <c:v>198.03551070700655</c:v>
                </c:pt>
                <c:pt idx="60">
                  <c:v>198.03561070700655</c:v>
                </c:pt>
                <c:pt idx="61">
                  <c:v>198.03571070700656</c:v>
                </c:pt>
                <c:pt idx="62">
                  <c:v>198.03581070700656</c:v>
                </c:pt>
                <c:pt idx="63">
                  <c:v>198.03591070700656</c:v>
                </c:pt>
                <c:pt idx="64">
                  <c:v>198.03601070700657</c:v>
                </c:pt>
                <c:pt idx="65">
                  <c:v>198.03611070700657</c:v>
                </c:pt>
                <c:pt idx="66">
                  <c:v>198.03621070700657</c:v>
                </c:pt>
                <c:pt idx="67">
                  <c:v>198.03631070700658</c:v>
                </c:pt>
                <c:pt idx="68">
                  <c:v>198.03641070700658</c:v>
                </c:pt>
                <c:pt idx="69">
                  <c:v>198.03651070700658</c:v>
                </c:pt>
                <c:pt idx="70">
                  <c:v>198.03661070700659</c:v>
                </c:pt>
                <c:pt idx="71">
                  <c:v>198.03671070700659</c:v>
                </c:pt>
                <c:pt idx="72">
                  <c:v>198.03681070700659</c:v>
                </c:pt>
                <c:pt idx="73">
                  <c:v>198.0369107070066</c:v>
                </c:pt>
                <c:pt idx="74">
                  <c:v>198.0370107070066</c:v>
                </c:pt>
                <c:pt idx="75">
                  <c:v>198.0371107070066</c:v>
                </c:pt>
                <c:pt idx="76">
                  <c:v>198.03721070700661</c:v>
                </c:pt>
                <c:pt idx="77">
                  <c:v>198.03731070700661</c:v>
                </c:pt>
                <c:pt idx="78">
                  <c:v>198.03741070700661</c:v>
                </c:pt>
                <c:pt idx="79">
                  <c:v>198.03751070700662</c:v>
                </c:pt>
                <c:pt idx="80">
                  <c:v>198.03761070700662</c:v>
                </c:pt>
                <c:pt idx="81">
                  <c:v>198.03771070700662</c:v>
                </c:pt>
                <c:pt idx="82">
                  <c:v>198.03781070700663</c:v>
                </c:pt>
                <c:pt idx="83">
                  <c:v>198.03791070700663</c:v>
                </c:pt>
                <c:pt idx="84">
                  <c:v>198.03801070700663</c:v>
                </c:pt>
                <c:pt idx="85">
                  <c:v>198.03811070700664</c:v>
                </c:pt>
                <c:pt idx="86">
                  <c:v>198.03821070700664</c:v>
                </c:pt>
                <c:pt idx="87">
                  <c:v>198.03831070700664</c:v>
                </c:pt>
                <c:pt idx="88">
                  <c:v>198.03841070700665</c:v>
                </c:pt>
                <c:pt idx="89">
                  <c:v>198.03851070700665</c:v>
                </c:pt>
                <c:pt idx="90">
                  <c:v>198.03861070700665</c:v>
                </c:pt>
                <c:pt idx="91">
                  <c:v>198.03871070700666</c:v>
                </c:pt>
                <c:pt idx="92">
                  <c:v>198.03881070700666</c:v>
                </c:pt>
                <c:pt idx="93">
                  <c:v>198.03891070700666</c:v>
                </c:pt>
                <c:pt idx="94">
                  <c:v>198.03901070700667</c:v>
                </c:pt>
                <c:pt idx="95">
                  <c:v>198.03911070700667</c:v>
                </c:pt>
                <c:pt idx="96">
                  <c:v>198.03921070700667</c:v>
                </c:pt>
                <c:pt idx="97">
                  <c:v>198.03931070700668</c:v>
                </c:pt>
                <c:pt idx="98">
                  <c:v>198.03941070700668</c:v>
                </c:pt>
                <c:pt idx="99">
                  <c:v>198.03951070700668</c:v>
                </c:pt>
                <c:pt idx="100">
                  <c:v>198.03961070700669</c:v>
                </c:pt>
                <c:pt idx="101">
                  <c:v>198.03971070700669</c:v>
                </c:pt>
                <c:pt idx="102">
                  <c:v>198.03981070700669</c:v>
                </c:pt>
                <c:pt idx="103">
                  <c:v>198.0399107070067</c:v>
                </c:pt>
                <c:pt idx="104">
                  <c:v>198.0400107070067</c:v>
                </c:pt>
                <c:pt idx="105">
                  <c:v>198.0401107070067</c:v>
                </c:pt>
                <c:pt idx="106">
                  <c:v>198.04021070700671</c:v>
                </c:pt>
                <c:pt idx="107">
                  <c:v>198.04031070700671</c:v>
                </c:pt>
                <c:pt idx="108">
                  <c:v>198.04041070700671</c:v>
                </c:pt>
                <c:pt idx="109">
                  <c:v>198.04051070700672</c:v>
                </c:pt>
                <c:pt idx="110">
                  <c:v>198.04061070700672</c:v>
                </c:pt>
                <c:pt idx="111">
                  <c:v>198.04071070700672</c:v>
                </c:pt>
                <c:pt idx="112">
                  <c:v>198.04081070700673</c:v>
                </c:pt>
                <c:pt idx="113">
                  <c:v>198.04091070700673</c:v>
                </c:pt>
                <c:pt idx="114">
                  <c:v>198.04101070700673</c:v>
                </c:pt>
                <c:pt idx="115">
                  <c:v>198.04111070700674</c:v>
                </c:pt>
              </c:numCache>
            </c:numRef>
          </c:xVal>
          <c:yVal>
            <c:numRef>
              <c:f>Sheet1!$R$4:$R$120</c:f>
              <c:numCache>
                <c:formatCode>General</c:formatCode>
                <c:ptCount val="117"/>
                <c:pt idx="0">
                  <c:v>1.5229979745139269E-8</c:v>
                </c:pt>
                <c:pt idx="1">
                  <c:v>3.9544252605387518E-8</c:v>
                </c:pt>
                <c:pt idx="2">
                  <c:v>1.0004222668214176E-7</c:v>
                </c:pt>
                <c:pt idx="3">
                  <c:v>2.4660351295523583E-7</c:v>
                </c:pt>
                <c:pt idx="4">
                  <c:v>5.9228549959958619E-7</c:v>
                </c:pt>
                <c:pt idx="5">
                  <c:v>1.3860499243023948E-6</c:v>
                </c:pt>
                <c:pt idx="6">
                  <c:v>3.1604038224914137E-6</c:v>
                </c:pt>
                <c:pt idx="7">
                  <c:v>7.0213757523522653E-6</c:v>
                </c:pt>
                <c:pt idx="8">
                  <c:v>1.5199096895543277E-5</c:v>
                </c:pt>
                <c:pt idx="9">
                  <c:v>3.2057472914786895E-5</c:v>
                </c:pt>
                <c:pt idx="10">
                  <c:v>6.5880474143590641E-5</c:v>
                </c:pt>
                <c:pt idx="11">
                  <c:v>1.3191679158493653E-4</c:v>
                </c:pt>
                <c:pt idx="12">
                  <c:v>2.5737086122245569E-4</c:v>
                </c:pt>
                <c:pt idx="13">
                  <c:v>4.8925424594223311E-4</c:v>
                </c:pt>
                <c:pt idx="14">
                  <c:v>9.0620355726642296E-4</c:v>
                </c:pt>
                <c:pt idx="15">
                  <c:v>1.6354333653393943E-3</c:v>
                </c:pt>
                <c:pt idx="16">
                  <c:v>2.8757814413835855E-3</c:v>
                </c:pt>
                <c:pt idx="17">
                  <c:v>4.9271391934553981E-3</c:v>
                </c:pt>
                <c:pt idx="18">
                  <c:v>8.2252615735255406E-3</c:v>
                </c:pt>
                <c:pt idx="19">
                  <c:v>1.337890396263358E-2</c:v>
                </c:pt>
                <c:pt idx="20">
                  <c:v>2.1203486906497888E-2</c:v>
                </c:pt>
                <c:pt idx="21">
                  <c:v>3.2742359176780617E-2</c:v>
                </c:pt>
                <c:pt idx="22">
                  <c:v>4.9263876411459004E-2</c:v>
                </c:pt>
                <c:pt idx="23">
                  <c:v>7.2220938479321498E-2</c:v>
                </c:pt>
                <c:pt idx="24">
                  <c:v>0.10316053956529529</c:v>
                </c:pt>
                <c:pt idx="25">
                  <c:v>0.14357539317683682</c:v>
                </c:pt>
                <c:pt idx="26">
                  <c:v>0.19469838787065111</c:v>
                </c:pt>
                <c:pt idx="27">
                  <c:v>0.25725310716191485</c:v>
                </c:pt>
                <c:pt idx="28">
                  <c:v>0.33118818497462693</c:v>
                </c:pt>
                <c:pt idx="29">
                  <c:v>0.41543681000941157</c:v>
                </c:pt>
                <c:pt idx="30">
                  <c:v>0.50775130726572282</c:v>
                </c:pt>
                <c:pt idx="31">
                  <c:v>0.60466254233011207</c:v>
                </c:pt>
                <c:pt idx="32">
                  <c:v>0.7016023431954278</c:v>
                </c:pt>
                <c:pt idx="33">
                  <c:v>0.79320412781543492</c:v>
                </c:pt>
                <c:pt idx="34">
                  <c:v>0.87376554085446423</c:v>
                </c:pt>
                <c:pt idx="35">
                  <c:v>0.93782318613757443</c:v>
                </c:pt>
                <c:pt idx="36">
                  <c:v>0.98076129855212235</c:v>
                </c:pt>
                <c:pt idx="37">
                  <c:v>0.99936099814665036</c:v>
                </c:pt>
                <c:pt idx="38">
                  <c:v>0.99219970366254584</c:v>
                </c:pt>
                <c:pt idx="39">
                  <c:v>0.95983223042992882</c:v>
                </c:pt>
                <c:pt idx="40">
                  <c:v>0.90472211187764973</c:v>
                </c:pt>
                <c:pt idx="41">
                  <c:v>0.83093581709171738</c:v>
                </c:pt>
                <c:pt idx="42">
                  <c:v>0.74365390604344173</c:v>
                </c:pt>
                <c:pt idx="43">
                  <c:v>0.64858262905061159</c:v>
                </c:pt>
                <c:pt idx="44">
                  <c:v>0.55136107600438156</c:v>
                </c:pt>
                <c:pt idx="45">
                  <c:v>0.45705136102037491</c:v>
                </c:pt>
                <c:pt idx="46">
                  <c:v>0.36977577148292934</c:v>
                </c:pt>
                <c:pt idx="47">
                  <c:v>0.29253194906243341</c:v>
                </c:pt>
                <c:pt idx="48">
                  <c:v>0.22718291015489583</c:v>
                </c:pt>
                <c:pt idx="49">
                  <c:v>0.17459009072788545</c:v>
                </c:pt>
                <c:pt idx="50">
                  <c:v>0.134839225207637</c:v>
                </c:pt>
                <c:pt idx="51">
                  <c:v>0.10750231599670085</c:v>
                </c:pt>
                <c:pt idx="52">
                  <c:v>9.1883095452826788E-2</c:v>
                </c:pt>
                <c:pt idx="53">
                  <c:v>8.7205365368011933E-2</c:v>
                </c:pt>
                <c:pt idx="54">
                  <c:v>9.2719959081609432E-2</c:v>
                </c:pt>
                <c:pt idx="55">
                  <c:v>0.10772364744741013</c:v>
                </c:pt>
                <c:pt idx="56">
                  <c:v>0.1314996859668105</c:v>
                </c:pt>
                <c:pt idx="57">
                  <c:v>0.16320320273628725</c:v>
                </c:pt>
                <c:pt idx="58">
                  <c:v>0.20172406405106125</c:v>
                </c:pt>
                <c:pt idx="59">
                  <c:v>0.24556426170731271</c:v>
                </c:pt>
                <c:pt idx="60">
                  <c:v>0.29276546148221122</c:v>
                </c:pt>
                <c:pt idx="61">
                  <c:v>0.34091477156385064</c:v>
                </c:pt>
                <c:pt idx="62">
                  <c:v>0.38724349457916019</c:v>
                </c:pt>
                <c:pt idx="63">
                  <c:v>0.42881626235350734</c:v>
                </c:pt>
                <c:pt idx="64">
                  <c:v>0.46278940429256471</c:v>
                </c:pt>
                <c:pt idx="65">
                  <c:v>0.48670139733849049</c:v>
                </c:pt>
                <c:pt idx="66">
                  <c:v>0.4987485322455773</c:v>
                </c:pt>
                <c:pt idx="67">
                  <c:v>0.49799822686176581</c:v>
                </c:pt>
                <c:pt idx="68">
                  <c:v>0.48450150977862855</c:v>
                </c:pt>
                <c:pt idx="69">
                  <c:v>0.45928351503679998</c:v>
                </c:pt>
                <c:pt idx="70">
                  <c:v>0.42421269438397879</c:v>
                </c:pt>
                <c:pt idx="71">
                  <c:v>0.38177099722163066</c:v>
                </c:pt>
                <c:pt idx="72">
                  <c:v>0.33476372181428943</c:v>
                </c:pt>
                <c:pt idx="73">
                  <c:v>0.28601571263467274</c:v>
                </c:pt>
                <c:pt idx="74">
                  <c:v>0.23809889720782326</c:v>
                </c:pt>
                <c:pt idx="75">
                  <c:v>0.19312603893666286</c:v>
                </c:pt>
                <c:pt idx="76">
                  <c:v>0.15263011314071742</c:v>
                </c:pt>
                <c:pt idx="77">
                  <c:v>0.11753184579841928</c:v>
                </c:pt>
                <c:pt idx="78">
                  <c:v>8.8183396370666606E-2</c:v>
                </c:pt>
                <c:pt idx="79">
                  <c:v>6.4466489215082065E-2</c:v>
                </c:pt>
                <c:pt idx="80">
                  <c:v>4.5919499935858803E-2</c:v>
                </c:pt>
                <c:pt idx="81">
                  <c:v>3.1869570629073814E-2</c:v>
                </c:pt>
                <c:pt idx="82">
                  <c:v>2.1551187566791821E-2</c:v>
                </c:pt>
                <c:pt idx="83">
                  <c:v>1.4199796907572977E-2</c:v>
                </c:pt>
                <c:pt idx="84">
                  <c:v>9.1160981192738091E-3</c:v>
                </c:pt>
                <c:pt idx="85">
                  <c:v>5.7023225687914385E-3</c:v>
                </c:pt>
                <c:pt idx="86">
                  <c:v>3.4754456595986532E-3</c:v>
                </c:pt>
                <c:pt idx="87">
                  <c:v>2.0638833902291466E-3</c:v>
                </c:pt>
                <c:pt idx="88">
                  <c:v>1.1941963547885276E-3</c:v>
                </c:pt>
                <c:pt idx="89">
                  <c:v>6.7325914038314819E-4</c:v>
                </c:pt>
                <c:pt idx="90">
                  <c:v>3.6983218818359626E-4</c:v>
                </c:pt>
                <c:pt idx="91">
                  <c:v>1.9794433984405901E-4</c:v>
                </c:pt>
                <c:pt idx="92">
                  <c:v>1.0322797315469721E-4</c:v>
                </c:pt>
                <c:pt idx="93">
                  <c:v>5.2452675369088215E-5</c:v>
                </c:pt>
                <c:pt idx="94">
                  <c:v>2.5968915934616322E-5</c:v>
                </c:pt>
                <c:pt idx="95">
                  <c:v>1.2527255302977583E-5</c:v>
                </c:pt>
                <c:pt idx="96">
                  <c:v>5.8880836059023249E-6</c:v>
                </c:pt>
                <c:pt idx="97">
                  <c:v>2.6965466592918095E-6</c:v>
                </c:pt>
                <c:pt idx="98">
                  <c:v>1.2032554645275211E-6</c:v>
                </c:pt>
                <c:pt idx="99">
                  <c:v>5.2314692595799001E-7</c:v>
                </c:pt>
                <c:pt idx="100">
                  <c:v>2.2161821091068233E-7</c:v>
                </c:pt>
                <c:pt idx="101">
                  <c:v>9.1475152715168472E-8</c:v>
                </c:pt>
                <c:pt idx="102">
                  <c:v>3.6788897556873258E-8</c:v>
                </c:pt>
                <c:pt idx="103">
                  <c:v>1.4416051857171754E-8</c:v>
                </c:pt>
                <c:pt idx="104">
                  <c:v>5.5041698858885515E-9</c:v>
                </c:pt>
                <c:pt idx="105">
                  <c:v>2.0476383543949922E-9</c:v>
                </c:pt>
                <c:pt idx="106">
                  <c:v>7.4221651466001826E-10</c:v>
                </c:pt>
                <c:pt idx="107">
                  <c:v>2.6213433087812688E-10</c:v>
                </c:pt>
                <c:pt idx="108">
                  <c:v>9.0205522001465187E-11</c:v>
                </c:pt>
                <c:pt idx="109">
                  <c:v>3.0245326496982102E-11</c:v>
                </c:pt>
                <c:pt idx="110">
                  <c:v>9.8809650211464317E-12</c:v>
                </c:pt>
                <c:pt idx="111">
                  <c:v>3.1452587448718909E-12</c:v>
                </c:pt>
                <c:pt idx="112">
                  <c:v>9.7550461185320542E-13</c:v>
                </c:pt>
                <c:pt idx="113">
                  <c:v>2.9479370619122365E-13</c:v>
                </c:pt>
                <c:pt idx="114">
                  <c:v>8.680065835511326E-14</c:v>
                </c:pt>
                <c:pt idx="115">
                  <c:v>2.4902546687587806E-14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CD-FE49-AA28-B4D856C83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427056"/>
        <c:axId val="342718656"/>
      </c:scatterChart>
      <c:valAx>
        <c:axId val="33742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(Da)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718656"/>
        <c:crosses val="autoZero"/>
        <c:crossBetween val="midCat"/>
      </c:valAx>
      <c:valAx>
        <c:axId val="3427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270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216613445115925"/>
          <c:y val="0.31315879265091862"/>
          <c:w val="0.2299605779132298"/>
          <c:h val="0.15069094488188978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8</xdr:row>
      <xdr:rowOff>25400</xdr:rowOff>
    </xdr:from>
    <xdr:to>
      <xdr:col>9</xdr:col>
      <xdr:colOff>0</xdr:colOff>
      <xdr:row>23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6F3CDC-1FBB-CF49-859A-DC5E9AC55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B9D9-DEDC-CF4A-A681-5348BB62CE67}">
  <dimension ref="A1:R119"/>
  <sheetViews>
    <sheetView tabSelected="1" topLeftCell="A4" workbookViewId="0">
      <selection activeCell="H29" sqref="H29"/>
    </sheetView>
  </sheetViews>
  <sheetFormatPr baseColWidth="10" defaultRowHeight="16" x14ac:dyDescent="0.2"/>
  <cols>
    <col min="13" max="13" width="12.1640625" bestFit="1" customWidth="1"/>
    <col min="16" max="17" width="12.1640625" bestFit="1" customWidth="1"/>
  </cols>
  <sheetData>
    <row r="1" spans="1:18" x14ac:dyDescent="0.2">
      <c r="A1" t="s">
        <v>0</v>
      </c>
      <c r="B1" t="s">
        <v>17</v>
      </c>
      <c r="C1" t="s">
        <v>3</v>
      </c>
      <c r="D1" t="s">
        <v>4</v>
      </c>
      <c r="E1" t="s">
        <v>5</v>
      </c>
      <c r="F1" t="s">
        <v>6</v>
      </c>
      <c r="I1" t="s">
        <v>7</v>
      </c>
      <c r="L1" t="s">
        <v>20</v>
      </c>
      <c r="M1" t="s">
        <v>18</v>
      </c>
      <c r="N1" t="s">
        <v>19</v>
      </c>
      <c r="P1" t="s">
        <v>20</v>
      </c>
      <c r="Q1" t="s">
        <v>18</v>
      </c>
      <c r="R1" t="s">
        <v>19</v>
      </c>
    </row>
    <row r="2" spans="1:18" x14ac:dyDescent="0.2">
      <c r="A2" s="1" t="s">
        <v>1</v>
      </c>
      <c r="B2">
        <v>1</v>
      </c>
      <c r="C2" s="2">
        <v>198.033333</v>
      </c>
      <c r="I2" t="s">
        <v>12</v>
      </c>
      <c r="L2">
        <v>1</v>
      </c>
      <c r="M2" s="3">
        <f>L$2*$E$3</f>
        <v>67773.214578770072</v>
      </c>
      <c r="N2">
        <f>$C$2/M$2/2.355</f>
        <v>1.2407643312154157E-3</v>
      </c>
      <c r="P2">
        <v>2</v>
      </c>
      <c r="Q2" s="3">
        <f>P$2*$E$3</f>
        <v>135546.42915754014</v>
      </c>
      <c r="R2">
        <f>$C$2/Q$2/2.355</f>
        <v>6.2038216560770783E-4</v>
      </c>
    </row>
    <row r="3" spans="1:18" x14ac:dyDescent="0.2">
      <c r="A3" s="1" t="s">
        <v>2</v>
      </c>
      <c r="B3">
        <v>0.5</v>
      </c>
      <c r="C3" s="2">
        <v>198.03625500000001</v>
      </c>
      <c r="D3">
        <f>C3-C2</f>
        <v>2.9220000000123036E-3</v>
      </c>
      <c r="E3" s="3">
        <f>C2/D3</f>
        <v>67773.214578770072</v>
      </c>
      <c r="F3">
        <f>D3/2.355</f>
        <v>1.2407643312154157E-3</v>
      </c>
      <c r="H3" t="s">
        <v>13</v>
      </c>
      <c r="I3">
        <f>$C$2-3*$F$3</f>
        <v>198.02961070700636</v>
      </c>
      <c r="K3" t="s">
        <v>8</v>
      </c>
      <c r="L3" t="s">
        <v>9</v>
      </c>
      <c r="M3" t="s">
        <v>10</v>
      </c>
      <c r="N3" t="s">
        <v>11</v>
      </c>
      <c r="P3" t="s">
        <v>9</v>
      </c>
      <c r="Q3" t="s">
        <v>10</v>
      </c>
      <c r="R3" t="s">
        <v>11</v>
      </c>
    </row>
    <row r="4" spans="1:18" x14ac:dyDescent="0.2">
      <c r="H4" t="s">
        <v>14</v>
      </c>
      <c r="I4">
        <f>$C$3+3*$F$3</f>
        <v>198.03997729299365</v>
      </c>
      <c r="K4">
        <f>$C$2-3*$F$3</f>
        <v>198.02961070700636</v>
      </c>
      <c r="L4">
        <f>$B$2*EXP(-0.5*(($K4-$C$2)/$N$2)^2)</f>
        <v>1.1108996538320107E-2</v>
      </c>
      <c r="M4">
        <f>$B$3*EXP(-0.5*(($K4-$C$3)/$N$2)^2)</f>
        <v>2.9651747562047594E-7</v>
      </c>
      <c r="N4">
        <f>M4+L4</f>
        <v>1.1109293055795727E-2</v>
      </c>
      <c r="P4">
        <f>$B$2*EXP(-0.5*(($K4-$C$2)/$R$2)^2)</f>
        <v>1.5229979745139269E-8</v>
      </c>
      <c r="Q4">
        <f>$B$3*EXP(-0.5*(($K4-$C$3)/$R$2)^2)</f>
        <v>6.1843087504012913E-26</v>
      </c>
      <c r="R4">
        <f>Q4+P4</f>
        <v>1.5229979745139269E-8</v>
      </c>
    </row>
    <row r="5" spans="1:18" x14ac:dyDescent="0.2">
      <c r="H5" t="s">
        <v>15</v>
      </c>
      <c r="I5">
        <v>1E-4</v>
      </c>
      <c r="K5">
        <f>K4+0.0001</f>
        <v>198.02971070700636</v>
      </c>
      <c r="L5">
        <f t="shared" ref="L5:L68" si="0">$B$2*EXP(-0.5*(($K5-$C$2)/$N$2)^2)</f>
        <v>1.4101679598219544E-2</v>
      </c>
      <c r="M5">
        <f t="shared" ref="M5:M68" si="1">$B$3*EXP(-0.5*(($K5-$C$3)/$N$2)^2)</f>
        <v>4.5506813251982725E-7</v>
      </c>
      <c r="N5">
        <f t="shared" ref="N5:N68" si="2">M5+L5</f>
        <v>1.4102134666352064E-2</v>
      </c>
      <c r="P5">
        <f t="shared" ref="P5:P68" si="3">$B$2*EXP(-0.5*(($K5-$C$2)/$R$2)^2)</f>
        <v>3.9544252605387518E-8</v>
      </c>
      <c r="Q5">
        <f t="shared" ref="Q5:Q68" si="4">$B$3*EXP(-0.5*(($K5-$C$3)/$R$2)^2)</f>
        <v>3.4308022189788248E-25</v>
      </c>
      <c r="R5">
        <f t="shared" ref="R5:R68" si="5">Q5+P5</f>
        <v>3.9544252605387518E-8</v>
      </c>
    </row>
    <row r="6" spans="1:18" x14ac:dyDescent="0.2">
      <c r="H6" t="s">
        <v>16</v>
      </c>
      <c r="I6">
        <f>(I4-I3)/I5</f>
        <v>103.66585987299004</v>
      </c>
      <c r="K6">
        <f t="shared" ref="K6:K69" si="6">K5+0.0001</f>
        <v>198.02981070700636</v>
      </c>
      <c r="L6">
        <f t="shared" si="0"/>
        <v>1.7784671074181635E-2</v>
      </c>
      <c r="M6">
        <f t="shared" si="1"/>
        <v>6.9387547313176212E-7</v>
      </c>
      <c r="N6">
        <f t="shared" si="2"/>
        <v>1.7785364949654766E-2</v>
      </c>
      <c r="P6">
        <f t="shared" si="3"/>
        <v>1.0004222668214176E-7</v>
      </c>
      <c r="Q6">
        <f t="shared" si="4"/>
        <v>1.854454289585608E-24</v>
      </c>
      <c r="R6">
        <f t="shared" si="5"/>
        <v>1.0004222668214176E-7</v>
      </c>
    </row>
    <row r="7" spans="1:18" x14ac:dyDescent="0.2">
      <c r="K7">
        <f t="shared" si="6"/>
        <v>198.02991070700637</v>
      </c>
      <c r="L7">
        <f t="shared" si="0"/>
        <v>2.2284341987022935E-2</v>
      </c>
      <c r="M7">
        <f t="shared" si="1"/>
        <v>1.05115226890655E-6</v>
      </c>
      <c r="N7">
        <f t="shared" si="2"/>
        <v>2.2285393139291843E-2</v>
      </c>
      <c r="P7">
        <f t="shared" si="3"/>
        <v>2.4660351295523583E-7</v>
      </c>
      <c r="Q7">
        <f t="shared" si="4"/>
        <v>9.7668049639274568E-24</v>
      </c>
      <c r="R7">
        <f t="shared" si="5"/>
        <v>2.4660351295523583E-7</v>
      </c>
    </row>
    <row r="8" spans="1:18" x14ac:dyDescent="0.2">
      <c r="K8">
        <f t="shared" si="6"/>
        <v>198.03001070700637</v>
      </c>
      <c r="L8">
        <f t="shared" si="0"/>
        <v>2.7741681101214548E-2</v>
      </c>
      <c r="M8">
        <f t="shared" si="1"/>
        <v>1.5820809843402158E-6</v>
      </c>
      <c r="N8">
        <f t="shared" si="2"/>
        <v>2.7743263182198889E-2</v>
      </c>
      <c r="P8">
        <f t="shared" si="3"/>
        <v>5.9228549959958619E-7</v>
      </c>
      <c r="Q8">
        <f t="shared" si="4"/>
        <v>5.0119280695128118E-23</v>
      </c>
      <c r="R8">
        <f t="shared" si="5"/>
        <v>5.9228549959958619E-7</v>
      </c>
    </row>
    <row r="9" spans="1:18" x14ac:dyDescent="0.2">
      <c r="K9">
        <f t="shared" si="6"/>
        <v>198.03011070700637</v>
      </c>
      <c r="L9">
        <f t="shared" si="0"/>
        <v>3.4311896117533325E-2</v>
      </c>
      <c r="M9">
        <f t="shared" si="1"/>
        <v>2.3657604771170273E-6</v>
      </c>
      <c r="N9">
        <f t="shared" si="2"/>
        <v>3.4314261878010441E-2</v>
      </c>
      <c r="P9">
        <f t="shared" si="3"/>
        <v>1.3860499243023946E-6</v>
      </c>
      <c r="Q9">
        <f t="shared" si="4"/>
        <v>2.5059538886915527E-22</v>
      </c>
      <c r="R9">
        <f t="shared" si="5"/>
        <v>1.3860499243023948E-6</v>
      </c>
    </row>
    <row r="10" spans="1:18" x14ac:dyDescent="0.2">
      <c r="K10">
        <f t="shared" si="6"/>
        <v>198.03021070700638</v>
      </c>
      <c r="L10">
        <f t="shared" si="0"/>
        <v>4.2163401947475421E-2</v>
      </c>
      <c r="M10">
        <f t="shared" si="1"/>
        <v>3.5147287716495081E-6</v>
      </c>
      <c r="N10">
        <f t="shared" si="2"/>
        <v>4.2166916676247071E-2</v>
      </c>
      <c r="P10">
        <f t="shared" si="3"/>
        <v>3.1604038224914125E-6</v>
      </c>
      <c r="Q10">
        <f t="shared" si="4"/>
        <v>1.2208357917312967E-21</v>
      </c>
      <c r="R10">
        <f t="shared" si="5"/>
        <v>3.1604038224914137E-6</v>
      </c>
    </row>
    <row r="11" spans="1:18" x14ac:dyDescent="0.2">
      <c r="K11">
        <f t="shared" si="6"/>
        <v>198.03031070700638</v>
      </c>
      <c r="L11">
        <f t="shared" si="0"/>
        <v>5.1476090268316364E-2</v>
      </c>
      <c r="M11">
        <f t="shared" si="1"/>
        <v>5.1879029594509198E-6</v>
      </c>
      <c r="N11">
        <f t="shared" si="2"/>
        <v>5.1481278171275818E-2</v>
      </c>
      <c r="P11">
        <f t="shared" si="3"/>
        <v>7.0213757523522593E-6</v>
      </c>
      <c r="Q11">
        <f t="shared" si="4"/>
        <v>5.7950523394422214E-21</v>
      </c>
      <c r="R11">
        <f t="shared" si="5"/>
        <v>7.0213757523522653E-6</v>
      </c>
    </row>
    <row r="12" spans="1:18" x14ac:dyDescent="0.2">
      <c r="K12">
        <f t="shared" si="6"/>
        <v>198.03041070700638</v>
      </c>
      <c r="L12">
        <f t="shared" si="0"/>
        <v>6.2438785346132272E-2</v>
      </c>
      <c r="M12">
        <f t="shared" si="1"/>
        <v>7.6080061375295154E-6</v>
      </c>
      <c r="N12">
        <f t="shared" si="2"/>
        <v>6.2446393352269799E-2</v>
      </c>
      <c r="P12">
        <f t="shared" si="3"/>
        <v>1.519909689554325E-5</v>
      </c>
      <c r="Q12">
        <f t="shared" si="4"/>
        <v>2.6802382707222365E-20</v>
      </c>
      <c r="R12">
        <f t="shared" si="5"/>
        <v>1.5199096895543277E-5</v>
      </c>
    </row>
    <row r="13" spans="1:18" x14ac:dyDescent="0.2">
      <c r="K13">
        <f t="shared" si="6"/>
        <v>198.03051070700639</v>
      </c>
      <c r="L13">
        <f t="shared" si="0"/>
        <v>7.524580989386298E-2</v>
      </c>
      <c r="M13">
        <f t="shared" si="1"/>
        <v>1.1084825164111323E-5</v>
      </c>
      <c r="N13">
        <f t="shared" si="2"/>
        <v>7.5256894719027093E-2</v>
      </c>
      <c r="P13">
        <f t="shared" si="3"/>
        <v>3.2057472914786773E-5</v>
      </c>
      <c r="Q13">
        <f t="shared" si="4"/>
        <v>1.2078287899639671E-19</v>
      </c>
      <c r="R13">
        <f t="shared" si="5"/>
        <v>3.2057472914786895E-5</v>
      </c>
    </row>
    <row r="14" spans="1:18" x14ac:dyDescent="0.2">
      <c r="K14">
        <f t="shared" si="6"/>
        <v>198.03061070700639</v>
      </c>
      <c r="L14">
        <f t="shared" si="0"/>
        <v>9.0092612145026993E-2</v>
      </c>
      <c r="M14">
        <f t="shared" si="1"/>
        <v>1.6045964381065876E-5</v>
      </c>
      <c r="N14">
        <f t="shared" si="2"/>
        <v>9.010865810940806E-2</v>
      </c>
      <c r="P14">
        <f t="shared" si="3"/>
        <v>6.5880474143590112E-5</v>
      </c>
      <c r="Q14">
        <f t="shared" si="4"/>
        <v>5.3033865426765662E-19</v>
      </c>
      <c r="R14">
        <f t="shared" si="5"/>
        <v>6.5880474143590641E-5</v>
      </c>
    </row>
    <row r="15" spans="1:18" x14ac:dyDescent="0.2">
      <c r="K15">
        <f t="shared" si="6"/>
        <v>198.03071070700639</v>
      </c>
      <c r="L15">
        <f t="shared" si="0"/>
        <v>0.10717044154413748</v>
      </c>
      <c r="M15">
        <f t="shared" si="1"/>
        <v>2.3077129279479231E-5</v>
      </c>
      <c r="N15">
        <f t="shared" si="2"/>
        <v>0.10719351867341695</v>
      </c>
      <c r="P15">
        <f t="shared" si="3"/>
        <v>1.3191679158493425E-4</v>
      </c>
      <c r="Q15">
        <f t="shared" si="4"/>
        <v>2.2689092152989583E-18</v>
      </c>
      <c r="R15">
        <f t="shared" si="5"/>
        <v>1.3191679158493653E-4</v>
      </c>
    </row>
    <row r="16" spans="1:18" x14ac:dyDescent="0.2">
      <c r="K16">
        <f t="shared" si="6"/>
        <v>198.0308107070064</v>
      </c>
      <c r="L16">
        <f t="shared" si="0"/>
        <v>0.12666010506771416</v>
      </c>
      <c r="M16">
        <f t="shared" si="1"/>
        <v>3.2974386580338731E-5</v>
      </c>
      <c r="N16">
        <f t="shared" si="2"/>
        <v>0.1266930794542945</v>
      </c>
      <c r="P16">
        <f t="shared" si="3"/>
        <v>2.5737086122244626E-4</v>
      </c>
      <c r="Q16">
        <f t="shared" si="4"/>
        <v>9.4579472523658077E-18</v>
      </c>
      <c r="R16">
        <f t="shared" si="5"/>
        <v>2.5737086122245569E-4</v>
      </c>
    </row>
    <row r="17" spans="11:18" x14ac:dyDescent="0.2">
      <c r="K17">
        <f t="shared" si="6"/>
        <v>198.0309107070064</v>
      </c>
      <c r="L17">
        <f t="shared" si="0"/>
        <v>0.14872488809855092</v>
      </c>
      <c r="M17">
        <f t="shared" si="1"/>
        <v>4.6811294408379873E-5</v>
      </c>
      <c r="N17">
        <f t="shared" si="2"/>
        <v>0.14877169939295928</v>
      </c>
      <c r="P17">
        <f t="shared" si="3"/>
        <v>4.8925424594219473E-4</v>
      </c>
      <c r="Q17">
        <f t="shared" si="4"/>
        <v>3.8414270301518218E-17</v>
      </c>
      <c r="R17">
        <f t="shared" si="5"/>
        <v>4.8925424594223311E-4</v>
      </c>
    </row>
    <row r="18" spans="11:18" x14ac:dyDescent="0.2">
      <c r="K18">
        <f t="shared" si="6"/>
        <v>198.0310107070064</v>
      </c>
      <c r="L18">
        <f t="shared" si="0"/>
        <v>0.17350278114565248</v>
      </c>
      <c r="M18">
        <f t="shared" si="1"/>
        <v>6.6024262424725468E-5</v>
      </c>
      <c r="N18">
        <f t="shared" si="2"/>
        <v>0.1735688054080772</v>
      </c>
      <c r="P18">
        <f t="shared" si="3"/>
        <v>9.0620355726627095E-4</v>
      </c>
      <c r="Q18">
        <f t="shared" si="4"/>
        <v>1.5202122231489177E-16</v>
      </c>
      <c r="R18">
        <f t="shared" si="5"/>
        <v>9.0620355726642296E-4</v>
      </c>
    </row>
    <row r="19" spans="11:18" x14ac:dyDescent="0.2">
      <c r="K19">
        <f t="shared" si="6"/>
        <v>198.03111070700641</v>
      </c>
      <c r="L19">
        <f t="shared" si="0"/>
        <v>0.2010982139540354</v>
      </c>
      <c r="M19">
        <f t="shared" si="1"/>
        <v>9.2519962755940806E-5</v>
      </c>
      <c r="N19">
        <f t="shared" si="2"/>
        <v>0.20119073391679135</v>
      </c>
      <c r="P19">
        <f t="shared" si="3"/>
        <v>1.6354333653388082E-3</v>
      </c>
      <c r="Q19">
        <f t="shared" si="4"/>
        <v>5.861810629306083E-16</v>
      </c>
      <c r="R19">
        <f t="shared" si="5"/>
        <v>1.6354333653393943E-3</v>
      </c>
    </row>
    <row r="20" spans="11:18" x14ac:dyDescent="0.2">
      <c r="K20">
        <f t="shared" si="6"/>
        <v>198.03121070700641</v>
      </c>
      <c r="L20">
        <f t="shared" si="0"/>
        <v>0.23157355841541957</v>
      </c>
      <c r="M20">
        <f t="shared" si="1"/>
        <v>1.2880903398515214E-4</v>
      </c>
      <c r="N20">
        <f t="shared" si="2"/>
        <v>0.23170236744940473</v>
      </c>
      <c r="P20">
        <f t="shared" si="3"/>
        <v>2.8757814413813833E-3</v>
      </c>
      <c r="Q20">
        <f t="shared" si="4"/>
        <v>2.2022939201587533E-15</v>
      </c>
      <c r="R20">
        <f t="shared" si="5"/>
        <v>2.8757814413835855E-3</v>
      </c>
    </row>
    <row r="21" spans="11:18" x14ac:dyDescent="0.2">
      <c r="K21">
        <f t="shared" si="6"/>
        <v>198.03131070700641</v>
      </c>
      <c r="L21">
        <f t="shared" si="0"/>
        <v>0.26494071734198832</v>
      </c>
      <c r="M21">
        <f t="shared" si="1"/>
        <v>1.7817065644699576E-4</v>
      </c>
      <c r="N21">
        <f t="shared" si="2"/>
        <v>0.2651188879984353</v>
      </c>
      <c r="P21">
        <f t="shared" si="3"/>
        <v>4.9271391934473359E-3</v>
      </c>
      <c r="Q21">
        <f t="shared" si="4"/>
        <v>8.0618498896785619E-15</v>
      </c>
      <c r="R21">
        <f t="shared" si="5"/>
        <v>4.9271391934553981E-3</v>
      </c>
    </row>
    <row r="22" spans="11:18" x14ac:dyDescent="0.2">
      <c r="K22">
        <f t="shared" si="6"/>
        <v>198.03141070700642</v>
      </c>
      <c r="L22">
        <f t="shared" si="0"/>
        <v>0.30115316340026915</v>
      </c>
      <c r="M22">
        <f t="shared" si="1"/>
        <v>2.4485276910929984E-4</v>
      </c>
      <c r="N22">
        <f t="shared" si="2"/>
        <v>0.30139801616937845</v>
      </c>
      <c r="P22">
        <f t="shared" si="3"/>
        <v>8.2252615734967859E-3</v>
      </c>
      <c r="Q22">
        <f t="shared" si="4"/>
        <v>2.8754781162327993E-14</v>
      </c>
      <c r="R22">
        <f t="shared" si="5"/>
        <v>8.2252615735255406E-3</v>
      </c>
    </row>
    <row r="23" spans="11:18" x14ac:dyDescent="0.2">
      <c r="K23">
        <f t="shared" si="6"/>
        <v>198.03151070700642</v>
      </c>
      <c r="L23">
        <f t="shared" si="0"/>
        <v>0.34009882700859895</v>
      </c>
      <c r="M23">
        <f t="shared" si="1"/>
        <v>3.3431267511875676E-4</v>
      </c>
      <c r="N23">
        <f t="shared" si="2"/>
        <v>0.34043313968371769</v>
      </c>
      <c r="P23">
        <f t="shared" si="3"/>
        <v>1.3378903962533649E-2</v>
      </c>
      <c r="Q23">
        <f t="shared" si="4"/>
        <v>9.9931258755714974E-14</v>
      </c>
      <c r="R23">
        <f t="shared" si="5"/>
        <v>1.337890396263358E-2</v>
      </c>
    </row>
    <row r="24" spans="11:18" x14ac:dyDescent="0.2">
      <c r="K24">
        <f t="shared" si="6"/>
        <v>198.03161070700642</v>
      </c>
      <c r="L24">
        <f t="shared" si="0"/>
        <v>0.38159424966605432</v>
      </c>
      <c r="M24">
        <f t="shared" si="1"/>
        <v>4.5350246131439841E-4</v>
      </c>
      <c r="N24">
        <f t="shared" si="2"/>
        <v>0.38204775212736874</v>
      </c>
      <c r="P24">
        <f t="shared" si="3"/>
        <v>2.1203486906159506E-2</v>
      </c>
      <c r="Q24">
        <f t="shared" si="4"/>
        <v>3.3838303462682606E-13</v>
      </c>
      <c r="R24">
        <f t="shared" si="5"/>
        <v>2.1203486906497888E-2</v>
      </c>
    </row>
    <row r="25" spans="11:18" x14ac:dyDescent="0.2">
      <c r="K25">
        <f t="shared" si="6"/>
        <v>198.03171070700643</v>
      </c>
      <c r="L25">
        <f t="shared" si="0"/>
        <v>0.42538041643109276</v>
      </c>
      <c r="M25">
        <f t="shared" si="1"/>
        <v>6.1120294358404351E-4</v>
      </c>
      <c r="N25">
        <f t="shared" si="2"/>
        <v>0.42599161937467678</v>
      </c>
      <c r="P25">
        <f t="shared" si="3"/>
        <v>3.2742359175664183E-2</v>
      </c>
      <c r="Q25">
        <f t="shared" si="4"/>
        <v>1.1164306106871328E-12</v>
      </c>
      <c r="R25">
        <f t="shared" si="5"/>
        <v>3.2742359176780617E-2</v>
      </c>
    </row>
    <row r="26" spans="11:18" x14ac:dyDescent="0.2">
      <c r="K26">
        <f t="shared" si="6"/>
        <v>198.03181070700643</v>
      </c>
      <c r="L26">
        <f t="shared" si="0"/>
        <v>0.4711206554235926</v>
      </c>
      <c r="M26">
        <f t="shared" si="1"/>
        <v>8.1840864600662164E-4</v>
      </c>
      <c r="N26">
        <f t="shared" si="2"/>
        <v>0.47193906406959923</v>
      </c>
      <c r="P26">
        <f t="shared" si="3"/>
        <v>4.9263876407870028E-2</v>
      </c>
      <c r="Q26">
        <f t="shared" si="4"/>
        <v>3.5889782148689488E-12</v>
      </c>
      <c r="R26">
        <f t="shared" si="5"/>
        <v>4.9263876411459004E-2</v>
      </c>
    </row>
    <row r="27" spans="11:18" x14ac:dyDescent="0.2">
      <c r="K27">
        <f t="shared" si="6"/>
        <v>198.03191070700643</v>
      </c>
      <c r="L27">
        <f t="shared" si="0"/>
        <v>0.51840094182119933</v>
      </c>
      <c r="M27">
        <f t="shared" si="1"/>
        <v>1.0887645287292994E-3</v>
      </c>
      <c r="N27">
        <f t="shared" si="2"/>
        <v>0.51948970634992864</v>
      </c>
      <c r="P27">
        <f t="shared" si="3"/>
        <v>7.2220938468079962E-2</v>
      </c>
      <c r="Q27">
        <f t="shared" si="4"/>
        <v>1.1241540786414286E-11</v>
      </c>
      <c r="R27">
        <f t="shared" si="5"/>
        <v>7.2220938479321498E-2</v>
      </c>
    </row>
    <row r="28" spans="11:18" x14ac:dyDescent="0.2">
      <c r="K28">
        <f t="shared" si="6"/>
        <v>198.03201070700644</v>
      </c>
      <c r="L28">
        <f t="shared" si="0"/>
        <v>0.56673286888505436</v>
      </c>
      <c r="M28">
        <f t="shared" si="1"/>
        <v>1.4390527074776666E-3</v>
      </c>
      <c r="N28">
        <f t="shared" si="2"/>
        <v>0.56817192159253205</v>
      </c>
      <c r="P28">
        <f t="shared" si="3"/>
        <v>0.10316053953098718</v>
      </c>
      <c r="Q28">
        <f t="shared" si="4"/>
        <v>3.430810974781944E-11</v>
      </c>
      <c r="R28">
        <f t="shared" si="5"/>
        <v>0.10316053956529529</v>
      </c>
    </row>
    <row r="29" spans="11:18" x14ac:dyDescent="0.2">
      <c r="K29">
        <f t="shared" si="6"/>
        <v>198.03211070700644</v>
      </c>
      <c r="L29">
        <f t="shared" si="0"/>
        <v>0.61555945077866359</v>
      </c>
      <c r="M29">
        <f t="shared" si="1"/>
        <v>1.8897241855590221E-3</v>
      </c>
      <c r="N29">
        <f t="shared" si="2"/>
        <v>0.61744917496422258</v>
      </c>
      <c r="P29">
        <f t="shared" si="3"/>
        <v>0.1435753930748172</v>
      </c>
      <c r="Q29">
        <f t="shared" si="4"/>
        <v>1.020196132028483E-10</v>
      </c>
      <c r="R29">
        <f t="shared" si="5"/>
        <v>0.14357539317683682</v>
      </c>
    </row>
    <row r="30" spans="11:18" x14ac:dyDescent="0.2">
      <c r="K30">
        <f t="shared" si="6"/>
        <v>198.03221070700644</v>
      </c>
      <c r="L30">
        <f t="shared" si="0"/>
        <v>0.66426380477689739</v>
      </c>
      <c r="M30">
        <f t="shared" si="1"/>
        <v>2.4654666078302674E-3</v>
      </c>
      <c r="N30">
        <f t="shared" si="2"/>
        <v>0.66672927138472771</v>
      </c>
      <c r="P30">
        <f t="shared" si="3"/>
        <v>0.19469838757506333</v>
      </c>
      <c r="Q30">
        <f t="shared" si="4"/>
        <v>2.9558778720701829E-10</v>
      </c>
      <c r="R30">
        <f t="shared" si="5"/>
        <v>0.19469838787065111</v>
      </c>
    </row>
    <row r="31" spans="11:18" x14ac:dyDescent="0.2">
      <c r="K31">
        <f t="shared" si="6"/>
        <v>198.03231070700645</v>
      </c>
      <c r="L31">
        <f t="shared" si="0"/>
        <v>0.71218062901883394</v>
      </c>
      <c r="M31">
        <f t="shared" si="1"/>
        <v>3.1957942515625482E-3</v>
      </c>
      <c r="N31">
        <f t="shared" si="2"/>
        <v>0.71537642327039652</v>
      </c>
      <c r="P31">
        <f t="shared" si="3"/>
        <v>0.25725310632745541</v>
      </c>
      <c r="Q31">
        <f t="shared" si="4"/>
        <v>8.3445943967415558E-10</v>
      </c>
      <c r="R31">
        <f t="shared" si="5"/>
        <v>0.25725310716191485</v>
      </c>
    </row>
    <row r="32" spans="11:18" x14ac:dyDescent="0.2">
      <c r="K32">
        <f t="shared" si="6"/>
        <v>198.03241070700645</v>
      </c>
      <c r="L32">
        <f t="shared" si="0"/>
        <v>0.75861025283005112</v>
      </c>
      <c r="M32">
        <f t="shared" si="1"/>
        <v>4.1156409578434723E-3</v>
      </c>
      <c r="N32">
        <f t="shared" si="2"/>
        <v>0.76272589378789457</v>
      </c>
      <c r="P32">
        <f t="shared" si="3"/>
        <v>0.33118818267932454</v>
      </c>
      <c r="Q32">
        <f t="shared" si="4"/>
        <v>2.2953023918490417E-9</v>
      </c>
      <c r="R32">
        <f t="shared" si="5"/>
        <v>0.33118818497462693</v>
      </c>
    </row>
    <row r="33" spans="11:18" x14ac:dyDescent="0.2">
      <c r="K33">
        <f t="shared" si="6"/>
        <v>198.03251070700645</v>
      </c>
      <c r="L33">
        <f t="shared" si="0"/>
        <v>0.80283489754592818</v>
      </c>
      <c r="M33">
        <f t="shared" si="1"/>
        <v>5.2659306197977472E-3</v>
      </c>
      <c r="N33">
        <f t="shared" si="2"/>
        <v>0.80810082816572593</v>
      </c>
      <c r="P33">
        <f t="shared" si="3"/>
        <v>0.41543680385777715</v>
      </c>
      <c r="Q33">
        <f t="shared" si="4"/>
        <v>6.1516344217919371E-9</v>
      </c>
      <c r="R33">
        <f t="shared" si="5"/>
        <v>0.41543681000941157</v>
      </c>
    </row>
    <row r="34" spans="11:18" x14ac:dyDescent="0.2">
      <c r="K34">
        <f t="shared" si="6"/>
        <v>198.03261070700646</v>
      </c>
      <c r="L34">
        <f t="shared" si="0"/>
        <v>0.84413665508538771</v>
      </c>
      <c r="M34">
        <f t="shared" si="1"/>
        <v>6.694093407443957E-3</v>
      </c>
      <c r="N34">
        <f t="shared" si="2"/>
        <v>0.85083074849283169</v>
      </c>
      <c r="P34">
        <f t="shared" si="3"/>
        <v>0.50775129120159834</v>
      </c>
      <c r="Q34">
        <f t="shared" si="4"/>
        <v>1.606412442544402E-8</v>
      </c>
      <c r="R34">
        <f t="shared" si="5"/>
        <v>0.50775130726572282</v>
      </c>
    </row>
    <row r="35" spans="11:18" x14ac:dyDescent="0.2">
      <c r="K35">
        <f t="shared" si="6"/>
        <v>198.03271070700646</v>
      </c>
      <c r="L35">
        <f t="shared" si="0"/>
        <v>0.88181657773011146</v>
      </c>
      <c r="M35">
        <f t="shared" si="1"/>
        <v>8.4544894447973612E-3</v>
      </c>
      <c r="N35">
        <f t="shared" si="2"/>
        <v>0.89027106717490878</v>
      </c>
      <c r="P35">
        <f t="shared" si="3"/>
        <v>0.60466250145682821</v>
      </c>
      <c r="Q35">
        <f t="shared" si="4"/>
        <v>4.0873283922709417E-8</v>
      </c>
      <c r="R35">
        <f t="shared" si="5"/>
        <v>0.60466254233011207</v>
      </c>
    </row>
    <row r="36" spans="11:18" x14ac:dyDescent="0.2">
      <c r="K36">
        <f t="shared" si="6"/>
        <v>198.03281070700646</v>
      </c>
      <c r="L36">
        <f t="shared" si="0"/>
        <v>0.91521418361830731</v>
      </c>
      <c r="M36">
        <f t="shared" si="1"/>
        <v>1.0608695580877204E-2</v>
      </c>
      <c r="N36">
        <f t="shared" si="2"/>
        <v>0.92582287919918449</v>
      </c>
      <c r="P36">
        <f t="shared" si="3"/>
        <v>0.7016022418654525</v>
      </c>
      <c r="Q36">
        <f t="shared" si="4"/>
        <v>1.0132997525636362E-7</v>
      </c>
      <c r="R36">
        <f t="shared" si="5"/>
        <v>0.7016023431954278</v>
      </c>
    </row>
    <row r="37" spans="11:18" x14ac:dyDescent="0.2">
      <c r="K37">
        <f t="shared" si="6"/>
        <v>198.03291070700647</v>
      </c>
      <c r="L37">
        <f t="shared" si="0"/>
        <v>0.94372662519436301</v>
      </c>
      <c r="M37">
        <f t="shared" si="1"/>
        <v>1.322560572166543E-2</v>
      </c>
      <c r="N37">
        <f t="shared" si="2"/>
        <v>0.95695223091602843</v>
      </c>
      <c r="P37">
        <f t="shared" si="3"/>
        <v>0.79320388304876854</v>
      </c>
      <c r="Q37">
        <f t="shared" si="4"/>
        <v>2.4476666635603263E-7</v>
      </c>
      <c r="R37">
        <f t="shared" si="5"/>
        <v>0.79320412781543492</v>
      </c>
    </row>
    <row r="38" spans="11:18" x14ac:dyDescent="0.2">
      <c r="K38">
        <f t="shared" si="6"/>
        <v>198.03301070700647</v>
      </c>
      <c r="L38">
        <f t="shared" si="0"/>
        <v>0.96682674739894681</v>
      </c>
      <c r="M38">
        <f t="shared" si="1"/>
        <v>1.6381291499837164E-2</v>
      </c>
      <c r="N38">
        <f t="shared" si="2"/>
        <v>0.98320803889878394</v>
      </c>
      <c r="P38">
        <f t="shared" si="3"/>
        <v>0.87376496477480492</v>
      </c>
      <c r="Q38">
        <f t="shared" si="4"/>
        <v>5.7607965930617296E-7</v>
      </c>
      <c r="R38">
        <f t="shared" si="5"/>
        <v>0.87376554085446423</v>
      </c>
    </row>
    <row r="39" spans="11:18" x14ac:dyDescent="0.2">
      <c r="K39">
        <f t="shared" si="6"/>
        <v>198.03311070700647</v>
      </c>
      <c r="L39">
        <f t="shared" si="0"/>
        <v>0.98407928170954329</v>
      </c>
      <c r="M39">
        <f t="shared" si="1"/>
        <v>2.0158568488323404E-2</v>
      </c>
      <c r="N39">
        <f t="shared" si="2"/>
        <v>1.0042378501978666</v>
      </c>
      <c r="P39">
        <f t="shared" si="3"/>
        <v>0.93782186505872056</v>
      </c>
      <c r="Q39">
        <f t="shared" si="4"/>
        <v>1.321078853911918E-6</v>
      </c>
      <c r="R39">
        <f t="shared" si="5"/>
        <v>0.93782318613757443</v>
      </c>
    </row>
    <row r="40" spans="11:18" x14ac:dyDescent="0.2">
      <c r="K40">
        <f t="shared" si="6"/>
        <v>198.03321070700648</v>
      </c>
      <c r="L40">
        <f t="shared" si="0"/>
        <v>0.99515448174086452</v>
      </c>
      <c r="M40">
        <f t="shared" si="1"/>
        <v>2.4646214360329294E-2</v>
      </c>
      <c r="N40">
        <f t="shared" si="2"/>
        <v>1.0198006961011938</v>
      </c>
      <c r="P40">
        <f t="shared" si="3"/>
        <v>0.98075834672531359</v>
      </c>
      <c r="Q40">
        <f t="shared" si="4"/>
        <v>2.9518268087989741E-6</v>
      </c>
      <c r="R40">
        <f t="shared" si="5"/>
        <v>0.98076129855212235</v>
      </c>
    </row>
    <row r="41" spans="11:18" x14ac:dyDescent="0.2">
      <c r="K41">
        <f t="shared" si="6"/>
        <v>198.03331070700648</v>
      </c>
      <c r="L41">
        <f t="shared" si="0"/>
        <v>0.99983860386342349</v>
      </c>
      <c r="M41">
        <f t="shared" si="1"/>
        <v>2.9937789974862496E-2</v>
      </c>
      <c r="N41">
        <f t="shared" si="2"/>
        <v>1.029776393838286</v>
      </c>
      <c r="P41">
        <f t="shared" si="3"/>
        <v>0.99935457172915532</v>
      </c>
      <c r="Q41">
        <f t="shared" si="4"/>
        <v>6.426417495041356E-6</v>
      </c>
      <c r="R41">
        <f t="shared" si="5"/>
        <v>0.99936099814665036</v>
      </c>
    </row>
    <row r="42" spans="11:18" x14ac:dyDescent="0.2">
      <c r="K42">
        <f t="shared" si="6"/>
        <v>198.03341070700648</v>
      </c>
      <c r="L42">
        <f t="shared" si="0"/>
        <v>0.99804076751845061</v>
      </c>
      <c r="M42">
        <f t="shared" si="1"/>
        <v>3.6130022843151074E-2</v>
      </c>
      <c r="N42">
        <f t="shared" si="2"/>
        <v>1.0341707903616018</v>
      </c>
      <c r="P42">
        <f t="shared" si="3"/>
        <v>0.99218607155726191</v>
      </c>
      <c r="Q42">
        <f t="shared" si="4"/>
        <v>1.363210528390613E-5</v>
      </c>
      <c r="R42">
        <f t="shared" si="5"/>
        <v>0.99219970366254584</v>
      </c>
    </row>
    <row r="43" spans="11:18" x14ac:dyDescent="0.2">
      <c r="K43">
        <f t="shared" si="6"/>
        <v>198.03351070700649</v>
      </c>
      <c r="L43">
        <f t="shared" si="0"/>
        <v>0.98979588763032544</v>
      </c>
      <c r="M43">
        <f t="shared" si="1"/>
        <v>4.3320725171789441E-2</v>
      </c>
      <c r="N43">
        <f t="shared" si="2"/>
        <v>1.033116612802115</v>
      </c>
      <c r="P43">
        <f t="shared" si="3"/>
        <v>0.95980405485032649</v>
      </c>
      <c r="Q43">
        <f t="shared" si="4"/>
        <v>2.8175579602276652E-5</v>
      </c>
      <c r="R43">
        <f t="shared" si="5"/>
        <v>0.95983223042992882</v>
      </c>
    </row>
    <row r="44" spans="11:18" x14ac:dyDescent="0.2">
      <c r="K44">
        <f t="shared" si="6"/>
        <v>198.03361070700649</v>
      </c>
      <c r="L44">
        <f t="shared" si="0"/>
        <v>0.97526354693495432</v>
      </c>
      <c r="M44">
        <f t="shared" si="1"/>
        <v>5.1606235826603244E-2</v>
      </c>
      <c r="N44">
        <f t="shared" si="2"/>
        <v>1.0268697827615576</v>
      </c>
      <c r="P44">
        <f t="shared" si="3"/>
        <v>0.90466537065134378</v>
      </c>
      <c r="Q44">
        <f t="shared" si="4"/>
        <v>5.6741226305891762E-5</v>
      </c>
      <c r="R44">
        <f t="shared" si="5"/>
        <v>0.90472211187764973</v>
      </c>
    </row>
    <row r="45" spans="11:18" x14ac:dyDescent="0.2">
      <c r="K45">
        <f t="shared" si="6"/>
        <v>198.03371070700649</v>
      </c>
      <c r="L45">
        <f t="shared" si="0"/>
        <v>0.95472285910388166</v>
      </c>
      <c r="M45">
        <f t="shared" si="1"/>
        <v>6.1078396979032605E-2</v>
      </c>
      <c r="N45">
        <f t="shared" si="2"/>
        <v>1.0158012560829142</v>
      </c>
      <c r="P45">
        <f t="shared" si="3"/>
        <v>0.83082447983704599</v>
      </c>
      <c r="Q45">
        <f t="shared" si="4"/>
        <v>1.1133725467135861E-4</v>
      </c>
      <c r="R45">
        <f t="shared" si="5"/>
        <v>0.83093581709171738</v>
      </c>
    </row>
    <row r="46" spans="11:18" x14ac:dyDescent="0.2">
      <c r="K46">
        <f t="shared" si="6"/>
        <v>198.0338107070065</v>
      </c>
      <c r="L46">
        <f t="shared" si="0"/>
        <v>0.92856355366006982</v>
      </c>
      <c r="M46">
        <f t="shared" si="1"/>
        <v>7.182110141426315E-2</v>
      </c>
      <c r="N46">
        <f t="shared" si="2"/>
        <v>1.0003846550743329</v>
      </c>
      <c r="P46">
        <f t="shared" si="3"/>
        <v>0.7434410439980893</v>
      </c>
      <c r="Q46">
        <f t="shared" si="4"/>
        <v>2.1286204535238956E-4</v>
      </c>
      <c r="R46">
        <f t="shared" si="5"/>
        <v>0.74365390604344173</v>
      </c>
    </row>
    <row r="47" spans="11:18" x14ac:dyDescent="0.2">
      <c r="K47">
        <f t="shared" si="6"/>
        <v>198.0339107070065</v>
      </c>
      <c r="L47">
        <f t="shared" si="0"/>
        <v>0.89727368047082345</v>
      </c>
      <c r="M47">
        <f t="shared" si="1"/>
        <v>8.3906474662365699E-2</v>
      </c>
      <c r="N47">
        <f t="shared" si="2"/>
        <v>0.98118015513318912</v>
      </c>
      <c r="P47">
        <f t="shared" si="3"/>
        <v>0.64818610285324474</v>
      </c>
      <c r="Q47">
        <f t="shared" si="4"/>
        <v>3.9652619736683839E-4</v>
      </c>
      <c r="R47">
        <f t="shared" si="5"/>
        <v>0.64858262905061159</v>
      </c>
    </row>
    <row r="48" spans="11:18" x14ac:dyDescent="0.2">
      <c r="K48">
        <f t="shared" si="6"/>
        <v>198.0340107070065</v>
      </c>
      <c r="L48">
        <f t="shared" si="0"/>
        <v>0.86142447562256985</v>
      </c>
      <c r="M48">
        <f t="shared" si="1"/>
        <v>9.7390786051448117E-2</v>
      </c>
      <c r="N48">
        <f t="shared" si="2"/>
        <v>0.95881526167401798</v>
      </c>
      <c r="P48">
        <f t="shared" si="3"/>
        <v>0.55064135948444848</v>
      </c>
      <c r="Q48">
        <f t="shared" si="4"/>
        <v>7.1971651993311047E-4</v>
      </c>
      <c r="R48">
        <f t="shared" si="5"/>
        <v>0.55136107600438156</v>
      </c>
    </row>
    <row r="49" spans="11:18" x14ac:dyDescent="0.2">
      <c r="K49">
        <f t="shared" si="6"/>
        <v>198.0341107070065</v>
      </c>
      <c r="L49">
        <f t="shared" si="0"/>
        <v>0.82165304387702709</v>
      </c>
      <c r="M49">
        <f t="shared" si="1"/>
        <v>0.11231021291335413</v>
      </c>
      <c r="N49">
        <f t="shared" si="2"/>
        <v>0.93396325679038128</v>
      </c>
      <c r="P49">
        <f t="shared" si="3"/>
        <v>0.45577854102498283</v>
      </c>
      <c r="Q49">
        <f t="shared" si="4"/>
        <v>1.2728199953920859E-3</v>
      </c>
      <c r="R49">
        <f t="shared" si="5"/>
        <v>0.45705136102037491</v>
      </c>
    </row>
    <row r="50" spans="11:18" x14ac:dyDescent="0.2">
      <c r="K50">
        <f t="shared" si="6"/>
        <v>198.03421070700651</v>
      </c>
      <c r="L50">
        <f t="shared" si="0"/>
        <v>0.77864358993530003</v>
      </c>
      <c r="M50">
        <f t="shared" si="1"/>
        <v>0.12867661063729482</v>
      </c>
      <c r="N50">
        <f t="shared" si="2"/>
        <v>0.90732020057259488</v>
      </c>
      <c r="P50">
        <f t="shared" si="3"/>
        <v>0.36758251996315577</v>
      </c>
      <c r="Q50">
        <f t="shared" si="4"/>
        <v>2.1932515197735565E-3</v>
      </c>
      <c r="R50">
        <f t="shared" si="5"/>
        <v>0.36977577148292934</v>
      </c>
    </row>
    <row r="51" spans="11:18" x14ac:dyDescent="0.2">
      <c r="K51">
        <f t="shared" si="6"/>
        <v>198.03431070700651</v>
      </c>
      <c r="L51">
        <f t="shared" si="0"/>
        <v>0.73310796811250523</v>
      </c>
      <c r="M51">
        <f t="shared" si="1"/>
        <v>0.14647346599532693</v>
      </c>
      <c r="N51">
        <f t="shared" si="2"/>
        <v>0.87958143410783218</v>
      </c>
      <c r="P51">
        <f t="shared" si="3"/>
        <v>0.28884959265633675</v>
      </c>
      <c r="Q51">
        <f t="shared" si="4"/>
        <v>3.6823564060966614E-3</v>
      </c>
      <c r="R51">
        <f t="shared" si="5"/>
        <v>0.29253194906243341</v>
      </c>
    </row>
    <row r="52" spans="11:18" x14ac:dyDescent="0.2">
      <c r="K52">
        <f t="shared" si="6"/>
        <v>198.03441070700651</v>
      </c>
      <c r="L52">
        <f t="shared" si="0"/>
        <v>0.68576631708116564</v>
      </c>
      <c r="M52">
        <f t="shared" si="1"/>
        <v>0.16565222999945273</v>
      </c>
      <c r="N52">
        <f t="shared" si="2"/>
        <v>0.85141854708061837</v>
      </c>
      <c r="P52">
        <f t="shared" si="3"/>
        <v>0.2211589910125806</v>
      </c>
      <c r="Q52">
        <f t="shared" si="4"/>
        <v>6.0239191423152386E-3</v>
      </c>
      <c r="R52">
        <f t="shared" si="5"/>
        <v>0.22718291015489583</v>
      </c>
    </row>
    <row r="53" spans="11:18" x14ac:dyDescent="0.2">
      <c r="K53">
        <f t="shared" si="6"/>
        <v>198.03451070700652</v>
      </c>
      <c r="L53">
        <f t="shared" si="0"/>
        <v>0.63732850497174676</v>
      </c>
      <c r="M53">
        <f t="shared" si="1"/>
        <v>0.18612923740036702</v>
      </c>
      <c r="N53">
        <f t="shared" si="2"/>
        <v>0.82345774237211378</v>
      </c>
      <c r="P53">
        <f t="shared" si="3"/>
        <v>0.16498838528109544</v>
      </c>
      <c r="Q53">
        <f t="shared" si="4"/>
        <v>9.6017054467900168E-3</v>
      </c>
      <c r="R53">
        <f t="shared" si="5"/>
        <v>0.17459009072788545</v>
      </c>
    </row>
    <row r="54" spans="11:18" x14ac:dyDescent="0.2">
      <c r="K54">
        <f t="shared" si="6"/>
        <v>198.03461070700652</v>
      </c>
      <c r="L54">
        <f t="shared" si="0"/>
        <v>0.58847703454193523</v>
      </c>
      <c r="M54">
        <f t="shared" si="1"/>
        <v>0.20778342094182864</v>
      </c>
      <c r="N54">
        <f t="shared" si="2"/>
        <v>0.7962604554837639</v>
      </c>
      <c r="P54">
        <f t="shared" si="3"/>
        <v>0.11992730552618316</v>
      </c>
      <c r="Q54">
        <f t="shared" si="4"/>
        <v>1.4911919681453835E-2</v>
      </c>
      <c r="R54">
        <f t="shared" si="5"/>
        <v>0.134839225207637</v>
      </c>
    </row>
    <row r="55" spans="11:18" x14ac:dyDescent="0.2">
      <c r="K55">
        <f t="shared" si="6"/>
        <v>198.03471070700652</v>
      </c>
      <c r="L55">
        <f t="shared" si="0"/>
        <v>0.53985195448075829</v>
      </c>
      <c r="M55">
        <f t="shared" si="1"/>
        <v>0.23045501818915815</v>
      </c>
      <c r="N55">
        <f t="shared" si="2"/>
        <v>0.77030697266991643</v>
      </c>
      <c r="P55">
        <f t="shared" si="3"/>
        <v>8.4937350981239834E-2</v>
      </c>
      <c r="Q55">
        <f t="shared" si="4"/>
        <v>2.2564965015461007E-2</v>
      </c>
      <c r="R55">
        <f t="shared" si="5"/>
        <v>0.10750231599670085</v>
      </c>
    </row>
    <row r="56" spans="11:18" x14ac:dyDescent="0.2">
      <c r="K56">
        <f t="shared" si="6"/>
        <v>198.03481070700653</v>
      </c>
      <c r="L56">
        <f t="shared" si="0"/>
        <v>0.49203819873022153</v>
      </c>
      <c r="M56">
        <f t="shared" si="1"/>
        <v>0.25394544627704457</v>
      </c>
      <c r="N56">
        <f t="shared" si="2"/>
        <v>0.74598364500726611</v>
      </c>
      <c r="P56">
        <f t="shared" si="3"/>
        <v>5.8613179401012482E-2</v>
      </c>
      <c r="Q56">
        <f t="shared" si="4"/>
        <v>3.3269916051814306E-2</v>
      </c>
      <c r="R56">
        <f t="shared" si="5"/>
        <v>9.1883095452826788E-2</v>
      </c>
    </row>
    <row r="57" spans="11:18" x14ac:dyDescent="0.2">
      <c r="K57">
        <f t="shared" si="6"/>
        <v>198.03491070700653</v>
      </c>
      <c r="L57">
        <f t="shared" si="0"/>
        <v>0.44555563930906733</v>
      </c>
      <c r="M57">
        <f t="shared" si="1"/>
        <v>0.27801848510988397</v>
      </c>
      <c r="N57">
        <f t="shared" si="2"/>
        <v>0.7235741244189513</v>
      </c>
      <c r="P57">
        <f t="shared" si="3"/>
        <v>3.9410121998022837E-2</v>
      </c>
      <c r="Q57">
        <f t="shared" si="4"/>
        <v>4.7795243369989096E-2</v>
      </c>
      <c r="R57">
        <f t="shared" si="5"/>
        <v>8.7205365368011933E-2</v>
      </c>
    </row>
    <row r="58" spans="11:18" x14ac:dyDescent="0.2">
      <c r="K58">
        <f t="shared" si="6"/>
        <v>198.03501070700653</v>
      </c>
      <c r="L58">
        <f t="shared" si="0"/>
        <v>0.40085199800549298</v>
      </c>
      <c r="M58">
        <f t="shared" si="1"/>
        <v>0.30240286305693331</v>
      </c>
      <c r="N58">
        <f t="shared" si="2"/>
        <v>0.7032548610624263</v>
      </c>
      <c r="P58">
        <f t="shared" si="3"/>
        <v>2.5818809344055827E-2</v>
      </c>
      <c r="Q58">
        <f t="shared" si="4"/>
        <v>6.6901149737553608E-2</v>
      </c>
      <c r="R58">
        <f t="shared" si="5"/>
        <v>9.2719959081609432E-2</v>
      </c>
    </row>
    <row r="59" spans="11:18" x14ac:dyDescent="0.2">
      <c r="K59">
        <f t="shared" si="6"/>
        <v>198.03511070700654</v>
      </c>
      <c r="L59">
        <f t="shared" si="0"/>
        <v>0.35829862654513328</v>
      </c>
      <c r="M59">
        <f t="shared" si="1"/>
        <v>0.32679628254326132</v>
      </c>
      <c r="N59">
        <f t="shared" si="2"/>
        <v>0.68509490908839465</v>
      </c>
      <c r="P59">
        <f t="shared" si="3"/>
        <v>1.6480886693518673E-2</v>
      </c>
      <c r="Q59">
        <f t="shared" si="4"/>
        <v>9.1242760753891455E-2</v>
      </c>
      <c r="R59">
        <f t="shared" si="5"/>
        <v>0.10772364744741013</v>
      </c>
    </row>
    <row r="60" spans="11:18" x14ac:dyDescent="0.2">
      <c r="K60">
        <f t="shared" si="6"/>
        <v>198.03521070700654</v>
      </c>
      <c r="L60">
        <f t="shared" si="0"/>
        <v>0.31818904058207337</v>
      </c>
      <c r="M60">
        <f t="shared" si="1"/>
        <v>0.35087085852694383</v>
      </c>
      <c r="N60">
        <f t="shared" si="2"/>
        <v>0.6690598991090172</v>
      </c>
      <c r="P60">
        <f t="shared" si="3"/>
        <v>1.0250401306058371E-2</v>
      </c>
      <c r="Q60">
        <f t="shared" si="4"/>
        <v>0.12124928466075212</v>
      </c>
      <c r="R60">
        <f t="shared" si="5"/>
        <v>0.1314996859668105</v>
      </c>
    </row>
    <row r="61" spans="11:18" x14ac:dyDescent="0.2">
      <c r="K61">
        <f t="shared" si="6"/>
        <v>198.03531070700654</v>
      </c>
      <c r="L61">
        <f t="shared" si="0"/>
        <v>0.28073998591370425</v>
      </c>
      <c r="M61">
        <f t="shared" si="1"/>
        <v>0.37427987381950611</v>
      </c>
      <c r="N61">
        <f t="shared" si="2"/>
        <v>0.65501985973321042</v>
      </c>
      <c r="P61">
        <f t="shared" si="3"/>
        <v>6.2117947184686731E-3</v>
      </c>
      <c r="Q61">
        <f t="shared" si="4"/>
        <v>0.15699140801781858</v>
      </c>
      <c r="R61">
        <f t="shared" si="5"/>
        <v>0.16320320273628725</v>
      </c>
    </row>
    <row r="62" spans="11:18" x14ac:dyDescent="0.2">
      <c r="K62">
        <f t="shared" si="6"/>
        <v>198.03541070700655</v>
      </c>
      <c r="L62">
        <f t="shared" si="0"/>
        <v>0.24609472988969874</v>
      </c>
      <c r="M62">
        <f t="shared" si="1"/>
        <v>0.39666568530383689</v>
      </c>
      <c r="N62">
        <f t="shared" si="2"/>
        <v>0.64276041519353566</v>
      </c>
      <c r="P62">
        <f t="shared" si="3"/>
        <v>3.6678304663909475E-3</v>
      </c>
      <c r="Q62">
        <f t="shared" si="4"/>
        <v>0.19805623358467031</v>
      </c>
      <c r="R62">
        <f t="shared" si="5"/>
        <v>0.20172406405106125</v>
      </c>
    </row>
    <row r="63" spans="11:18" x14ac:dyDescent="0.2">
      <c r="K63">
        <f t="shared" si="6"/>
        <v>198.03551070700655</v>
      </c>
      <c r="L63">
        <f t="shared" si="0"/>
        <v>0.21432820954471077</v>
      </c>
      <c r="M63">
        <f t="shared" si="1"/>
        <v>0.41766854847086554</v>
      </c>
      <c r="N63">
        <f t="shared" si="2"/>
        <v>0.63199675801557631</v>
      </c>
      <c r="P63">
        <f t="shared" si="3"/>
        <v>2.1101695113289972E-3</v>
      </c>
      <c r="Q63">
        <f t="shared" si="4"/>
        <v>0.24345409219598371</v>
      </c>
      <c r="R63">
        <f t="shared" si="5"/>
        <v>0.24556426170731271</v>
      </c>
    </row>
    <row r="64" spans="11:18" x14ac:dyDescent="0.2">
      <c r="K64">
        <f t="shared" si="6"/>
        <v>198.03561070700655</v>
      </c>
      <c r="L64">
        <f t="shared" si="0"/>
        <v>0.18545363128788572</v>
      </c>
      <c r="M64">
        <f t="shared" si="1"/>
        <v>0.43693606858609008</v>
      </c>
      <c r="N64">
        <f t="shared" si="2"/>
        <v>0.62238969987397574</v>
      </c>
      <c r="P64">
        <f t="shared" si="3"/>
        <v>1.1828818441324055E-3</v>
      </c>
      <c r="Q64">
        <f t="shared" si="4"/>
        <v>0.29158257963807882</v>
      </c>
      <c r="R64">
        <f t="shared" si="5"/>
        <v>0.29276546148221122</v>
      </c>
    </row>
    <row r="65" spans="11:18" x14ac:dyDescent="0.2">
      <c r="K65">
        <f t="shared" si="6"/>
        <v>198.03571070700656</v>
      </c>
      <c r="L65">
        <f t="shared" si="0"/>
        <v>0.15943010420130635</v>
      </c>
      <c r="M65">
        <f t="shared" si="1"/>
        <v>0.45413293927335741</v>
      </c>
      <c r="N65">
        <f t="shared" si="2"/>
        <v>0.61356304347466373</v>
      </c>
      <c r="P65">
        <f t="shared" si="3"/>
        <v>6.4607259527675782E-4</v>
      </c>
      <c r="Q65">
        <f t="shared" si="4"/>
        <v>0.34026869896857387</v>
      </c>
      <c r="R65">
        <f t="shared" si="5"/>
        <v>0.34091477156385064</v>
      </c>
    </row>
    <row r="66" spans="11:18" x14ac:dyDescent="0.2">
      <c r="K66">
        <f t="shared" si="6"/>
        <v>198.03581070700656</v>
      </c>
      <c r="L66">
        <f t="shared" si="0"/>
        <v>0.13617089795829967</v>
      </c>
      <c r="M66">
        <f t="shared" si="1"/>
        <v>0.46895059693098645</v>
      </c>
      <c r="N66">
        <f t="shared" si="2"/>
        <v>0.60512149488928613</v>
      </c>
      <c r="P66">
        <f t="shared" si="3"/>
        <v>3.4382480507197388E-4</v>
      </c>
      <c r="Q66">
        <f t="shared" si="4"/>
        <v>0.38689966977408818</v>
      </c>
      <c r="R66">
        <f t="shared" si="5"/>
        <v>0.38724349457916019</v>
      </c>
    </row>
    <row r="67" spans="11:18" x14ac:dyDescent="0.2">
      <c r="K67">
        <f t="shared" si="6"/>
        <v>198.03591070700656</v>
      </c>
      <c r="L67">
        <f t="shared" si="0"/>
        <v>0.11555194385384113</v>
      </c>
      <c r="M67">
        <f t="shared" si="1"/>
        <v>0.48111640494951818</v>
      </c>
      <c r="N67">
        <f t="shared" si="2"/>
        <v>0.59666834880335928</v>
      </c>
      <c r="P67">
        <f t="shared" si="3"/>
        <v>1.7828262621859422E-4</v>
      </c>
      <c r="Q67">
        <f t="shared" si="4"/>
        <v>0.42863797972728873</v>
      </c>
      <c r="R67">
        <f t="shared" si="5"/>
        <v>0.42881626235350734</v>
      </c>
    </row>
    <row r="68" spans="11:18" x14ac:dyDescent="0.2">
      <c r="K68">
        <f t="shared" si="6"/>
        <v>198.03601070700657</v>
      </c>
      <c r="L68">
        <f t="shared" si="0"/>
        <v>9.7420239527586827E-2</v>
      </c>
      <c r="M68">
        <f t="shared" si="1"/>
        <v>0.49040198692096298</v>
      </c>
      <c r="N68">
        <f t="shared" si="2"/>
        <v>0.58782222644854976</v>
      </c>
      <c r="P68">
        <f t="shared" si="3"/>
        <v>9.0073444755550059E-5</v>
      </c>
      <c r="Q68">
        <f t="shared" si="4"/>
        <v>0.46269933084780918</v>
      </c>
      <c r="R68">
        <f t="shared" si="5"/>
        <v>0.46278940429256471</v>
      </c>
    </row>
    <row r="69" spans="11:18" x14ac:dyDescent="0.2">
      <c r="K69">
        <f t="shared" si="6"/>
        <v>198.03611070700657</v>
      </c>
      <c r="L69">
        <f t="shared" ref="L69:L119" si="7">$B$2*EXP(-0.5*(($K69-$C$2)/$N$2)^2)</f>
        <v>8.1601870390939607E-2</v>
      </c>
      <c r="M69">
        <f t="shared" ref="M69:M119" si="8">$B$3*EXP(-0.5*(($K69-$C$3)/$N$2)^2)</f>
        <v>0.49663035344428097</v>
      </c>
      <c r="N69">
        <f t="shared" ref="N69:N119" si="9">M69+L69</f>
        <v>0.57823222383522055</v>
      </c>
      <c r="P69">
        <f t="shared" ref="P69:P119" si="10">$B$2*EXP(-0.5*(($K69-$C$2)/$R$2)^2)</f>
        <v>4.4340486434966701E-5</v>
      </c>
      <c r="Q69">
        <f t="shared" ref="Q69:Q119" si="11">$B$3*EXP(-0.5*(($K69-$C$3)/$R$2)^2)</f>
        <v>0.48665705685205551</v>
      </c>
      <c r="R69">
        <f t="shared" ref="R69:R119" si="12">Q69+P69</f>
        <v>0.48670139733849049</v>
      </c>
    </row>
    <row r="70" spans="11:18" x14ac:dyDescent="0.2">
      <c r="K70">
        <f t="shared" ref="K70:K119" si="13">K69+0.0001</f>
        <v>198.03621070700657</v>
      </c>
      <c r="L70">
        <f t="shared" si="7"/>
        <v>6.7909419257284331E-2</v>
      </c>
      <c r="M70">
        <f t="shared" si="8"/>
        <v>0.4996815119673414</v>
      </c>
      <c r="N70">
        <f t="shared" si="9"/>
        <v>0.56759093122462567</v>
      </c>
      <c r="P70">
        <f t="shared" si="10"/>
        <v>2.1267677497481396E-5</v>
      </c>
      <c r="Q70">
        <f t="shared" si="11"/>
        <v>0.49872726456807981</v>
      </c>
      <c r="R70">
        <f t="shared" si="12"/>
        <v>0.4987485322455773</v>
      </c>
    </row>
    <row r="71" spans="11:18" x14ac:dyDescent="0.2">
      <c r="K71">
        <f t="shared" si="13"/>
        <v>198.03631070700658</v>
      </c>
      <c r="L71">
        <f t="shared" si="7"/>
        <v>5.6148596195496177E-2</v>
      </c>
      <c r="M71">
        <f t="shared" si="8"/>
        <v>0.49949631129560634</v>
      </c>
      <c r="N71">
        <f t="shared" si="9"/>
        <v>0.55564490749110251</v>
      </c>
      <c r="P71">
        <f t="shared" si="10"/>
        <v>9.9392956862174957E-6</v>
      </c>
      <c r="Q71">
        <f t="shared" si="11"/>
        <v>0.4979882875660796</v>
      </c>
      <c r="R71">
        <f t="shared" si="12"/>
        <v>0.49799822686176581</v>
      </c>
    </row>
    <row r="72" spans="11:18" x14ac:dyDescent="0.2">
      <c r="K72">
        <f t="shared" si="13"/>
        <v>198.03641070700658</v>
      </c>
      <c r="L72">
        <f t="shared" si="7"/>
        <v>4.612397964316152E-2</v>
      </c>
      <c r="M72">
        <f t="shared" si="8"/>
        <v>0.49607834869392731</v>
      </c>
      <c r="N72">
        <f t="shared" si="9"/>
        <v>0.54220232833708881</v>
      </c>
      <c r="P72">
        <f t="shared" si="10"/>
        <v>4.5259222306749655E-6</v>
      </c>
      <c r="Q72">
        <f t="shared" si="11"/>
        <v>0.48449698385639789</v>
      </c>
      <c r="R72">
        <f t="shared" si="12"/>
        <v>0.48450150977862855</v>
      </c>
    </row>
    <row r="73" spans="11:18" x14ac:dyDescent="0.2">
      <c r="K73">
        <f t="shared" si="13"/>
        <v>198.03651070700658</v>
      </c>
      <c r="L73">
        <f t="shared" si="7"/>
        <v>3.7643814431048625E-2</v>
      </c>
      <c r="M73">
        <f t="shared" si="8"/>
        <v>0.48949385368478071</v>
      </c>
      <c r="N73">
        <f t="shared" si="9"/>
        <v>0.52713766811582929</v>
      </c>
      <c r="P73">
        <f t="shared" si="10"/>
        <v>2.0080498750033389E-6</v>
      </c>
      <c r="Q73">
        <f t="shared" si="11"/>
        <v>0.45928150698692499</v>
      </c>
      <c r="R73">
        <f t="shared" si="12"/>
        <v>0.45928351503679998</v>
      </c>
    </row>
    <row r="74" spans="11:18" x14ac:dyDescent="0.2">
      <c r="K74">
        <f t="shared" si="13"/>
        <v>198.03661070700659</v>
      </c>
      <c r="L74">
        <f t="shared" si="7"/>
        <v>3.0523860414800767E-2</v>
      </c>
      <c r="M74">
        <f t="shared" si="8"/>
        <v>0.47986955378671681</v>
      </c>
      <c r="N74">
        <f t="shared" si="9"/>
        <v>0.51039341420151763</v>
      </c>
      <c r="P74">
        <f t="shared" si="10"/>
        <v>8.6807617221974265E-7</v>
      </c>
      <c r="Q74">
        <f t="shared" si="11"/>
        <v>0.42421182630780657</v>
      </c>
      <c r="R74">
        <f t="shared" si="12"/>
        <v>0.42421269438397879</v>
      </c>
    </row>
    <row r="75" spans="11:18" x14ac:dyDescent="0.2">
      <c r="K75">
        <f t="shared" si="13"/>
        <v>198.03671070700659</v>
      </c>
      <c r="L75">
        <f t="shared" si="7"/>
        <v>2.4590325462088562E-2</v>
      </c>
      <c r="M75">
        <f t="shared" si="8"/>
        <v>0.46738861827365602</v>
      </c>
      <c r="N75">
        <f t="shared" si="9"/>
        <v>0.49197894373574458</v>
      </c>
      <c r="P75">
        <f t="shared" si="10"/>
        <v>3.6564286844985355E-7</v>
      </c>
      <c r="Q75">
        <f t="shared" si="11"/>
        <v>0.38177063157876223</v>
      </c>
      <c r="R75">
        <f t="shared" si="12"/>
        <v>0.38177099722163066</v>
      </c>
    </row>
    <row r="76" spans="11:18" x14ac:dyDescent="0.2">
      <c r="K76">
        <f t="shared" si="13"/>
        <v>198.03681070700659</v>
      </c>
      <c r="L76">
        <f t="shared" si="7"/>
        <v>1.9681947894701686E-2</v>
      </c>
      <c r="M76">
        <f t="shared" si="8"/>
        <v>0.45228486132328027</v>
      </c>
      <c r="N76">
        <f t="shared" si="9"/>
        <v>0.47196680921798195</v>
      </c>
      <c r="P76">
        <f t="shared" si="10"/>
        <v>1.5006254614391419E-7</v>
      </c>
      <c r="Q76">
        <f t="shared" si="11"/>
        <v>0.33476357175174326</v>
      </c>
      <c r="R76">
        <f t="shared" si="12"/>
        <v>0.33476372181428943</v>
      </c>
    </row>
    <row r="77" spans="11:18" x14ac:dyDescent="0.2">
      <c r="K77">
        <f t="shared" si="13"/>
        <v>198.0369107070066</v>
      </c>
      <c r="L77">
        <f t="shared" si="7"/>
        <v>1.565131605992582E-2</v>
      </c>
      <c r="M77">
        <f t="shared" si="8"/>
        <v>0.43483546080636326</v>
      </c>
      <c r="N77">
        <f t="shared" si="9"/>
        <v>0.45048677686628907</v>
      </c>
      <c r="P77">
        <f t="shared" si="10"/>
        <v>6.0007211577865068E-8</v>
      </c>
      <c r="Q77">
        <f t="shared" si="11"/>
        <v>0.28601565262746115</v>
      </c>
      <c r="R77">
        <f t="shared" si="12"/>
        <v>0.28601571263467274</v>
      </c>
    </row>
    <row r="78" spans="11:18" x14ac:dyDescent="0.2">
      <c r="K78">
        <f t="shared" si="13"/>
        <v>198.0370107070066</v>
      </c>
      <c r="L78">
        <f t="shared" si="7"/>
        <v>1.2365526952838195E-2</v>
      </c>
      <c r="M78">
        <f t="shared" si="8"/>
        <v>0.41535250932155099</v>
      </c>
      <c r="N78">
        <f t="shared" si="9"/>
        <v>0.4277180362743892</v>
      </c>
      <c r="P78">
        <f t="shared" si="10"/>
        <v>2.3380323375122108E-8</v>
      </c>
      <c r="Q78">
        <f t="shared" si="11"/>
        <v>0.23809887382749989</v>
      </c>
      <c r="R78">
        <f t="shared" si="12"/>
        <v>0.23809889720782326</v>
      </c>
    </row>
    <row r="79" spans="11:18" x14ac:dyDescent="0.2">
      <c r="K79">
        <f t="shared" si="13"/>
        <v>198.0371107070066</v>
      </c>
      <c r="L79">
        <f t="shared" si="7"/>
        <v>9.7062925779395088E-3</v>
      </c>
      <c r="M79">
        <f t="shared" si="8"/>
        <v>0.39417375677972855</v>
      </c>
      <c r="N79">
        <f t="shared" si="9"/>
        <v>0.40388004935766808</v>
      </c>
      <c r="P79">
        <f t="shared" si="10"/>
        <v>8.8759227274413526E-9</v>
      </c>
      <c r="Q79">
        <f t="shared" si="11"/>
        <v>0.19312603006074014</v>
      </c>
      <c r="R79">
        <f t="shared" si="12"/>
        <v>0.19312603893666286</v>
      </c>
    </row>
    <row r="80" spans="11:18" x14ac:dyDescent="0.2">
      <c r="K80">
        <f t="shared" si="13"/>
        <v>198.03721070700661</v>
      </c>
      <c r="L80">
        <f t="shared" si="7"/>
        <v>7.5696031403383861E-3</v>
      </c>
      <c r="M80">
        <f t="shared" si="8"/>
        <v>0.37165292696637053</v>
      </c>
      <c r="N80">
        <f t="shared" si="9"/>
        <v>0.37922253010670892</v>
      </c>
      <c r="P80">
        <f t="shared" si="10"/>
        <v>3.2831629903028229E-9</v>
      </c>
      <c r="Q80">
        <f t="shared" si="11"/>
        <v>0.15263010985755443</v>
      </c>
      <c r="R80">
        <f t="shared" si="12"/>
        <v>0.15263011314071742</v>
      </c>
    </row>
    <row r="81" spans="11:18" x14ac:dyDescent="0.2">
      <c r="K81">
        <f t="shared" si="13"/>
        <v>198.03731070700661</v>
      </c>
      <c r="L81">
        <f t="shared" si="7"/>
        <v>5.8650514541246325E-3</v>
      </c>
      <c r="M81">
        <f t="shared" si="8"/>
        <v>0.34814999343554581</v>
      </c>
      <c r="N81">
        <f t="shared" si="9"/>
        <v>0.35401504488967045</v>
      </c>
      <c r="P81">
        <f t="shared" si="10"/>
        <v>1.1832794062679E-9</v>
      </c>
      <c r="Q81">
        <f t="shared" si="11"/>
        <v>0.11753184461513988</v>
      </c>
      <c r="R81">
        <f t="shared" si="12"/>
        <v>0.11753184579841928</v>
      </c>
    </row>
    <row r="82" spans="11:18" x14ac:dyDescent="0.2">
      <c r="K82">
        <f t="shared" si="13"/>
        <v>198.03741070700661</v>
      </c>
      <c r="L82">
        <f t="shared" si="7"/>
        <v>4.5149144454649948E-3</v>
      </c>
      <c r="M82">
        <f t="shared" si="8"/>
        <v>0.32402178348804611</v>
      </c>
      <c r="N82">
        <f t="shared" si="9"/>
        <v>0.32853669793351109</v>
      </c>
      <c r="P82">
        <f t="shared" si="10"/>
        <v>4.1552590168094908E-10</v>
      </c>
      <c r="Q82">
        <f t="shared" si="11"/>
        <v>8.81833959551407E-2</v>
      </c>
      <c r="R82">
        <f t="shared" si="12"/>
        <v>8.8183396370666606E-2</v>
      </c>
    </row>
    <row r="83" spans="11:18" x14ac:dyDescent="0.2">
      <c r="K83">
        <f t="shared" si="13"/>
        <v>198.03751070700662</v>
      </c>
      <c r="L83">
        <f t="shared" si="7"/>
        <v>3.4530765542163324E-3</v>
      </c>
      <c r="M83">
        <f t="shared" si="8"/>
        <v>0.29961324472690293</v>
      </c>
      <c r="N83">
        <f t="shared" si="9"/>
        <v>0.30306632128111927</v>
      </c>
      <c r="P83">
        <f t="shared" si="10"/>
        <v>1.4217552048272156E-10</v>
      </c>
      <c r="Q83">
        <f t="shared" si="11"/>
        <v>6.4466489072906544E-2</v>
      </c>
      <c r="R83">
        <f t="shared" si="12"/>
        <v>6.4466489215082065E-2</v>
      </c>
    </row>
    <row r="84" spans="11:18" x14ac:dyDescent="0.2">
      <c r="K84">
        <f t="shared" si="13"/>
        <v>198.03761070700662</v>
      </c>
      <c r="L84">
        <f t="shared" si="7"/>
        <v>2.6238673244682307E-3</v>
      </c>
      <c r="M84">
        <f t="shared" si="8"/>
        <v>0.27524965964509901</v>
      </c>
      <c r="N84">
        <f t="shared" si="9"/>
        <v>0.27787352696956724</v>
      </c>
      <c r="P84">
        <f t="shared" si="10"/>
        <v>4.7398815072962985E-11</v>
      </c>
      <c r="Q84">
        <f t="shared" si="11"/>
        <v>4.5919499888459989E-2</v>
      </c>
      <c r="R84">
        <f t="shared" si="12"/>
        <v>4.5919499935858803E-2</v>
      </c>
    </row>
    <row r="85" spans="11:18" x14ac:dyDescent="0.2">
      <c r="K85">
        <f t="shared" si="13"/>
        <v>198.03771070700662</v>
      </c>
      <c r="L85">
        <f t="shared" si="7"/>
        <v>1.9808724810504589E-3</v>
      </c>
      <c r="M85">
        <f t="shared" si="8"/>
        <v>0.25123003351966527</v>
      </c>
      <c r="N85">
        <f t="shared" si="9"/>
        <v>0.25321090600071572</v>
      </c>
      <c r="P85">
        <f t="shared" si="10"/>
        <v>1.5396644230761808E-11</v>
      </c>
      <c r="Q85">
        <f t="shared" si="11"/>
        <v>3.1869570613677171E-2</v>
      </c>
      <c r="R85">
        <f t="shared" si="12"/>
        <v>3.1869570629073814E-2</v>
      </c>
    </row>
    <row r="86" spans="11:18" x14ac:dyDescent="0.2">
      <c r="K86">
        <f t="shared" si="13"/>
        <v>198.03781070700663</v>
      </c>
      <c r="L86">
        <f t="shared" si="7"/>
        <v>1.4857650874766043E-3</v>
      </c>
      <c r="M86">
        <f t="shared" si="8"/>
        <v>0.22782181366472734</v>
      </c>
      <c r="N86">
        <f t="shared" si="9"/>
        <v>0.22930757875220395</v>
      </c>
      <c r="P86">
        <f t="shared" si="10"/>
        <v>4.8730469571550868E-12</v>
      </c>
      <c r="Q86">
        <f t="shared" si="11"/>
        <v>2.1551187561918775E-2</v>
      </c>
      <c r="R86">
        <f t="shared" si="12"/>
        <v>2.1551187566791821E-2</v>
      </c>
    </row>
    <row r="87" spans="11:18" x14ac:dyDescent="0.2">
      <c r="K87">
        <f t="shared" si="13"/>
        <v>198.03791070700663</v>
      </c>
      <c r="L87">
        <f t="shared" si="7"/>
        <v>1.1071915495151964E-3</v>
      </c>
      <c r="M87">
        <f t="shared" si="8"/>
        <v>0.20525702808823881</v>
      </c>
      <c r="N87">
        <f t="shared" si="9"/>
        <v>0.206364219637754</v>
      </c>
      <c r="P87">
        <f t="shared" si="10"/>
        <v>1.5027649242800735E-12</v>
      </c>
      <c r="Q87">
        <f t="shared" si="11"/>
        <v>1.4199796906070213E-2</v>
      </c>
      <c r="R87">
        <f t="shared" si="12"/>
        <v>1.4199796907572977E-2</v>
      </c>
    </row>
    <row r="88" spans="11:18" x14ac:dyDescent="0.2">
      <c r="K88">
        <f t="shared" si="13"/>
        <v>198.03801070700663</v>
      </c>
      <c r="L88">
        <f t="shared" si="7"/>
        <v>8.1973666158662777E-4</v>
      </c>
      <c r="M88">
        <f t="shared" si="8"/>
        <v>0.1837298629112474</v>
      </c>
      <c r="N88">
        <f t="shared" si="9"/>
        <v>0.18454959957283404</v>
      </c>
      <c r="P88">
        <f t="shared" si="10"/>
        <v>4.5154125421691019E-13</v>
      </c>
      <c r="Q88">
        <f t="shared" si="11"/>
        <v>9.1160981188222676E-3</v>
      </c>
      <c r="R88">
        <f t="shared" si="12"/>
        <v>9.1160981192738091E-3</v>
      </c>
    </row>
    <row r="89" spans="11:18" x14ac:dyDescent="0.2">
      <c r="K89">
        <f t="shared" si="13"/>
        <v>198.03811070700664</v>
      </c>
      <c r="L89">
        <f t="shared" si="7"/>
        <v>6.0298281925581071E-4</v>
      </c>
      <c r="M89">
        <f t="shared" si="8"/>
        <v>0.16339563423894832</v>
      </c>
      <c r="N89">
        <f t="shared" si="9"/>
        <v>0.16399861705820412</v>
      </c>
      <c r="P89">
        <f t="shared" si="10"/>
        <v>1.3219643758437196E-13</v>
      </c>
      <c r="Q89">
        <f t="shared" si="11"/>
        <v>5.7023225686592422E-3</v>
      </c>
      <c r="R89">
        <f t="shared" si="12"/>
        <v>5.7023225687914385E-3</v>
      </c>
    </row>
    <row r="90" spans="11:18" x14ac:dyDescent="0.2">
      <c r="K90">
        <f t="shared" si="13"/>
        <v>198.03821070700664</v>
      </c>
      <c r="L90">
        <f t="shared" si="7"/>
        <v>4.4067102954904779E-4</v>
      </c>
      <c r="M90">
        <f t="shared" si="8"/>
        <v>0.14437105458516342</v>
      </c>
      <c r="N90">
        <f t="shared" si="9"/>
        <v>0.14481172561471248</v>
      </c>
      <c r="P90">
        <f t="shared" si="10"/>
        <v>3.7710127502423617E-14</v>
      </c>
      <c r="Q90">
        <f t="shared" si="11"/>
        <v>3.4754456595609429E-3</v>
      </c>
      <c r="R90">
        <f t="shared" si="12"/>
        <v>3.4754456595986532E-3</v>
      </c>
    </row>
    <row r="91" spans="11:18" x14ac:dyDescent="0.2">
      <c r="K91">
        <f t="shared" si="13"/>
        <v>198.03831070700664</v>
      </c>
      <c r="L91">
        <f t="shared" si="7"/>
        <v>3.1996542038415329E-4</v>
      </c>
      <c r="M91">
        <f t="shared" si="8"/>
        <v>0.12673564873313084</v>
      </c>
      <c r="N91">
        <f t="shared" si="9"/>
        <v>0.12705561415351499</v>
      </c>
      <c r="P91">
        <f t="shared" si="10"/>
        <v>1.0481228315207515E-14</v>
      </c>
      <c r="Q91">
        <f t="shared" si="11"/>
        <v>2.0638833902186654E-3</v>
      </c>
      <c r="R91">
        <f t="shared" si="12"/>
        <v>2.0638833902291466E-3</v>
      </c>
    </row>
    <row r="92" spans="11:18" x14ac:dyDescent="0.2">
      <c r="K92">
        <f t="shared" si="13"/>
        <v>198.03841070700665</v>
      </c>
      <c r="L92">
        <f t="shared" si="7"/>
        <v>2.3081847824929012E-4</v>
      </c>
      <c r="M92">
        <f t="shared" si="8"/>
        <v>0.11053414049457701</v>
      </c>
      <c r="N92">
        <f t="shared" si="9"/>
        <v>0.1107649589728263</v>
      </c>
      <c r="P92">
        <f t="shared" si="10"/>
        <v>2.8384568326939057E-15</v>
      </c>
      <c r="Q92">
        <f t="shared" si="11"/>
        <v>1.1941963547856891E-3</v>
      </c>
      <c r="R92">
        <f t="shared" si="12"/>
        <v>1.1941963547885276E-3</v>
      </c>
    </row>
    <row r="93" spans="11:18" x14ac:dyDescent="0.2">
      <c r="K93">
        <f t="shared" si="13"/>
        <v>198.03851070700665</v>
      </c>
      <c r="L93">
        <f t="shared" si="7"/>
        <v>1.6543107219738534E-4</v>
      </c>
      <c r="M93">
        <f t="shared" si="8"/>
        <v>9.5779610768392379E-2</v>
      </c>
      <c r="N93">
        <f t="shared" si="9"/>
        <v>9.5945041840589759E-2</v>
      </c>
      <c r="P93">
        <f t="shared" si="10"/>
        <v>7.4897675290753125E-16</v>
      </c>
      <c r="Q93">
        <f t="shared" si="11"/>
        <v>6.7325914038239923E-4</v>
      </c>
      <c r="R93">
        <f t="shared" si="12"/>
        <v>6.7325914038314819E-4</v>
      </c>
    </row>
    <row r="94" spans="11:18" x14ac:dyDescent="0.2">
      <c r="K94">
        <f t="shared" si="13"/>
        <v>198.03861070700665</v>
      </c>
      <c r="L94">
        <f t="shared" si="7"/>
        <v>1.177992644065585E-4</v>
      </c>
      <c r="M94">
        <f t="shared" si="8"/>
        <v>8.2457218351061748E-2</v>
      </c>
      <c r="N94">
        <f t="shared" si="9"/>
        <v>8.2575017615468302E-2</v>
      </c>
      <c r="P94">
        <f t="shared" si="10"/>
        <v>1.9256187855652563E-16</v>
      </c>
      <c r="Q94">
        <f t="shared" si="11"/>
        <v>3.6983218818340371E-4</v>
      </c>
      <c r="R94">
        <f t="shared" si="12"/>
        <v>3.6983218818359626E-4</v>
      </c>
    </row>
    <row r="95" spans="11:18" x14ac:dyDescent="0.2">
      <c r="K95">
        <f t="shared" si="13"/>
        <v>198.03871070700666</v>
      </c>
      <c r="L95">
        <f t="shared" si="7"/>
        <v>8.3338764065976268E-5</v>
      </c>
      <c r="M95">
        <f t="shared" si="8"/>
        <v>7.0528277161463176E-2</v>
      </c>
      <c r="N95">
        <f t="shared" si="9"/>
        <v>7.0611615925529156E-2</v>
      </c>
      <c r="P95">
        <f t="shared" si="10"/>
        <v>4.8237881011274908E-17</v>
      </c>
      <c r="Q95">
        <f t="shared" si="11"/>
        <v>1.9794433984401076E-4</v>
      </c>
      <c r="R95">
        <f t="shared" si="12"/>
        <v>1.9794433984405901E-4</v>
      </c>
    </row>
    <row r="96" spans="11:18" x14ac:dyDescent="0.2">
      <c r="K96">
        <f t="shared" si="13"/>
        <v>198.03881070700666</v>
      </c>
      <c r="L96">
        <f t="shared" si="7"/>
        <v>5.8577457199705658E-5</v>
      </c>
      <c r="M96">
        <f t="shared" si="8"/>
        <v>5.9934495404363339E-2</v>
      </c>
      <c r="N96">
        <f t="shared" si="9"/>
        <v>5.9993072861563045E-2</v>
      </c>
      <c r="P96">
        <f t="shared" si="10"/>
        <v>1.177394659342688E-17</v>
      </c>
      <c r="Q96">
        <f t="shared" si="11"/>
        <v>1.0322797315468544E-4</v>
      </c>
      <c r="R96">
        <f t="shared" si="12"/>
        <v>1.0322797315469721E-4</v>
      </c>
    </row>
    <row r="97" spans="11:18" x14ac:dyDescent="0.2">
      <c r="K97">
        <f t="shared" si="13"/>
        <v>198.03891070700666</v>
      </c>
      <c r="L97">
        <f t="shared" si="7"/>
        <v>4.090655988698268E-5</v>
      </c>
      <c r="M97">
        <f t="shared" si="8"/>
        <v>5.0602201813829836E-2</v>
      </c>
      <c r="N97">
        <f t="shared" si="9"/>
        <v>5.0643108373716821E-2</v>
      </c>
      <c r="P97">
        <f t="shared" si="10"/>
        <v>2.8000889835808369E-18</v>
      </c>
      <c r="Q97">
        <f t="shared" si="11"/>
        <v>5.2452675369085417E-5</v>
      </c>
      <c r="R97">
        <f t="shared" si="12"/>
        <v>5.2452675369088215E-5</v>
      </c>
    </row>
    <row r="98" spans="11:18" x14ac:dyDescent="0.2">
      <c r="K98">
        <f t="shared" si="13"/>
        <v>198.03901070700667</v>
      </c>
      <c r="L98">
        <f t="shared" si="7"/>
        <v>2.8381437215485074E-5</v>
      </c>
      <c r="M98">
        <f t="shared" si="8"/>
        <v>4.2446409381404614E-2</v>
      </c>
      <c r="N98">
        <f t="shared" si="9"/>
        <v>4.2474790818620101E-2</v>
      </c>
      <c r="P98">
        <f t="shared" si="10"/>
        <v>6.4883988126475694E-19</v>
      </c>
      <c r="Q98">
        <f t="shared" si="11"/>
        <v>2.5968915934615672E-5</v>
      </c>
      <c r="R98">
        <f t="shared" si="12"/>
        <v>2.5968915934616322E-5</v>
      </c>
    </row>
    <row r="99" spans="11:18" x14ac:dyDescent="0.2">
      <c r="K99">
        <f t="shared" si="13"/>
        <v>198.03911070700667</v>
      </c>
      <c r="L99">
        <f t="shared" si="7"/>
        <v>1.9563871102558483E-5</v>
      </c>
      <c r="M99">
        <f t="shared" si="8"/>
        <v>3.5374595730638322E-2</v>
      </c>
      <c r="N99">
        <f t="shared" si="9"/>
        <v>3.5394159601740881E-2</v>
      </c>
      <c r="P99">
        <f t="shared" si="10"/>
        <v>1.4649377522664139E-19</v>
      </c>
      <c r="Q99">
        <f t="shared" si="11"/>
        <v>1.2527255302977437E-5</v>
      </c>
      <c r="R99">
        <f t="shared" si="12"/>
        <v>1.2527255302977583E-5</v>
      </c>
    </row>
    <row r="100" spans="11:18" x14ac:dyDescent="0.2">
      <c r="K100">
        <f t="shared" si="13"/>
        <v>198.03921070700667</v>
      </c>
      <c r="L100">
        <f t="shared" si="7"/>
        <v>1.339843841817333E-5</v>
      </c>
      <c r="M100">
        <f t="shared" si="8"/>
        <v>2.9290109498113687E-2</v>
      </c>
      <c r="N100">
        <f t="shared" si="9"/>
        <v>2.9303507936531862E-2</v>
      </c>
      <c r="P100">
        <f t="shared" si="10"/>
        <v>3.2226766913861066E-20</v>
      </c>
      <c r="Q100">
        <f t="shared" si="11"/>
        <v>5.8880836059022927E-6</v>
      </c>
      <c r="R100">
        <f t="shared" si="12"/>
        <v>5.8880836059023249E-6</v>
      </c>
    </row>
    <row r="101" spans="11:18" x14ac:dyDescent="0.2">
      <c r="K101">
        <f t="shared" si="13"/>
        <v>198.03931070700668</v>
      </c>
      <c r="L101">
        <f t="shared" si="7"/>
        <v>9.1165928425373536E-6</v>
      </c>
      <c r="M101">
        <f t="shared" si="8"/>
        <v>2.4095141891117246E-2</v>
      </c>
      <c r="N101">
        <f t="shared" si="9"/>
        <v>2.4104258483959785E-2</v>
      </c>
      <c r="P101">
        <f t="shared" si="10"/>
        <v>6.9076486028390855E-21</v>
      </c>
      <c r="Q101">
        <f t="shared" si="11"/>
        <v>2.6965466592918027E-6</v>
      </c>
      <c r="R101">
        <f t="shared" si="12"/>
        <v>2.6965466592918095E-6</v>
      </c>
    </row>
    <row r="102" spans="11:18" x14ac:dyDescent="0.2">
      <c r="K102">
        <f t="shared" si="13"/>
        <v>198.03941070700668</v>
      </c>
      <c r="L102">
        <f t="shared" si="7"/>
        <v>6.162968056739931E-6</v>
      </c>
      <c r="M102">
        <f t="shared" si="8"/>
        <v>1.9693230489934523E-2</v>
      </c>
      <c r="N102">
        <f t="shared" si="9"/>
        <v>1.9699393457991262E-2</v>
      </c>
      <c r="P102">
        <f t="shared" si="10"/>
        <v>1.4426456381192105E-21</v>
      </c>
      <c r="Q102">
        <f t="shared" si="11"/>
        <v>1.2032554645275196E-6</v>
      </c>
      <c r="R102">
        <f t="shared" si="12"/>
        <v>1.2032554645275211E-6</v>
      </c>
    </row>
    <row r="103" spans="11:18" x14ac:dyDescent="0.2">
      <c r="K103">
        <f t="shared" si="13"/>
        <v>198.03951070700668</v>
      </c>
      <c r="L103">
        <f t="shared" si="7"/>
        <v>4.1392938411989523E-6</v>
      </c>
      <c r="M103">
        <f t="shared" si="8"/>
        <v>1.5991287181664635E-2</v>
      </c>
      <c r="N103">
        <f t="shared" si="9"/>
        <v>1.5995426475505833E-2</v>
      </c>
      <c r="P103">
        <f t="shared" si="10"/>
        <v>2.935655091285531E-22</v>
      </c>
      <c r="Q103">
        <f t="shared" si="11"/>
        <v>5.231469259579897E-7</v>
      </c>
      <c r="R103">
        <f t="shared" si="12"/>
        <v>5.2314692595799001E-7</v>
      </c>
    </row>
    <row r="104" spans="11:18" x14ac:dyDescent="0.2">
      <c r="K104">
        <f t="shared" si="13"/>
        <v>198.03961070700669</v>
      </c>
      <c r="L104">
        <f t="shared" si="7"/>
        <v>2.7621138833879037E-6</v>
      </c>
      <c r="M104">
        <f t="shared" si="8"/>
        <v>1.2901163060080958E-2</v>
      </c>
      <c r="N104">
        <f t="shared" si="9"/>
        <v>1.2903925173964347E-2</v>
      </c>
      <c r="P104">
        <f t="shared" si="10"/>
        <v>5.8205808107688814E-23</v>
      </c>
      <c r="Q104">
        <f t="shared" si="11"/>
        <v>2.2161821091068227E-7</v>
      </c>
      <c r="R104">
        <f t="shared" si="12"/>
        <v>2.2161821091068233E-7</v>
      </c>
    </row>
    <row r="105" spans="11:18" x14ac:dyDescent="0.2">
      <c r="K105">
        <f t="shared" si="13"/>
        <v>198.03971070700669</v>
      </c>
      <c r="L105">
        <f t="shared" si="7"/>
        <v>1.831200453621531E-6</v>
      </c>
      <c r="M105">
        <f t="shared" si="8"/>
        <v>1.034077977231518E-2</v>
      </c>
      <c r="N105">
        <f t="shared" si="9"/>
        <v>1.0342610972768802E-2</v>
      </c>
      <c r="P105">
        <f t="shared" si="10"/>
        <v>1.1244588036695661E-23</v>
      </c>
      <c r="Q105">
        <f t="shared" si="11"/>
        <v>9.1475152715168458E-8</v>
      </c>
      <c r="R105">
        <f t="shared" si="12"/>
        <v>9.1475152715168472E-8</v>
      </c>
    </row>
    <row r="106" spans="11:18" x14ac:dyDescent="0.2">
      <c r="K106">
        <f t="shared" si="13"/>
        <v>198.03981070700669</v>
      </c>
      <c r="L106">
        <f t="shared" si="7"/>
        <v>1.2061718169247203E-6</v>
      </c>
      <c r="M106">
        <f t="shared" si="8"/>
        <v>8.2348690349263592E-3</v>
      </c>
      <c r="N106">
        <f t="shared" si="9"/>
        <v>8.2360752067432846E-3</v>
      </c>
      <c r="P106">
        <f t="shared" si="10"/>
        <v>2.1165898375201505E-24</v>
      </c>
      <c r="Q106">
        <f t="shared" si="11"/>
        <v>3.6788897556873258E-8</v>
      </c>
      <c r="R106">
        <f t="shared" si="12"/>
        <v>3.6788897556873258E-8</v>
      </c>
    </row>
    <row r="107" spans="11:18" x14ac:dyDescent="0.2">
      <c r="K107">
        <f t="shared" si="13"/>
        <v>198.0399107070067</v>
      </c>
      <c r="L107">
        <f t="shared" si="7"/>
        <v>7.8933516114438796E-7</v>
      </c>
      <c r="M107">
        <f t="shared" si="8"/>
        <v>6.5153700511895113E-3</v>
      </c>
      <c r="N107">
        <f t="shared" si="9"/>
        <v>6.516159386350656E-3</v>
      </c>
      <c r="P107">
        <f t="shared" si="10"/>
        <v>3.8819129828673272E-25</v>
      </c>
      <c r="Q107">
        <f t="shared" si="11"/>
        <v>1.4416051857171754E-8</v>
      </c>
      <c r="R107">
        <f t="shared" si="12"/>
        <v>1.4416051857171754E-8</v>
      </c>
    </row>
    <row r="108" spans="11:18" x14ac:dyDescent="0.2">
      <c r="K108">
        <f t="shared" si="13"/>
        <v>198.0400107070067</v>
      </c>
      <c r="L108">
        <f t="shared" si="7"/>
        <v>5.1320715704862248E-7</v>
      </c>
      <c r="M108">
        <f t="shared" si="8"/>
        <v>5.1215387235193496E-3</v>
      </c>
      <c r="N108">
        <f t="shared" si="9"/>
        <v>5.1220519306763987E-3</v>
      </c>
      <c r="P108">
        <f t="shared" si="10"/>
        <v>6.9369859868069323E-26</v>
      </c>
      <c r="Q108">
        <f t="shared" si="11"/>
        <v>5.5041698858885515E-9</v>
      </c>
      <c r="R108">
        <f t="shared" si="12"/>
        <v>5.5041698858885515E-9</v>
      </c>
    </row>
    <row r="109" spans="11:18" x14ac:dyDescent="0.2">
      <c r="K109">
        <f t="shared" si="13"/>
        <v>198.0401107070067</v>
      </c>
      <c r="L109">
        <f t="shared" si="7"/>
        <v>3.3151481597202762E-7</v>
      </c>
      <c r="M109">
        <f t="shared" si="8"/>
        <v>3.9998234035374079E-3</v>
      </c>
      <c r="N109">
        <f t="shared" si="9"/>
        <v>4.00015491835338E-3</v>
      </c>
      <c r="P109">
        <f t="shared" si="10"/>
        <v>1.2078465695629214E-26</v>
      </c>
      <c r="Q109">
        <f t="shared" si="11"/>
        <v>2.0476383543949922E-9</v>
      </c>
      <c r="R109">
        <f t="shared" si="12"/>
        <v>2.0476383543949922E-9</v>
      </c>
    </row>
    <row r="110" spans="11:18" x14ac:dyDescent="0.2">
      <c r="K110">
        <f t="shared" si="13"/>
        <v>198.04021070700671</v>
      </c>
      <c r="L110">
        <f t="shared" si="7"/>
        <v>2.1276106900831974E-7</v>
      </c>
      <c r="M110">
        <f t="shared" si="8"/>
        <v>3.1035600767142053E-3</v>
      </c>
      <c r="N110">
        <f t="shared" si="9"/>
        <v>3.1037728377832138E-3</v>
      </c>
      <c r="P110">
        <f t="shared" si="10"/>
        <v>2.0491259582822078E-27</v>
      </c>
      <c r="Q110">
        <f t="shared" si="11"/>
        <v>7.4221651466001826E-10</v>
      </c>
      <c r="R110">
        <f t="shared" si="12"/>
        <v>7.4221651466001826E-10</v>
      </c>
    </row>
    <row r="111" spans="11:18" x14ac:dyDescent="0.2">
      <c r="K111">
        <f t="shared" si="13"/>
        <v>198.04031070700671</v>
      </c>
      <c r="L111">
        <f t="shared" si="7"/>
        <v>1.3566267239247247E-7</v>
      </c>
      <c r="M111">
        <f t="shared" si="8"/>
        <v>2.3925359874087827E-3</v>
      </c>
      <c r="N111">
        <f t="shared" si="9"/>
        <v>2.3926716500811749E-3</v>
      </c>
      <c r="P111">
        <f t="shared" si="10"/>
        <v>3.3872049206409287E-28</v>
      </c>
      <c r="Q111">
        <f t="shared" si="11"/>
        <v>2.6213433087812688E-10</v>
      </c>
      <c r="R111">
        <f t="shared" si="12"/>
        <v>2.6213433087812688E-10</v>
      </c>
    </row>
    <row r="112" spans="11:18" x14ac:dyDescent="0.2">
      <c r="K112">
        <f t="shared" si="13"/>
        <v>198.04041070700671</v>
      </c>
      <c r="L112">
        <f t="shared" si="7"/>
        <v>8.59424153379122E-8</v>
      </c>
      <c r="M112">
        <f t="shared" si="8"/>
        <v>1.8324654045263845E-3</v>
      </c>
      <c r="N112">
        <f t="shared" si="9"/>
        <v>1.8325513469417225E-3</v>
      </c>
      <c r="P112">
        <f t="shared" si="10"/>
        <v>5.455445480552742E-29</v>
      </c>
      <c r="Q112">
        <f t="shared" si="11"/>
        <v>9.0205522001465187E-11</v>
      </c>
      <c r="R112">
        <f t="shared" si="12"/>
        <v>9.0205522001465187E-11</v>
      </c>
    </row>
    <row r="113" spans="11:18" x14ac:dyDescent="0.2">
      <c r="K113">
        <f t="shared" si="13"/>
        <v>198.04051070700672</v>
      </c>
      <c r="L113">
        <f t="shared" si="7"/>
        <v>5.4092085402369736E-8</v>
      </c>
      <c r="M113">
        <f t="shared" si="8"/>
        <v>1.3944150853976705E-3</v>
      </c>
      <c r="N113">
        <f t="shared" si="9"/>
        <v>1.3944691774830729E-3</v>
      </c>
      <c r="P113">
        <f t="shared" si="10"/>
        <v>8.5612050731367297E-30</v>
      </c>
      <c r="Q113">
        <f t="shared" si="11"/>
        <v>3.0245326496982102E-11</v>
      </c>
      <c r="R113">
        <f t="shared" si="12"/>
        <v>3.0245326496982102E-11</v>
      </c>
    </row>
    <row r="114" spans="11:18" x14ac:dyDescent="0.2">
      <c r="K114">
        <f t="shared" si="13"/>
        <v>198.04061070700672</v>
      </c>
      <c r="L114">
        <f t="shared" si="7"/>
        <v>3.3825083552658879E-8</v>
      </c>
      <c r="M114">
        <f t="shared" si="8"/>
        <v>1.0542105151069184E-3</v>
      </c>
      <c r="N114">
        <f t="shared" si="9"/>
        <v>1.054244340190471E-3</v>
      </c>
      <c r="P114">
        <f t="shared" si="10"/>
        <v>1.3090478211353967E-30</v>
      </c>
      <c r="Q114">
        <f t="shared" si="11"/>
        <v>9.8809650211464317E-12</v>
      </c>
      <c r="R114">
        <f t="shared" si="12"/>
        <v>9.8809650211464317E-12</v>
      </c>
    </row>
    <row r="115" spans="11:18" x14ac:dyDescent="0.2">
      <c r="K115">
        <f t="shared" si="13"/>
        <v>198.04071070700672</v>
      </c>
      <c r="L115">
        <f t="shared" si="7"/>
        <v>2.1014691264350023E-8</v>
      </c>
      <c r="M115">
        <f t="shared" si="8"/>
        <v>7.9184758745159316E-4</v>
      </c>
      <c r="N115">
        <f t="shared" si="9"/>
        <v>7.9186860214285754E-4</v>
      </c>
      <c r="P115">
        <f t="shared" si="10"/>
        <v>1.9502579455775612E-31</v>
      </c>
      <c r="Q115">
        <f t="shared" si="11"/>
        <v>3.1452587448718909E-12</v>
      </c>
      <c r="R115">
        <f t="shared" si="12"/>
        <v>3.1452587448718909E-12</v>
      </c>
    </row>
    <row r="116" spans="11:18" x14ac:dyDescent="0.2">
      <c r="K116">
        <f t="shared" si="13"/>
        <v>198.04081070700673</v>
      </c>
      <c r="L116">
        <f t="shared" si="7"/>
        <v>1.2971378524282885E-8</v>
      </c>
      <c r="M116">
        <f t="shared" si="8"/>
        <v>5.909283623433463E-4</v>
      </c>
      <c r="N116">
        <f t="shared" si="9"/>
        <v>5.9094133372187055E-4</v>
      </c>
      <c r="P116">
        <f t="shared" si="10"/>
        <v>2.8310303910372993E-32</v>
      </c>
      <c r="Q116">
        <f t="shared" si="11"/>
        <v>9.7550461185320542E-13</v>
      </c>
      <c r="R116">
        <f t="shared" si="12"/>
        <v>9.7550461185320542E-13</v>
      </c>
    </row>
    <row r="117" spans="11:18" x14ac:dyDescent="0.2">
      <c r="K117">
        <f t="shared" si="13"/>
        <v>198.04091070700673</v>
      </c>
      <c r="L117">
        <f t="shared" si="7"/>
        <v>7.954781127760736E-9</v>
      </c>
      <c r="M117">
        <f t="shared" si="8"/>
        <v>4.3813409937890546E-4</v>
      </c>
      <c r="N117">
        <f t="shared" si="9"/>
        <v>4.3814205416003321E-4</v>
      </c>
      <c r="P117">
        <f t="shared" si="10"/>
        <v>4.0041739776990562E-33</v>
      </c>
      <c r="Q117">
        <f t="shared" si="11"/>
        <v>2.9479370619122365E-13</v>
      </c>
      <c r="R117">
        <f t="shared" si="12"/>
        <v>2.9479370619122365E-13</v>
      </c>
    </row>
    <row r="118" spans="11:18" x14ac:dyDescent="0.2">
      <c r="K118">
        <f t="shared" si="13"/>
        <v>198.04101070700673</v>
      </c>
      <c r="L118">
        <f t="shared" si="7"/>
        <v>4.846735498078904E-9</v>
      </c>
      <c r="M118">
        <f t="shared" si="8"/>
        <v>3.2274406006146456E-4</v>
      </c>
      <c r="N118">
        <f t="shared" si="9"/>
        <v>3.2274890679696264E-4</v>
      </c>
      <c r="P118">
        <f t="shared" si="10"/>
        <v>5.5181979826613203E-34</v>
      </c>
      <c r="Q118">
        <f t="shared" si="11"/>
        <v>8.680065835511326E-14</v>
      </c>
      <c r="R118">
        <f t="shared" si="12"/>
        <v>8.680065835511326E-14</v>
      </c>
    </row>
    <row r="119" spans="11:18" x14ac:dyDescent="0.2">
      <c r="K119">
        <f t="shared" si="13"/>
        <v>198.04111070700674</v>
      </c>
      <c r="L119">
        <f t="shared" si="7"/>
        <v>2.9339275637715911E-9</v>
      </c>
      <c r="M119">
        <f t="shared" si="8"/>
        <v>2.3620465053232517E-4</v>
      </c>
      <c r="N119">
        <f t="shared" si="9"/>
        <v>2.3620758445988893E-4</v>
      </c>
      <c r="P119">
        <f t="shared" si="10"/>
        <v>7.4096475230649009E-35</v>
      </c>
      <c r="Q119">
        <f t="shared" si="11"/>
        <v>2.4902546687587806E-14</v>
      </c>
      <c r="R119">
        <f t="shared" si="12"/>
        <v>2.4902546687587806E-14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Lloyd</dc:creator>
  <cp:lastModifiedBy>Max Lloyd</cp:lastModifiedBy>
  <dcterms:created xsi:type="dcterms:W3CDTF">2021-09-09T15:15:58Z</dcterms:created>
  <dcterms:modified xsi:type="dcterms:W3CDTF">2021-09-09T15:51:02Z</dcterms:modified>
</cp:coreProperties>
</file>