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phlaa_lunet_lboro_ac_uk/Documents/"/>
    </mc:Choice>
  </mc:AlternateContent>
  <xr:revisionPtr revIDLastSave="78" documentId="8_{8DD52E84-B4D3-4ADE-8CED-ACF6E456BD81}" xr6:coauthVersionLast="47" xr6:coauthVersionMax="47" xr10:uidLastSave="{3DBDC61F-EDF8-4522-92A1-770B0D1B18EF}"/>
  <bookViews>
    <workbookView xWindow="-120" yWindow="-120" windowWidth="29040" windowHeight="15840" xr2:uid="{00000000-000D-0000-FFFF-FFFF00000000}"/>
  </bookViews>
  <sheets>
    <sheet name="QFD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QFD!$A$1:$N$37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H21" i="2"/>
  <c r="G21" i="2"/>
  <c r="F21" i="2"/>
  <c r="E21" i="2"/>
  <c r="D21" i="2"/>
  <c r="I12" i="2"/>
  <c r="I13" i="2"/>
  <c r="I14" i="2"/>
  <c r="I15" i="2"/>
  <c r="I16" i="2"/>
  <c r="I17" i="2"/>
  <c r="I18" i="2"/>
  <c r="I21" i="2" l="1"/>
  <c r="E22" i="2" s="1"/>
  <c r="D23" i="2"/>
  <c r="E23" i="2"/>
  <c r="F23" i="2"/>
  <c r="G23" i="2"/>
  <c r="H23" i="2"/>
  <c r="F22" i="2" l="1"/>
  <c r="H22" i="2"/>
  <c r="G22" i="2"/>
  <c r="D22" i="2"/>
  <c r="I22" i="2" l="1"/>
</calcChain>
</file>

<file path=xl/sharedStrings.xml><?xml version="1.0" encoding="utf-8"?>
<sst xmlns="http://schemas.openxmlformats.org/spreadsheetml/2006/main" count="53" uniqueCount="50">
  <si>
    <t>Quality Function Deployment - Motion tracking to quantify population fitness and health in spermatozoa</t>
  </si>
  <si>
    <t>Correlation:</t>
  </si>
  <si>
    <t>+</t>
  </si>
  <si>
    <t>.</t>
  </si>
  <si>
    <t>-</t>
  </si>
  <si>
    <t>Date:</t>
  </si>
  <si>
    <t>Positive</t>
  </si>
  <si>
    <t>No correlation</t>
  </si>
  <si>
    <t>Negative</t>
  </si>
  <si>
    <t>Relationships:</t>
  </si>
  <si>
    <t>Desired direction of improvement (↑,0,↓)</t>
  </si>
  <si>
    <t>↓</t>
  </si>
  <si>
    <t>↑</t>
  </si>
  <si>
    <t>Strong</t>
  </si>
  <si>
    <t>Moderate</t>
  </si>
  <si>
    <t>Weak</t>
  </si>
  <si>
    <t>None</t>
  </si>
  <si>
    <t>1: low, 5: high</t>
  </si>
  <si>
    <t>Functional Requirements for Motion tracking software
→</t>
  </si>
  <si>
    <t>Running Time</t>
  </si>
  <si>
    <t>Anomaly Detection</t>
  </si>
  <si>
    <t>cost of access</t>
  </si>
  <si>
    <t>Computational power</t>
  </si>
  <si>
    <t>Parameter identification</t>
  </si>
  <si>
    <t>Competitive evaluation (1: low, 5: high)</t>
  </si>
  <si>
    <t>Customer importance rating</t>
  </si>
  <si>
    <t>Customer Requirements 
↓</t>
  </si>
  <si>
    <t>Weighted Score</t>
  </si>
  <si>
    <t>Satisfaction rating</t>
  </si>
  <si>
    <t>Affordability - low cost</t>
  </si>
  <si>
    <t>Accessibility</t>
  </si>
  <si>
    <t>Timing - Low wait time</t>
  </si>
  <si>
    <t>Effectiveness</t>
  </si>
  <si>
    <t>Reliability</t>
  </si>
  <si>
    <t>Technical importance score</t>
  </si>
  <si>
    <t>Importance %</t>
  </si>
  <si>
    <t>Priorities rank</t>
  </si>
  <si>
    <t>Current performance</t>
  </si>
  <si>
    <t>Target</t>
  </si>
  <si>
    <t>Benchmark</t>
  </si>
  <si>
    <t>Difficulty</t>
  </si>
  <si>
    <t>1: very easy, 5: very difficult</t>
  </si>
  <si>
    <t>Cost and time</t>
  </si>
  <si>
    <t>Priority to improve</t>
  </si>
  <si>
    <t>Comments/Conclusion:</t>
  </si>
  <si>
    <t xml:space="preserve">The quality function deployment is a method of identifying customer requirements and translating these into achievable goals. The target audience for this project is for industry standard application with in fertility clinics, </t>
  </si>
  <si>
    <t>As such the customer requirements for this project can be quite broadly categorised, this gives us a useful comparison for each of the functional requirements. An oversight reveals that based on current position,</t>
  </si>
  <si>
    <t xml:space="preserve"> parameter detection and cost are considered the highest ranked functional requirement. Whilst a combined score shows that effectiveness and reliability attributed to the greatest customer requirements</t>
  </si>
  <si>
    <t>A summation of both customer and functional requirements has allowed us to identify the two functional requirements with the greatest priority for improvement are anomaly detection and parameter identification.</t>
  </si>
  <si>
    <t>Continuous Improvement Toolkit . www.citoolkit.com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</si>
</sst>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55"/>
      <name val="Calibri"/>
      <family val="2"/>
      <scheme val="minor"/>
    </font>
    <font>
      <sz val="2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4" fillId="4" borderId="13" xfId="0" applyFont="1" applyFill="1" applyBorder="1" applyAlignment="1">
      <alignment horizontal="center" vertical="center"/>
    </xf>
    <xf numFmtId="0" fontId="2" fillId="4" borderId="0" xfId="0" applyFont="1" applyFill="1"/>
    <xf numFmtId="0" fontId="3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8" xfId="0" applyFont="1" applyFill="1" applyBorder="1" applyAlignment="1" applyProtection="1">
      <alignment horizontal="left" vertical="center" wrapText="1"/>
      <protection locked="0"/>
    </xf>
    <xf numFmtId="0" fontId="3" fillId="5" borderId="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Protection="1">
      <protection locked="0"/>
    </xf>
    <xf numFmtId="0" fontId="3" fillId="3" borderId="15" xfId="0" applyFont="1" applyFill="1" applyBorder="1" applyProtection="1">
      <protection locked="0"/>
    </xf>
    <xf numFmtId="0" fontId="3" fillId="3" borderId="15" xfId="0" applyFont="1" applyFill="1" applyBorder="1" applyAlignment="1" applyProtection="1">
      <alignment vertical="center"/>
      <protection locked="0"/>
    </xf>
    <xf numFmtId="0" fontId="3" fillId="3" borderId="16" xfId="0" applyFont="1" applyFill="1" applyBorder="1" applyAlignment="1" applyProtection="1">
      <alignment vertical="center"/>
      <protection locked="0"/>
    </xf>
    <xf numFmtId="0" fontId="3" fillId="3" borderId="17" xfId="0" applyFont="1" applyFill="1" applyBorder="1" applyProtection="1">
      <protection locked="0"/>
    </xf>
    <xf numFmtId="0" fontId="3" fillId="3" borderId="18" xfId="0" applyFont="1" applyFill="1" applyBorder="1" applyProtection="1">
      <protection locked="0"/>
    </xf>
    <xf numFmtId="0" fontId="3" fillId="3" borderId="19" xfId="0" applyFont="1" applyFill="1" applyBorder="1" applyProtection="1">
      <protection locked="0"/>
    </xf>
    <xf numFmtId="0" fontId="3" fillId="3" borderId="2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21" xfId="0" applyFont="1" applyFill="1" applyBorder="1" applyAlignment="1" applyProtection="1">
      <alignment vertical="center"/>
      <protection locked="0"/>
    </xf>
    <xf numFmtId="0" fontId="5" fillId="4" borderId="0" xfId="0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9" fillId="4" borderId="0" xfId="0" applyFont="1" applyFill="1"/>
    <xf numFmtId="0" fontId="13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left"/>
    </xf>
    <xf numFmtId="0" fontId="13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 vertical="center"/>
    </xf>
    <xf numFmtId="0" fontId="14" fillId="4" borderId="0" xfId="0" applyFont="1" applyFill="1"/>
    <xf numFmtId="0" fontId="9" fillId="4" borderId="13" xfId="0" quotePrefix="1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right" vertical="center"/>
    </xf>
    <xf numFmtId="0" fontId="3" fillId="7" borderId="7" xfId="0" applyFont="1" applyFill="1" applyBorder="1" applyAlignment="1">
      <alignment horizontal="right" vertical="center"/>
    </xf>
    <xf numFmtId="0" fontId="3" fillId="7" borderId="4" xfId="0" applyFont="1" applyFill="1" applyBorder="1" applyAlignment="1">
      <alignment horizontal="right" vertical="center"/>
    </xf>
    <xf numFmtId="0" fontId="3" fillId="7" borderId="6" xfId="0" applyFont="1" applyFill="1" applyBorder="1" applyAlignment="1">
      <alignment horizontal="right" vertical="center"/>
    </xf>
    <xf numFmtId="0" fontId="8" fillId="7" borderId="3" xfId="0" applyFont="1" applyFill="1" applyBorder="1" applyAlignment="1">
      <alignment horizontal="right" vertical="center"/>
    </xf>
    <xf numFmtId="0" fontId="3" fillId="7" borderId="9" xfId="0" applyFont="1" applyFill="1" applyBorder="1" applyAlignment="1">
      <alignment horizontal="center" vertical="center"/>
    </xf>
    <xf numFmtId="9" fontId="3" fillId="7" borderId="7" xfId="0" applyNumberFormat="1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right" vertical="center" wrapText="1"/>
    </xf>
    <xf numFmtId="0" fontId="11" fillId="4" borderId="0" xfId="0" applyFont="1" applyFill="1" applyAlignment="1">
      <alignment horizontal="left" vertical="center"/>
    </xf>
    <xf numFmtId="0" fontId="15" fillId="4" borderId="13" xfId="0" quotePrefix="1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7" fillId="4" borderId="0" xfId="0" applyFont="1" applyFill="1"/>
    <xf numFmtId="14" fontId="3" fillId="3" borderId="13" xfId="0" applyNumberFormat="1" applyFont="1" applyFill="1" applyBorder="1" applyAlignment="1" applyProtection="1">
      <alignment horizontal="left" vertical="center"/>
      <protection locked="0"/>
    </xf>
    <xf numFmtId="0" fontId="3" fillId="4" borderId="13" xfId="0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vertical="center"/>
    </xf>
    <xf numFmtId="0" fontId="3" fillId="3" borderId="0" xfId="0" applyFont="1" applyFill="1"/>
    <xf numFmtId="0" fontId="3" fillId="6" borderId="7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CCFFFF"/>
      <color rgb="FFC3E1FF"/>
      <color rgb="FF99CCFF"/>
      <color rgb="FF0000CC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0</xdr:colOff>
      <xdr:row>8</xdr:row>
      <xdr:rowOff>0</xdr:rowOff>
    </xdr:to>
    <xdr:grpSp>
      <xdr:nvGrpSpPr>
        <xdr:cNvPr id="2" name="Group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048000" y="333375"/>
          <a:ext cx="3886200" cy="1333500"/>
          <a:chOff x="364" y="70"/>
          <a:chExt cx="376" cy="134"/>
        </a:xfrm>
      </xdr:grpSpPr>
      <xdr:sp macro="" textlink="">
        <xdr:nvSpPr>
          <xdr:cNvPr id="3" name="AutoShape 3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364" y="70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12700">
            <a:solidFill>
              <a:schemeClr val="bg1">
                <a:lumMod val="6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4" name="Rectangle 3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422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5" name="Rectangle 3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45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6" name="Rectangle 3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7" name="Rectangle 3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97" y="115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8" name="Rectangle 3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141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9" name="Rectangle 3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10" name="Rectangle 3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34" y="8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11" name="Rectangle 4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571" y="114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12" name="Rectangle 4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  <xdr:sp macro="" textlink="">
        <xdr:nvSpPr>
          <xdr:cNvPr id="13" name="Rectangle 4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64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+mn-lt"/>
                <a:cs typeface="Arial"/>
              </a:rPr>
              <a:t>.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showGridLines="0" tabSelected="1" topLeftCell="A11" zoomScaleNormal="100" workbookViewId="0">
      <selection activeCell="Q31" sqref="Q31"/>
    </sheetView>
  </sheetViews>
  <sheetFormatPr defaultColWidth="8.85546875" defaultRowHeight="12"/>
  <cols>
    <col min="1" max="1" width="2.7109375" style="9" customWidth="1"/>
    <col min="2" max="2" width="12.28515625" style="9" customWidth="1"/>
    <col min="3" max="3" width="30.7109375" style="9" customWidth="1"/>
    <col min="4" max="6" width="10.7109375" style="9" customWidth="1"/>
    <col min="7" max="7" width="13.28515625" style="9" customWidth="1"/>
    <col min="8" max="8" width="12.85546875" style="9" customWidth="1"/>
    <col min="9" max="13" width="10.7109375" style="9" customWidth="1"/>
    <col min="14" max="14" width="2.7109375" style="9" customWidth="1"/>
    <col min="15" max="16384" width="8.85546875" style="9"/>
  </cols>
  <sheetData>
    <row r="1" spans="1:13" ht="26.25">
      <c r="B1" s="46" t="s">
        <v>0</v>
      </c>
    </row>
    <row r="2" spans="1:13" ht="15" customHeight="1">
      <c r="B2" s="3"/>
      <c r="G2" s="27"/>
      <c r="H2" s="27"/>
      <c r="K2" s="28"/>
      <c r="L2" s="29"/>
    </row>
    <row r="3" spans="1:13" ht="15" customHeight="1">
      <c r="B3" s="3"/>
      <c r="C3" s="71"/>
      <c r="D3" s="3"/>
      <c r="E3" s="27"/>
      <c r="F3" s="30"/>
      <c r="G3" s="3"/>
      <c r="J3" s="63" t="s">
        <v>1</v>
      </c>
      <c r="K3" s="31"/>
      <c r="L3" s="32"/>
    </row>
    <row r="4" spans="1:13" ht="15" customHeight="1">
      <c r="B4" s="3"/>
      <c r="C4" s="71"/>
      <c r="D4" s="3"/>
      <c r="E4" s="27"/>
      <c r="F4" s="30"/>
      <c r="G4" s="3"/>
      <c r="J4" s="64" t="s">
        <v>2</v>
      </c>
      <c r="K4" s="65" t="s">
        <v>3</v>
      </c>
      <c r="L4" s="64" t="s">
        <v>4</v>
      </c>
    </row>
    <row r="5" spans="1:13" ht="15" customHeight="1">
      <c r="B5" s="3" t="s">
        <v>5</v>
      </c>
      <c r="C5" s="70">
        <v>45232</v>
      </c>
      <c r="D5" s="3"/>
      <c r="E5" s="27"/>
      <c r="F5" s="30"/>
      <c r="G5" s="3"/>
      <c r="J5" s="47" t="s">
        <v>6</v>
      </c>
      <c r="K5" s="1" t="s">
        <v>7</v>
      </c>
      <c r="L5" s="47" t="s">
        <v>8</v>
      </c>
    </row>
    <row r="6" spans="1:13" ht="15" customHeight="1">
      <c r="B6" s="3"/>
      <c r="C6" s="27"/>
      <c r="D6" s="3"/>
      <c r="E6" s="27"/>
      <c r="F6" s="30"/>
      <c r="G6" s="3"/>
      <c r="K6" s="31"/>
      <c r="L6" s="32"/>
    </row>
    <row r="7" spans="1:13" ht="15" customHeight="1">
      <c r="B7" s="3"/>
      <c r="C7" s="4"/>
      <c r="D7" s="3"/>
      <c r="E7" s="27"/>
      <c r="F7" s="30"/>
      <c r="G7" s="3"/>
      <c r="J7" s="63" t="s">
        <v>9</v>
      </c>
      <c r="K7" s="31"/>
      <c r="L7" s="32"/>
    </row>
    <row r="8" spans="1:13" ht="15" customHeight="1">
      <c r="B8" s="3"/>
      <c r="C8" s="27"/>
      <c r="D8" s="3"/>
      <c r="E8" s="27"/>
      <c r="F8" s="30"/>
      <c r="G8" s="3"/>
      <c r="H8" s="27"/>
      <c r="J8" s="33">
        <v>9</v>
      </c>
      <c r="K8" s="33">
        <v>3</v>
      </c>
      <c r="L8" s="33">
        <v>1</v>
      </c>
      <c r="M8" s="33"/>
    </row>
    <row r="9" spans="1:13" ht="15" customHeight="1">
      <c r="B9" s="3"/>
      <c r="C9" s="48" t="s">
        <v>10</v>
      </c>
      <c r="D9" s="13" t="s">
        <v>11</v>
      </c>
      <c r="E9" s="14" t="s">
        <v>12</v>
      </c>
      <c r="F9" s="14" t="s">
        <v>11</v>
      </c>
      <c r="G9" s="14">
        <v>0</v>
      </c>
      <c r="H9" s="14" t="s">
        <v>12</v>
      </c>
      <c r="J9" s="34" t="s">
        <v>13</v>
      </c>
      <c r="K9" s="34" t="s">
        <v>14</v>
      </c>
      <c r="L9" s="34" t="s">
        <v>15</v>
      </c>
      <c r="M9" s="34" t="s">
        <v>16</v>
      </c>
    </row>
    <row r="10" spans="1:13" ht="36">
      <c r="B10" s="8" t="s">
        <v>17</v>
      </c>
      <c r="C10" s="62" t="s">
        <v>18</v>
      </c>
      <c r="D10" s="75" t="s">
        <v>19</v>
      </c>
      <c r="E10" s="75" t="s">
        <v>20</v>
      </c>
      <c r="F10" s="75" t="s">
        <v>21</v>
      </c>
      <c r="G10" s="75" t="s">
        <v>22</v>
      </c>
      <c r="H10" s="75" t="s">
        <v>23</v>
      </c>
      <c r="J10" s="74" t="s">
        <v>24</v>
      </c>
      <c r="K10" s="74"/>
      <c r="L10" s="74"/>
      <c r="M10" s="74"/>
    </row>
    <row r="11" spans="1:13" ht="36">
      <c r="A11" s="30"/>
      <c r="B11" s="49" t="s">
        <v>25</v>
      </c>
      <c r="C11" s="61" t="s">
        <v>26</v>
      </c>
      <c r="D11" s="78"/>
      <c r="E11" s="78"/>
      <c r="F11" s="78"/>
      <c r="G11" s="78"/>
      <c r="H11" s="78"/>
      <c r="I11" s="50" t="s">
        <v>27</v>
      </c>
      <c r="J11" s="51" t="s">
        <v>28</v>
      </c>
      <c r="K11" s="49"/>
      <c r="L11" s="49"/>
      <c r="M11" s="49"/>
    </row>
    <row r="12" spans="1:13" ht="15" customHeight="1">
      <c r="A12" s="66">
        <v>1</v>
      </c>
      <c r="B12" s="15">
        <v>2</v>
      </c>
      <c r="C12" s="10" t="s">
        <v>29</v>
      </c>
      <c r="D12" s="38">
        <v>3</v>
      </c>
      <c r="E12" s="38">
        <v>1</v>
      </c>
      <c r="F12" s="38">
        <v>9</v>
      </c>
      <c r="G12" s="38">
        <v>9</v>
      </c>
      <c r="H12" s="38">
        <v>1</v>
      </c>
      <c r="I12" s="52">
        <f t="shared" ref="I12:I19" si="0">(D12*B12)+(E12*B12)+(F12*B12)+(G12*B12)+(H12*B12)</f>
        <v>46</v>
      </c>
      <c r="J12" s="35">
        <v>3</v>
      </c>
      <c r="K12" s="36"/>
      <c r="L12" s="35"/>
      <c r="M12" s="36"/>
    </row>
    <row r="13" spans="1:13" ht="15" customHeight="1">
      <c r="A13" s="66">
        <v>2</v>
      </c>
      <c r="B13" s="15">
        <v>3</v>
      </c>
      <c r="C13" s="11" t="s">
        <v>30</v>
      </c>
      <c r="D13" s="38">
        <v>1</v>
      </c>
      <c r="E13" s="38"/>
      <c r="F13" s="38">
        <v>3</v>
      </c>
      <c r="G13" s="38">
        <v>9</v>
      </c>
      <c r="H13" s="38"/>
      <c r="I13" s="52">
        <f t="shared" si="0"/>
        <v>39</v>
      </c>
      <c r="J13" s="37">
        <v>2</v>
      </c>
      <c r="K13" s="38"/>
      <c r="L13" s="37"/>
      <c r="M13" s="38"/>
    </row>
    <row r="14" spans="1:13" ht="15" customHeight="1">
      <c r="A14" s="66">
        <v>3</v>
      </c>
      <c r="B14" s="15">
        <v>1</v>
      </c>
      <c r="C14" s="11" t="s">
        <v>31</v>
      </c>
      <c r="D14" s="38">
        <v>9</v>
      </c>
      <c r="E14" s="38">
        <v>3</v>
      </c>
      <c r="F14" s="38">
        <v>3</v>
      </c>
      <c r="G14" s="38">
        <v>9</v>
      </c>
      <c r="H14" s="38">
        <v>9</v>
      </c>
      <c r="I14" s="52">
        <f t="shared" si="0"/>
        <v>33</v>
      </c>
      <c r="J14" s="37">
        <v>2</v>
      </c>
      <c r="K14" s="38"/>
      <c r="L14" s="37"/>
      <c r="M14" s="38"/>
    </row>
    <row r="15" spans="1:13" ht="15" customHeight="1">
      <c r="A15" s="66">
        <v>4</v>
      </c>
      <c r="B15" s="15">
        <v>5</v>
      </c>
      <c r="C15" s="11" t="s">
        <v>32</v>
      </c>
      <c r="D15" s="38">
        <v>3</v>
      </c>
      <c r="E15" s="38">
        <v>3</v>
      </c>
      <c r="F15" s="38">
        <v>3</v>
      </c>
      <c r="G15" s="38">
        <v>3</v>
      </c>
      <c r="H15" s="38">
        <v>9</v>
      </c>
      <c r="I15" s="52">
        <f t="shared" si="0"/>
        <v>105</v>
      </c>
      <c r="J15" s="37">
        <v>5</v>
      </c>
      <c r="K15" s="38"/>
      <c r="L15" s="37"/>
      <c r="M15" s="38"/>
    </row>
    <row r="16" spans="1:13" ht="15" customHeight="1">
      <c r="A16" s="66">
        <v>5</v>
      </c>
      <c r="B16" s="15">
        <v>4</v>
      </c>
      <c r="C16" s="11" t="s">
        <v>33</v>
      </c>
      <c r="D16" s="38">
        <v>3</v>
      </c>
      <c r="E16" s="38">
        <v>9</v>
      </c>
      <c r="F16" s="38">
        <v>3</v>
      </c>
      <c r="G16" s="38">
        <v>3</v>
      </c>
      <c r="H16" s="38">
        <v>9</v>
      </c>
      <c r="I16" s="52">
        <f t="shared" si="0"/>
        <v>108</v>
      </c>
      <c r="J16" s="37">
        <v>5</v>
      </c>
      <c r="K16" s="38"/>
      <c r="L16" s="37"/>
      <c r="M16" s="38"/>
    </row>
    <row r="17" spans="1:13" ht="15" customHeight="1">
      <c r="A17" s="66">
        <v>6</v>
      </c>
      <c r="B17" s="15"/>
      <c r="C17" s="11"/>
      <c r="D17" s="38"/>
      <c r="E17" s="38"/>
      <c r="F17" s="38"/>
      <c r="G17" s="38"/>
      <c r="H17" s="38"/>
      <c r="I17" s="52">
        <f t="shared" si="0"/>
        <v>0</v>
      </c>
      <c r="J17" s="37"/>
      <c r="K17" s="38"/>
      <c r="L17" s="37"/>
      <c r="M17" s="38"/>
    </row>
    <row r="18" spans="1:13" ht="15" customHeight="1">
      <c r="A18" s="66">
        <v>7</v>
      </c>
      <c r="B18" s="15"/>
      <c r="C18" s="11"/>
      <c r="D18" s="38"/>
      <c r="E18" s="38"/>
      <c r="F18" s="38"/>
      <c r="G18" s="38"/>
      <c r="H18" s="38"/>
      <c r="I18" s="52">
        <f t="shared" si="0"/>
        <v>0</v>
      </c>
      <c r="J18" s="37"/>
      <c r="K18" s="38"/>
      <c r="L18" s="37"/>
      <c r="M18" s="38"/>
    </row>
    <row r="19" spans="1:13" ht="15" customHeight="1">
      <c r="A19" s="66">
        <v>8</v>
      </c>
      <c r="B19" s="15"/>
      <c r="C19" s="11"/>
      <c r="D19" s="38"/>
      <c r="E19" s="38"/>
      <c r="F19" s="38"/>
      <c r="G19" s="38"/>
      <c r="H19" s="38"/>
      <c r="I19" s="52">
        <f t="shared" si="0"/>
        <v>0</v>
      </c>
      <c r="J19" s="37"/>
      <c r="K19" s="38"/>
      <c r="L19" s="37"/>
      <c r="M19" s="38"/>
    </row>
    <row r="20" spans="1:13" ht="15" customHeight="1">
      <c r="A20" s="66"/>
      <c r="B20" s="15"/>
      <c r="C20" s="11"/>
      <c r="D20" s="38"/>
      <c r="E20" s="38"/>
      <c r="F20" s="38"/>
      <c r="G20" s="38"/>
      <c r="H20" s="38"/>
      <c r="I20" s="52">
        <f>(D20*B20)+(E20*B20)+(F20*B20)+(G20*B20)+(H20*B20)</f>
        <v>0</v>
      </c>
      <c r="J20" s="37"/>
      <c r="K20" s="38"/>
      <c r="L20" s="37"/>
      <c r="M20" s="38"/>
    </row>
    <row r="21" spans="1:13" ht="12.75" customHeight="1">
      <c r="B21" s="39"/>
      <c r="C21" s="53" t="s">
        <v>34</v>
      </c>
      <c r="D21" s="58">
        <f>D12*B12+D13*B13+D14*B14+D15*B15+D16*B16+D17*B17+D18*B18+D19*B19+D20*B20</f>
        <v>45</v>
      </c>
      <c r="E21" s="58">
        <f>E12*B12+E13*B13+E14*B14+E15*B15+E16*B16+E17*B17+E18*B18+E19*B19+E20*B20</f>
        <v>56</v>
      </c>
      <c r="F21" s="58">
        <f>F12*B12+F13*B13+F14*B14+F15*B15+F16*B16+F17*B17+F18*B18+F19*B19+F20*B20</f>
        <v>57</v>
      </c>
      <c r="G21" s="58">
        <f>G12*B12+G13*B13+G14*B14+G15*B15+G16*B16+G17*B17+G18*B18+G19*B19+G20*B20</f>
        <v>81</v>
      </c>
      <c r="H21" s="58">
        <f>H12*B12+H13*B13+H14*B14+H15*B15+H16*B16+H17*B17+H18*B18+H19*B19+H20*B20</f>
        <v>92</v>
      </c>
      <c r="I21" s="5">
        <f>SUM(I12:I20)</f>
        <v>331</v>
      </c>
      <c r="J21" s="73"/>
      <c r="K21" s="73"/>
      <c r="L21" s="73"/>
      <c r="M21" s="73"/>
    </row>
    <row r="22" spans="1:13" ht="12.75" customHeight="1">
      <c r="B22" s="39"/>
      <c r="C22" s="54" t="s">
        <v>35</v>
      </c>
      <c r="D22" s="59">
        <f>IF(ISERROR(D21/I21)," ",D21/I21)</f>
        <v>0.13595166163141995</v>
      </c>
      <c r="E22" s="59">
        <f>IF(ISERROR(E21/I21)," ",E21/I21)</f>
        <v>0.16918429003021149</v>
      </c>
      <c r="F22" s="59">
        <f>IF(ISERROR(F21/I21)," ",F21/I21)</f>
        <v>0.17220543806646527</v>
      </c>
      <c r="G22" s="59">
        <f>IF(ISERROR(G21/I21)," ",G21/I21)</f>
        <v>0.24471299093655588</v>
      </c>
      <c r="H22" s="59">
        <f>IF(ISERROR(H21/I21)," ",H21/I21)</f>
        <v>0.27794561933534745</v>
      </c>
      <c r="I22" s="6">
        <f>SUM(D22:H22)</f>
        <v>1</v>
      </c>
    </row>
    <row r="23" spans="1:13" ht="12.75" customHeight="1">
      <c r="B23" s="39"/>
      <c r="C23" s="54" t="s">
        <v>36</v>
      </c>
      <c r="D23" s="60">
        <f>IF(ISERROR(RANK(D21,D21:H21,0)),"",RANK(D21,D21:H21,0))</f>
        <v>5</v>
      </c>
      <c r="E23" s="60">
        <f>IF(ISERROR(RANK(E21,D21:H21,0)),"",RANK(E21,D21:H21,0))</f>
        <v>4</v>
      </c>
      <c r="F23" s="60">
        <f>IF(ISERROR(RANK(F21,D21:H21,0)),"",RANK(F21,D21:H21,0))</f>
        <v>3</v>
      </c>
      <c r="G23" s="60">
        <f>IF(ISERROR(RANK(G21,D21:H21,0)),"",RANK(G21,D21:H21,0))</f>
        <v>2</v>
      </c>
      <c r="H23" s="60">
        <f>IF(ISERROR(RANK(H21,D21:H21,0)),"",RANK(H21,D21:H21,0))</f>
        <v>1</v>
      </c>
      <c r="I23" s="7"/>
    </row>
    <row r="24" spans="1:13" ht="12.75" customHeight="1">
      <c r="B24" s="40"/>
      <c r="C24" s="55" t="s">
        <v>37</v>
      </c>
      <c r="D24" s="41"/>
      <c r="E24" s="41"/>
      <c r="F24" s="41"/>
      <c r="G24" s="41"/>
      <c r="H24" s="41"/>
      <c r="I24" s="7"/>
    </row>
    <row r="25" spans="1:13" ht="12.75" customHeight="1">
      <c r="B25" s="40"/>
      <c r="C25" s="56" t="s">
        <v>38</v>
      </c>
      <c r="D25" s="42">
        <v>5</v>
      </c>
      <c r="E25" s="42">
        <v>5</v>
      </c>
      <c r="F25" s="42">
        <v>5</v>
      </c>
      <c r="G25" s="42">
        <v>5</v>
      </c>
      <c r="H25" s="42">
        <v>5</v>
      </c>
      <c r="I25" s="8"/>
    </row>
    <row r="26" spans="1:13" ht="12.75" customHeight="1">
      <c r="B26" s="40"/>
      <c r="C26" s="56" t="s">
        <v>39</v>
      </c>
      <c r="D26" s="42">
        <v>4</v>
      </c>
      <c r="E26" s="42">
        <v>4</v>
      </c>
      <c r="F26" s="42">
        <v>4</v>
      </c>
      <c r="G26" s="42">
        <v>4</v>
      </c>
      <c r="H26" s="42">
        <v>4</v>
      </c>
      <c r="I26" s="8"/>
    </row>
    <row r="27" spans="1:13" ht="12.75" customHeight="1">
      <c r="B27" s="40"/>
      <c r="C27" s="56" t="s">
        <v>40</v>
      </c>
      <c r="D27" s="42">
        <v>3</v>
      </c>
      <c r="E27" s="42">
        <v>2</v>
      </c>
      <c r="F27" s="42">
        <v>1</v>
      </c>
      <c r="G27" s="38">
        <v>3</v>
      </c>
      <c r="H27" s="38">
        <v>3</v>
      </c>
      <c r="I27" s="43" t="s">
        <v>41</v>
      </c>
    </row>
    <row r="28" spans="1:13" ht="12.75" customHeight="1">
      <c r="B28" s="40"/>
      <c r="C28" s="56" t="s">
        <v>42</v>
      </c>
      <c r="D28" s="42">
        <v>3</v>
      </c>
      <c r="E28" s="42">
        <v>2</v>
      </c>
      <c r="F28" s="42">
        <v>4</v>
      </c>
      <c r="G28" s="42">
        <v>5</v>
      </c>
      <c r="H28" s="42">
        <v>3</v>
      </c>
      <c r="I28" s="43" t="s">
        <v>17</v>
      </c>
    </row>
    <row r="29" spans="1:13" ht="12.75" customHeight="1">
      <c r="B29" s="40"/>
      <c r="C29" s="57" t="s">
        <v>43</v>
      </c>
      <c r="D29" s="12">
        <v>2</v>
      </c>
      <c r="E29" s="12">
        <v>5</v>
      </c>
      <c r="F29" s="12">
        <v>2</v>
      </c>
      <c r="G29" s="12">
        <v>3</v>
      </c>
      <c r="H29" s="12">
        <v>5</v>
      </c>
      <c r="I29" s="43"/>
    </row>
    <row r="30" spans="1:13" ht="12.75" customHeight="1">
      <c r="C30" s="44"/>
      <c r="D30" s="45"/>
      <c r="E30" s="45"/>
      <c r="F30" s="45"/>
      <c r="G30" s="45"/>
      <c r="H30" s="45"/>
    </row>
    <row r="31" spans="1:13" ht="12.75">
      <c r="B31" s="2" t="s">
        <v>44</v>
      </c>
    </row>
    <row r="32" spans="1:13">
      <c r="B32" s="16" t="s">
        <v>45</v>
      </c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9"/>
    </row>
    <row r="33" spans="2:13">
      <c r="B33" s="23" t="s">
        <v>46</v>
      </c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6"/>
    </row>
    <row r="34" spans="2:13">
      <c r="B34" s="20" t="s">
        <v>47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2:13">
      <c r="B35" s="76" t="s">
        <v>48</v>
      </c>
      <c r="C35" s="76"/>
      <c r="D35" s="76"/>
      <c r="E35" s="76"/>
      <c r="F35" s="76"/>
      <c r="G35" s="76"/>
      <c r="H35" s="76"/>
      <c r="I35" s="77"/>
      <c r="J35" s="77"/>
      <c r="K35" s="77"/>
      <c r="L35" s="77"/>
      <c r="M35" s="77"/>
    </row>
    <row r="36" spans="2:13" ht="15">
      <c r="B36" s="72" t="s">
        <v>49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</row>
    <row r="38" spans="2:13" ht="12.75">
      <c r="B38" s="67"/>
    </row>
    <row r="39" spans="2:13" ht="12.75">
      <c r="B39" s="68"/>
    </row>
    <row r="40" spans="2:13" ht="12.75">
      <c r="B40" s="68"/>
    </row>
    <row r="41" spans="2:13" ht="12.75">
      <c r="B41" s="68"/>
    </row>
    <row r="42" spans="2:13" ht="12.75">
      <c r="B42" s="68"/>
    </row>
    <row r="43" spans="2:13" ht="12.75">
      <c r="B43" s="67"/>
    </row>
    <row r="44" spans="2:13" ht="12.75">
      <c r="B44" s="69"/>
    </row>
  </sheetData>
  <mergeCells count="8">
    <mergeCell ref="B36:M36"/>
    <mergeCell ref="J21:M21"/>
    <mergeCell ref="J10:M10"/>
    <mergeCell ref="H10:H11"/>
    <mergeCell ref="D10:D11"/>
    <mergeCell ref="E10:E11"/>
    <mergeCell ref="F10:F11"/>
    <mergeCell ref="G10:G11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C541CF4803542AAD9E873F056AE49" ma:contentTypeVersion="3" ma:contentTypeDescription="Create a new document." ma:contentTypeScope="" ma:versionID="dc366348dd321ec25143988b4193be8f">
  <xsd:schema xmlns:xsd="http://www.w3.org/2001/XMLSchema" xmlns:xs="http://www.w3.org/2001/XMLSchema" xmlns:p="http://schemas.microsoft.com/office/2006/metadata/properties" xmlns:ns2="858474aa-d368-4ab2-afbd-7e5bad1268c2" targetNamespace="http://schemas.microsoft.com/office/2006/metadata/properties" ma:root="true" ma:fieldsID="3b3a63951f06a2b288054c3a6112ab04" ns2:_="">
    <xsd:import namespace="858474aa-d368-4ab2-afbd-7e5bad126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474aa-d368-4ab2-afbd-7e5bad1268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944CF7-2742-4175-81F2-B55652B69249}"/>
</file>

<file path=customXml/itemProps2.xml><?xml version="1.0" encoding="utf-8"?>
<ds:datastoreItem xmlns:ds="http://schemas.openxmlformats.org/officeDocument/2006/customXml" ds:itemID="{DF600B49-C621-433A-BC30-E23F1978402D}"/>
</file>

<file path=customXml/itemProps3.xml><?xml version="1.0" encoding="utf-8"?>
<ds:datastoreItem xmlns:ds="http://schemas.openxmlformats.org/officeDocument/2006/customXml" ds:itemID="{4DB7725B-3427-401A-BF19-DA60129C25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lolo</dc:creator>
  <cp:keywords/>
  <dc:description/>
  <cp:lastModifiedBy>(s) Luke Allington</cp:lastModifiedBy>
  <cp:revision/>
  <dcterms:created xsi:type="dcterms:W3CDTF">1996-10-14T23:33:28Z</dcterms:created>
  <dcterms:modified xsi:type="dcterms:W3CDTF">2023-11-14T13:28:00Z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0x010100EEAC541CF4803542AAD9E873F056AE49</vt:lpwstr>
  </property>
</Properties>
</file>