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D9134A63-96F7-48E6-866D-90723DA670FB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2023" sheetId="9" r:id="rId1"/>
    <sheet name="2024" sheetId="8" r:id="rId2"/>
    <sheet name="2025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0" l="1"/>
  <c r="P4" i="10" s="1"/>
  <c r="M4" i="10"/>
  <c r="O3" i="10"/>
  <c r="P3" i="10" s="1"/>
  <c r="M3" i="10"/>
  <c r="O2" i="10"/>
  <c r="P2" i="10" s="1"/>
  <c r="M2" i="10"/>
  <c r="O3" i="8"/>
  <c r="M4" i="8"/>
  <c r="O4" i="8"/>
  <c r="P4" i="8"/>
  <c r="O2" i="9"/>
  <c r="P2" i="9" s="1"/>
  <c r="M2" i="9"/>
  <c r="O2" i="8"/>
  <c r="M2" i="8"/>
  <c r="M3" i="8"/>
  <c r="P3" i="8"/>
  <c r="P2" i="8"/>
</calcChain>
</file>

<file path=xl/sharedStrings.xml><?xml version="1.0" encoding="utf-8"?>
<sst xmlns="http://schemas.openxmlformats.org/spreadsheetml/2006/main" count="96" uniqueCount="28">
  <si>
    <t>Année</t>
  </si>
  <si>
    <t>Nom du propriétaire</t>
  </si>
  <si>
    <t>Adresse du propriétaire</t>
  </si>
  <si>
    <t>CP Ville (Propriètaire)</t>
  </si>
  <si>
    <t>Numéro de parcelle</t>
  </si>
  <si>
    <t>Nom du fermier</t>
  </si>
  <si>
    <t>Adresse du fermier</t>
  </si>
  <si>
    <t>CP Ville (Fermier)</t>
  </si>
  <si>
    <t>Surface (ha)</t>
  </si>
  <si>
    <t>Quantité en quintaux (qx)</t>
  </si>
  <si>
    <t>Prix du quintal (€)</t>
  </si>
  <si>
    <t>Indice d'ajustement</t>
  </si>
  <si>
    <t>Prix du quital ajusté (€)</t>
  </si>
  <si>
    <t>Taxe et impôts (%)</t>
  </si>
  <si>
    <t>Total HT (€)</t>
  </si>
  <si>
    <t>Total TTC (€)</t>
  </si>
  <si>
    <t>Mr Macquart</t>
  </si>
  <si>
    <t>23 Rue de Douai</t>
  </si>
  <si>
    <t>59000 Lille</t>
  </si>
  <si>
    <t>2C2</t>
  </si>
  <si>
    <t>Didier Lobry</t>
  </si>
  <si>
    <t>71 Rue Fernand Savary</t>
  </si>
  <si>
    <t>59169 Roucourt</t>
  </si>
  <si>
    <t>2C3</t>
  </si>
  <si>
    <t>Mr loulou</t>
  </si>
  <si>
    <t>32 rue de lille</t>
  </si>
  <si>
    <t>59169 roucourt</t>
  </si>
  <si>
    <t>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</si>
</sst>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0BA13-6FE5-4F5E-BFD4-09103F5DFC7C}" name="TableFermiers_20302" displayName="TableFermiers_20302" ref="A1:P2">
  <autoFilter ref="A1:P2" xr:uid="{00000000-0009-0000-0100-000008000000}"/>
  <tableColumns count="16">
    <tableColumn id="1" xr3:uid="{FBD3ACA9-415A-42DA-9906-2C70950E7B73}" name="Année"/>
    <tableColumn id="2" xr3:uid="{D95E582A-FB74-43ED-B62C-E74A6BD859EE}" name="Nom du propriétaire"/>
    <tableColumn id="3" xr3:uid="{E4C29F60-E945-46AE-AA75-BCFDCF6CB0BE}" name="Adresse du propriétaire"/>
    <tableColumn id="14" xr3:uid="{AEF90BF6-49C7-4228-8722-28BEC9247F95}" name="CP Ville (Propriètaire)"/>
    <tableColumn id="16" xr3:uid="{BEE72651-8CEE-4630-ABD7-8CEEFA57B45C}" name="Numéro de parcelle"/>
    <tableColumn id="4" xr3:uid="{5C7938FD-BCCF-4469-9686-72CCD4573F2D}" name="Nom du fermier"/>
    <tableColumn id="5" xr3:uid="{74F25C10-7016-449B-844E-A13BC6B125F4}" name="Adresse du fermier"/>
    <tableColumn id="15" xr3:uid="{44DAFEBC-8922-4AEF-8D73-77017F13A6F7}" name="CP Ville (Fermier)"/>
    <tableColumn id="6" xr3:uid="{F8511265-238E-4AE4-85A9-565D2F61C5DE}" name="Surface (ha)"/>
    <tableColumn id="7" xr3:uid="{CD280568-9D65-46DE-9A30-35AAE9084D9A}" name="Quantité en quintaux (qx)"/>
    <tableColumn id="8" xr3:uid="{B8B2041F-DAA3-4F9C-875D-032611ED39F9}" name="Prix du quintal (€)"/>
    <tableColumn id="9" xr3:uid="{721B04FA-E14C-47A0-9778-815831B2923C}" name="Indice d'ajustement"/>
    <tableColumn id="13" xr3:uid="{A7AB1520-77E1-480F-AE5C-09A2F984C1B7}" name="Prix du quital ajusté (€)">
      <calculatedColumnFormula>K2*L2</calculatedColumnFormula>
    </tableColumn>
    <tableColumn id="10" xr3:uid="{28F42737-553D-4E4A-9BEF-2756DBEC7C2A}" name="Taxe et impôts (%)"/>
    <tableColumn id="11" xr3:uid="{8B119C64-0EE8-4F16-9F7A-5FE8F07927AF}" name="Total HT (€)" dataDxfId="6">
      <calculatedColumnFormula>(I2 * J2 * K2 * L2)</calculatedColumnFormula>
    </tableColumn>
    <tableColumn id="12" xr3:uid="{4681136E-3967-451D-B7BA-E335FA815BC0}" name="Total TTC (€)">
      <calculatedColumnFormula>O2 * (1 + N2 / 100)</calculatedColumnFormula>
    </tableColumn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Fermiers_2030" displayName="TableFermiers_2030" ref="A1:P4">
  <autoFilter ref="A1:P4" xr:uid="{00000000-0009-0000-0100-000008000000}"/>
  <tableColumns count="16">
    <tableColumn id="1" xr3:uid="{00000000-0010-0000-0700-000001000000}" name="Année"/>
    <tableColumn id="2" xr3:uid="{00000000-0010-0000-0700-000002000000}" name="Nom du propriétaire"/>
    <tableColumn id="3" xr3:uid="{00000000-0010-0000-0700-000003000000}" name="Adresse du propriétaire"/>
    <tableColumn id="14" xr3:uid="{8008DA26-BA55-40FF-AF75-01F8F009125E}" name="CP Ville (Propriètaire)"/>
    <tableColumn id="16" xr3:uid="{51B26BE3-017E-4F18-A541-B29A4AC5CE97}" name="Numéro de parcelle"/>
    <tableColumn id="4" xr3:uid="{00000000-0010-0000-0700-000004000000}" name="Nom du fermier"/>
    <tableColumn id="5" xr3:uid="{00000000-0010-0000-0700-000005000000}" name="Adresse du fermier"/>
    <tableColumn id="15" xr3:uid="{1BC229D8-7DC2-464A-8EA7-FBBF825F451A}" name="CP Ville (Fermier)"/>
    <tableColumn id="6" xr3:uid="{00000000-0010-0000-0700-000006000000}" name="Surface (ha)"/>
    <tableColumn id="7" xr3:uid="{00000000-0010-0000-0700-000007000000}" name="Quantité en quintaux (qx)"/>
    <tableColumn id="8" xr3:uid="{00000000-0010-0000-0700-000008000000}" name="Prix du quintal (€)"/>
    <tableColumn id="9" xr3:uid="{00000000-0010-0000-0700-000009000000}" name="Indice d'ajustement"/>
    <tableColumn id="13" xr3:uid="{D3877536-41CB-47D9-9F69-1004FCDB9F1B}" name="Prix du quital ajusté (€)" dataDxfId="5">
      <calculatedColumnFormula>K2*L2</calculatedColumnFormula>
    </tableColumn>
    <tableColumn id="10" xr3:uid="{00000000-0010-0000-0700-00000A000000}" name="Taxe et impôts (%)"/>
    <tableColumn id="11" xr3:uid="{6E05FFB9-6C95-4519-B2E6-E457F1B2AB5A}" name="Total HT (€)" dataDxfId="4">
      <calculatedColumnFormula>(I2 * J2 * K2 * L2)</calculatedColumnFormula>
    </tableColumn>
    <tableColumn id="12" xr3:uid="{036A3CDB-AAA3-44D9-8D33-4648F90FB6A0}" name="Total TTC (€)" dataDxfId="3">
      <calculatedColumnFormula>O2 * (1 + N2 / 100)</calculatedColumnFormula>
    </tableColumn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A75D6-D40F-4AF5-87A8-F870CBEBD2F5}" name="TableFermiers_20303" displayName="TableFermiers_20303" ref="A1:P4">
  <autoFilter ref="A1:P4" xr:uid="{00000000-0009-0000-0100-000008000000}"/>
  <tableColumns count="16">
    <tableColumn id="1" xr3:uid="{BCE87BCF-B9FC-4D4A-817E-B31376A974BC}" name="Année"/>
    <tableColumn id="2" xr3:uid="{3E73F384-E42C-4298-B836-4929D6FA28CB}" name="Nom du propriétaire"/>
    <tableColumn id="3" xr3:uid="{F2544A9E-455C-45B0-852E-E5274D295277}" name="Adresse du propriétaire"/>
    <tableColumn id="14" xr3:uid="{F5E59D2A-AFB8-4BB4-ADE4-22B6E7BB2549}" name="CP Ville (Propriètaire)"/>
    <tableColumn id="16" xr3:uid="{CD2259D5-0903-4F7A-99B9-0CE40EAA11B8}" name="Numéro de parcelle"/>
    <tableColumn id="4" xr3:uid="{26F0E56C-713D-4A19-B251-A2FCE9B98B27}" name="Nom du fermier"/>
    <tableColumn id="5" xr3:uid="{AD6073E9-CCD9-41BC-B496-CE218C7BA026}" name="Adresse du fermier"/>
    <tableColumn id="15" xr3:uid="{C30D2FC8-6302-45D8-937C-D1F799428FC3}" name="CP Ville (Fermier)"/>
    <tableColumn id="6" xr3:uid="{28D09111-58F3-4617-B75D-FF531E0A2401}" name="Surface (ha)"/>
    <tableColumn id="7" xr3:uid="{6AA99424-0028-4788-BCDA-15B5903F7857}" name="Quantité en quintaux (qx)"/>
    <tableColumn id="8" xr3:uid="{AAD021B1-D9D6-4E79-89FD-64F0A1C59A2D}" name="Prix du quintal (€)"/>
    <tableColumn id="9" xr3:uid="{2D466E0F-A4D9-4F3D-80AC-5FBA8801AF8C}" name="Indice d'ajustement"/>
    <tableColumn id="13" xr3:uid="{FB0FA92A-F9A0-4911-B0B9-B282AA7E897E}" name="Prix du quital ajusté (€)" dataDxfId="2">
      <calculatedColumnFormula>K2*L2</calculatedColumnFormula>
    </tableColumn>
    <tableColumn id="10" xr3:uid="{9920DE0E-D739-460E-8DFA-B766DE6B70EA}" name="Taxe et impôts (%)"/>
    <tableColumn id="11" xr3:uid="{E299B506-C73D-4281-A7AD-388874673916}" name="Total HT (€)" dataDxfId="1">
      <calculatedColumnFormula>(I2 * J2 * K2 * L2)</calculatedColumnFormula>
    </tableColumn>
    <tableColumn id="12" xr3:uid="{09517771-D4B5-461E-A231-6F66BCD75B1F}" name="Total TTC (€)" dataDxfId="0">
      <calculatedColumnFormula>O2 * (1 + N2 / 100)</calculatedColumnFormula>
    </tableColumn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63E-32AF-4B8A-9E2D-62428DED5C4F}">
  <dimension ref="A1:P2"/>
  <sheetViews>
    <sheetView topLeftCell="A130" workbookViewId="0">
      <selection activeCell="A3" sqref="A3:XFD150"/>
    </sheetView>
  </sheetViews>
  <sheetFormatPr defaultRowHeight="15"/>
  <cols>
    <col min="1" max="1" width="22" customWidth="1"/>
    <col min="2" max="2" width="20.42578125" customWidth="1"/>
    <col min="3" max="3" width="22.85546875" customWidth="1"/>
    <col min="4" max="5" width="21.7109375" customWidth="1"/>
    <col min="6" max="6" width="13.42578125" customWidth="1"/>
    <col min="7" max="7" width="22.140625" customWidth="1"/>
    <col min="8" max="8" width="18" customWidth="1"/>
    <col min="9" max="12" width="20" customWidth="1"/>
    <col min="13" max="13" width="23.42578125" customWidth="1"/>
    <col min="14" max="14" width="15.5703125" customWidth="1"/>
    <col min="15" max="15" width="23.57031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25" customHeight="1">
      <c r="A2">
        <v>2023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0.85199999999999998</v>
      </c>
      <c r="J2">
        <v>7</v>
      </c>
      <c r="K2">
        <v>22.42</v>
      </c>
      <c r="L2">
        <v>1.1646000000000001</v>
      </c>
      <c r="M2">
        <f>K2*L2</f>
        <v>26.110332000000003</v>
      </c>
      <c r="N2">
        <v>12</v>
      </c>
      <c r="O2" s="1">
        <f>(I2 * J2 * K2 * L2)</f>
        <v>155.72202004800002</v>
      </c>
      <c r="P2" s="2">
        <f>O2 * (1 + N2 / 100)</f>
        <v>174.40866245376003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8"/>
  <sheetViews>
    <sheetView workbookViewId="0">
      <selection activeCell="A2" sqref="A2"/>
    </sheetView>
  </sheetViews>
  <sheetFormatPr defaultRowHeight="15"/>
  <cols>
    <col min="1" max="1" width="22" customWidth="1"/>
    <col min="2" max="2" width="20.42578125" customWidth="1"/>
    <col min="3" max="3" width="22.85546875" customWidth="1"/>
    <col min="4" max="5" width="21.7109375" customWidth="1"/>
    <col min="6" max="6" width="25.140625" customWidth="1"/>
    <col min="7" max="7" width="28.7109375" customWidth="1"/>
    <col min="8" max="8" width="28.140625" customWidth="1"/>
    <col min="9" max="9" width="27.42578125" customWidth="1"/>
    <col min="10" max="10" width="32.28515625" customWidth="1"/>
    <col min="11" max="11" width="24.7109375" customWidth="1"/>
    <col min="12" max="12" width="24" customWidth="1"/>
    <col min="13" max="13" width="23.42578125" customWidth="1"/>
    <col min="14" max="14" width="15.5703125" customWidth="1"/>
    <col min="15" max="15" width="23.57031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25" customHeight="1">
      <c r="A2">
        <v>2024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0.85199999999999998</v>
      </c>
      <c r="J2">
        <v>7</v>
      </c>
      <c r="K2">
        <v>22.42</v>
      </c>
      <c r="L2">
        <v>1.1646000000000001</v>
      </c>
      <c r="M2" s="2">
        <f>K2*L2</f>
        <v>26.110332000000003</v>
      </c>
      <c r="N2">
        <v>12</v>
      </c>
      <c r="O2" s="1">
        <f>(I2 * J2 * K2 * L2)</f>
        <v>155.72202004800002</v>
      </c>
      <c r="P2" s="2">
        <f>O2 * (1 + N2 / 100)</f>
        <v>174.40866245376003</v>
      </c>
    </row>
    <row r="3" spans="1:16">
      <c r="A3">
        <v>2024</v>
      </c>
      <c r="B3" t="s">
        <v>16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t="s">
        <v>22</v>
      </c>
      <c r="I3">
        <v>0.56499999999999995</v>
      </c>
      <c r="J3">
        <v>8</v>
      </c>
      <c r="K3">
        <v>22.42</v>
      </c>
      <c r="L3">
        <v>1.1646000000000001</v>
      </c>
      <c r="M3" s="2">
        <f t="shared" ref="M3" si="0">K3*L3</f>
        <v>26.110332000000003</v>
      </c>
      <c r="N3">
        <v>12</v>
      </c>
      <c r="O3" s="2">
        <f>(I3 * J3 * K3 * L3)</f>
        <v>118.01870064000001</v>
      </c>
      <c r="P3" s="2">
        <f t="shared" ref="P3" si="1">O3 * (1 + N3 / 100)</f>
        <v>132.18094471680001</v>
      </c>
    </row>
    <row r="4" spans="1:16">
      <c r="A4">
        <v>2024</v>
      </c>
      <c r="B4" t="s">
        <v>24</v>
      </c>
      <c r="C4" t="s">
        <v>25</v>
      </c>
      <c r="D4" t="s">
        <v>26</v>
      </c>
      <c r="E4">
        <v>256</v>
      </c>
      <c r="F4" t="s">
        <v>20</v>
      </c>
      <c r="G4" t="s">
        <v>21</v>
      </c>
      <c r="H4" t="s">
        <v>22</v>
      </c>
      <c r="I4">
        <v>0.69799999999999995</v>
      </c>
      <c r="J4">
        <v>10</v>
      </c>
      <c r="K4">
        <v>22.42</v>
      </c>
      <c r="L4">
        <v>1.1646000000000001</v>
      </c>
      <c r="M4" s="2">
        <f>K4*L4</f>
        <v>26.110332000000003</v>
      </c>
      <c r="N4">
        <v>12</v>
      </c>
      <c r="O4" s="2">
        <f>(I4 * J4 * K4 * L4)</f>
        <v>182.25011736000002</v>
      </c>
      <c r="P4" s="2">
        <f>O4 * (1 + N4 / 100)</f>
        <v>204.12013144320005</v>
      </c>
    </row>
    <row r="5" spans="1:16">
      <c r="M5" s="2"/>
      <c r="O5" s="2"/>
      <c r="P5" s="2"/>
    </row>
    <row r="6" spans="1:16">
      <c r="M6" s="2"/>
      <c r="O6" s="2"/>
      <c r="P6" s="2"/>
    </row>
    <row r="7" spans="1:16">
      <c r="M7" s="2"/>
      <c r="O7" s="2"/>
      <c r="P7" s="2"/>
    </row>
    <row r="8" spans="1:16">
      <c r="M8" s="2"/>
      <c r="O8" s="2"/>
      <c r="P8" s="2"/>
    </row>
    <row r="9" spans="1:16">
      <c r="M9" s="2"/>
      <c r="O9" s="2"/>
      <c r="P9" s="2"/>
    </row>
    <row r="10" spans="1:16">
      <c r="M10" s="2"/>
      <c r="O10" s="2"/>
      <c r="P10" s="2"/>
    </row>
    <row r="11" spans="1:16">
      <c r="M11" s="2"/>
      <c r="O11" s="2"/>
      <c r="P11" s="2"/>
    </row>
    <row r="12" spans="1:16">
      <c r="M12" s="2"/>
      <c r="O12" s="2"/>
      <c r="P12" s="2"/>
    </row>
    <row r="13" spans="1:16">
      <c r="M13" s="2"/>
      <c r="O13" s="2"/>
      <c r="P13" s="2"/>
    </row>
    <row r="14" spans="1:16">
      <c r="M14" s="2"/>
      <c r="O14" s="2"/>
      <c r="P14" s="2"/>
    </row>
    <row r="15" spans="1:16">
      <c r="M15" s="2"/>
      <c r="O15" s="2"/>
      <c r="P15" s="2"/>
    </row>
    <row r="16" spans="1:16">
      <c r="M16" s="2"/>
      <c r="O16" s="2"/>
      <c r="P16" s="2"/>
    </row>
    <row r="17" spans="13:16">
      <c r="M17" s="2"/>
      <c r="O17" s="2"/>
      <c r="P17" s="2"/>
    </row>
    <row r="18" spans="13:16">
      <c r="M18" s="2"/>
      <c r="O18" s="2"/>
      <c r="P18" s="2"/>
    </row>
    <row r="19" spans="13:16">
      <c r="M19" s="2"/>
      <c r="O19" s="2"/>
      <c r="P19" s="2"/>
    </row>
    <row r="20" spans="13:16">
      <c r="M20" s="2"/>
      <c r="O20" s="2"/>
      <c r="P20" s="2"/>
    </row>
    <row r="21" spans="13:16">
      <c r="M21" s="2"/>
      <c r="O21" s="2"/>
      <c r="P21" s="2"/>
    </row>
    <row r="22" spans="13:16">
      <c r="M22" s="2"/>
      <c r="O22" s="2"/>
      <c r="P22" s="2"/>
    </row>
    <row r="23" spans="13:16">
      <c r="M23" s="2"/>
      <c r="O23" s="2"/>
      <c r="P23" s="2"/>
    </row>
    <row r="24" spans="13:16">
      <c r="M24" s="2"/>
      <c r="O24" s="2"/>
      <c r="P24" s="2"/>
    </row>
    <row r="25" spans="13:16">
      <c r="M25" s="2"/>
      <c r="O25" s="2"/>
      <c r="P25" s="2"/>
    </row>
    <row r="26" spans="13:16">
      <c r="M26" s="2"/>
      <c r="O26" s="2"/>
      <c r="P26" s="2"/>
    </row>
    <row r="27" spans="13:16">
      <c r="M27" s="2"/>
      <c r="O27" s="2"/>
      <c r="P27" s="2"/>
    </row>
    <row r="28" spans="13:16">
      <c r="M28" s="2"/>
      <c r="O28" s="2"/>
      <c r="P28" s="2"/>
    </row>
    <row r="29" spans="13:16">
      <c r="M29" s="2"/>
      <c r="O29" s="2"/>
      <c r="P29" s="2"/>
    </row>
    <row r="30" spans="13:16">
      <c r="M30" s="2"/>
      <c r="O30" s="2"/>
      <c r="P30" s="2"/>
    </row>
    <row r="31" spans="13:16">
      <c r="M31" s="2"/>
      <c r="O31" s="2"/>
      <c r="P31" s="2"/>
    </row>
    <row r="32" spans="13:16">
      <c r="M32" s="2"/>
      <c r="O32" s="2"/>
      <c r="P32" s="2"/>
    </row>
    <row r="33" spans="13:16">
      <c r="M33" s="2"/>
      <c r="O33" s="2"/>
      <c r="P33" s="2"/>
    </row>
    <row r="34" spans="13:16">
      <c r="M34" s="2"/>
      <c r="O34" s="2"/>
      <c r="P34" s="2"/>
    </row>
    <row r="35" spans="13:16">
      <c r="M35" s="2"/>
      <c r="O35" s="2"/>
      <c r="P35" s="2"/>
    </row>
    <row r="36" spans="13:16">
      <c r="M36" s="2"/>
      <c r="O36" s="2"/>
      <c r="P36" s="2"/>
    </row>
    <row r="37" spans="13:16">
      <c r="M37" s="2"/>
      <c r="O37" s="2"/>
      <c r="P37" s="2"/>
    </row>
    <row r="38" spans="13:16">
      <c r="M38" s="2"/>
      <c r="O38" s="2"/>
      <c r="P38" s="2"/>
    </row>
    <row r="39" spans="13:16">
      <c r="M39" s="2"/>
      <c r="O39" s="2"/>
      <c r="P39" s="2"/>
    </row>
    <row r="40" spans="13:16">
      <c r="M40" s="2"/>
      <c r="O40" s="2"/>
      <c r="P40" s="2"/>
    </row>
    <row r="41" spans="13:16">
      <c r="M41" s="2"/>
      <c r="O41" s="2"/>
      <c r="P41" s="2"/>
    </row>
    <row r="42" spans="13:16">
      <c r="M42" s="2"/>
      <c r="O42" s="2"/>
      <c r="P42" s="2"/>
    </row>
    <row r="43" spans="13:16">
      <c r="M43" s="2"/>
      <c r="O43" s="2"/>
      <c r="P43" s="2"/>
    </row>
    <row r="44" spans="13:16">
      <c r="M44" s="2"/>
      <c r="O44" s="2"/>
      <c r="P44" s="2"/>
    </row>
    <row r="45" spans="13:16">
      <c r="M45" s="2"/>
      <c r="O45" s="2"/>
      <c r="P45" s="2"/>
    </row>
    <row r="46" spans="13:16">
      <c r="M46" s="2"/>
      <c r="O46" s="2"/>
      <c r="P46" s="2"/>
    </row>
    <row r="47" spans="13:16">
      <c r="M47" s="2"/>
      <c r="O47" s="2"/>
      <c r="P47" s="2"/>
    </row>
    <row r="48" spans="13:16">
      <c r="M48" s="2"/>
      <c r="O48" s="2"/>
      <c r="P48" s="2"/>
    </row>
    <row r="49" spans="13:16">
      <c r="M49" s="2"/>
      <c r="O49" s="2"/>
      <c r="P49" s="2"/>
    </row>
    <row r="50" spans="13:16">
      <c r="M50" s="2"/>
      <c r="O50" s="2"/>
      <c r="P50" s="2"/>
    </row>
    <row r="51" spans="13:16">
      <c r="M51" s="2"/>
      <c r="O51" s="2"/>
      <c r="P51" s="2"/>
    </row>
    <row r="52" spans="13:16">
      <c r="M52" s="2"/>
      <c r="O52" s="2"/>
      <c r="P52" s="2"/>
    </row>
    <row r="53" spans="13:16">
      <c r="M53" s="2"/>
      <c r="O53" s="2"/>
      <c r="P53" s="2"/>
    </row>
    <row r="54" spans="13:16">
      <c r="M54" s="2"/>
      <c r="O54" s="2"/>
      <c r="P54" s="2"/>
    </row>
    <row r="55" spans="13:16">
      <c r="M55" s="2"/>
      <c r="O55" s="2"/>
      <c r="P55" s="2"/>
    </row>
    <row r="56" spans="13:16">
      <c r="M56" s="2"/>
      <c r="O56" s="2"/>
      <c r="P56" s="2"/>
    </row>
    <row r="57" spans="13:16">
      <c r="M57" s="2"/>
      <c r="O57" s="2"/>
      <c r="P57" s="2"/>
    </row>
    <row r="58" spans="13:16">
      <c r="M58" s="2"/>
      <c r="O58" s="2"/>
      <c r="P58" s="2"/>
    </row>
    <row r="59" spans="13:16">
      <c r="M59" s="2"/>
      <c r="O59" s="2"/>
      <c r="P59" s="2"/>
    </row>
    <row r="60" spans="13:16">
      <c r="M60" s="2"/>
      <c r="O60" s="2"/>
      <c r="P60" s="2"/>
    </row>
    <row r="61" spans="13:16">
      <c r="M61" s="2"/>
      <c r="O61" s="2"/>
      <c r="P61" s="2"/>
    </row>
    <row r="62" spans="13:16">
      <c r="M62" s="2"/>
      <c r="O62" s="2"/>
      <c r="P62" s="2"/>
    </row>
    <row r="63" spans="13:16">
      <c r="M63" s="2"/>
      <c r="O63" s="2"/>
      <c r="P63" s="2"/>
    </row>
    <row r="64" spans="13:16">
      <c r="M64" s="2"/>
      <c r="O64" s="2"/>
      <c r="P64" s="2"/>
    </row>
    <row r="65" spans="13:16">
      <c r="M65" s="2"/>
      <c r="O65" s="2"/>
      <c r="P65" s="2"/>
    </row>
    <row r="66" spans="13:16">
      <c r="M66" s="2"/>
      <c r="O66" s="2"/>
      <c r="P66" s="2"/>
    </row>
    <row r="67" spans="13:16">
      <c r="M67" s="2"/>
      <c r="O67" s="2"/>
      <c r="P67" s="2"/>
    </row>
    <row r="68" spans="13:16">
      <c r="M68" s="2"/>
      <c r="O68" s="2"/>
      <c r="P68" s="2"/>
    </row>
    <row r="69" spans="13:16">
      <c r="M69" s="2"/>
      <c r="O69" s="2"/>
      <c r="P69" s="2"/>
    </row>
    <row r="70" spans="13:16">
      <c r="M70" s="2"/>
      <c r="O70" s="2"/>
      <c r="P70" s="2"/>
    </row>
    <row r="71" spans="13:16">
      <c r="M71" s="2"/>
      <c r="O71" s="2"/>
      <c r="P71" s="2"/>
    </row>
    <row r="72" spans="13:16">
      <c r="O72" s="2"/>
      <c r="P72" s="2"/>
    </row>
    <row r="73" spans="13:16">
      <c r="O73" s="2"/>
      <c r="P73" s="2"/>
    </row>
    <row r="74" spans="13:16">
      <c r="O74" s="2"/>
      <c r="P74" s="2"/>
    </row>
    <row r="75" spans="13:16">
      <c r="O75" s="2"/>
      <c r="P75" s="2"/>
    </row>
    <row r="76" spans="13:16">
      <c r="O76" s="2"/>
      <c r="P76" s="2"/>
    </row>
    <row r="77" spans="13:16">
      <c r="O77" s="2"/>
      <c r="P77" s="2"/>
    </row>
    <row r="78" spans="13:16">
      <c r="O78" s="2"/>
      <c r="P78" s="2"/>
    </row>
    <row r="79" spans="13:16">
      <c r="O79" s="2"/>
      <c r="P79" s="2"/>
    </row>
    <row r="80" spans="13:16">
      <c r="O80" s="2"/>
      <c r="P80" s="2"/>
    </row>
    <row r="81" spans="15:16">
      <c r="O81" s="2"/>
      <c r="P81" s="2"/>
    </row>
    <row r="82" spans="15:16">
      <c r="O82" s="2"/>
      <c r="P82" s="2"/>
    </row>
    <row r="83" spans="15:16">
      <c r="P83" s="2"/>
    </row>
    <row r="84" spans="15:16">
      <c r="P84" s="2"/>
    </row>
    <row r="85" spans="15:16">
      <c r="P85" s="2"/>
    </row>
    <row r="86" spans="15:16">
      <c r="P86" s="2"/>
    </row>
    <row r="87" spans="15:16">
      <c r="P87" s="2"/>
    </row>
    <row r="88" spans="15:16">
      <c r="P88" s="2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8063-A438-4E5C-A0F9-295DB91F07E7}">
  <dimension ref="A1:P88"/>
  <sheetViews>
    <sheetView tabSelected="1" topLeftCell="B1" workbookViewId="0">
      <selection activeCell="D7" sqref="D7"/>
    </sheetView>
  </sheetViews>
  <sheetFormatPr defaultRowHeight="15"/>
  <cols>
    <col min="1" max="1" width="22" customWidth="1"/>
    <col min="2" max="2" width="20.42578125" customWidth="1"/>
    <col min="3" max="3" width="22.85546875" customWidth="1"/>
    <col min="4" max="5" width="21.7109375" customWidth="1"/>
    <col min="6" max="6" width="25.140625" customWidth="1"/>
    <col min="7" max="7" width="28.7109375" customWidth="1"/>
    <col min="8" max="8" width="28.140625" customWidth="1"/>
    <col min="9" max="9" width="27.42578125" customWidth="1"/>
    <col min="10" max="10" width="32.28515625" customWidth="1"/>
    <col min="11" max="11" width="24.7109375" customWidth="1"/>
    <col min="12" max="12" width="24" customWidth="1"/>
    <col min="13" max="13" width="23.42578125" customWidth="1"/>
    <col min="14" max="14" width="15.5703125" customWidth="1"/>
    <col min="15" max="15" width="23.57031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25" customHeight="1">
      <c r="A2">
        <v>2024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0.85199999999999998</v>
      </c>
      <c r="J2">
        <v>7</v>
      </c>
      <c r="K2">
        <v>22.42</v>
      </c>
      <c r="L2">
        <v>1.1646000000000001</v>
      </c>
      <c r="M2" s="2">
        <f>K2*L2</f>
        <v>26.110332000000003</v>
      </c>
      <c r="N2">
        <v>12</v>
      </c>
      <c r="O2" s="1">
        <f>(I2 * J2 * K2 * L2)</f>
        <v>155.72202004800002</v>
      </c>
      <c r="P2" s="2">
        <f>O2 * (1 + N2 / 100)</f>
        <v>174.40866245376003</v>
      </c>
    </row>
    <row r="3" spans="1:16">
      <c r="A3">
        <v>2024</v>
      </c>
      <c r="B3" t="s">
        <v>16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t="s">
        <v>22</v>
      </c>
      <c r="I3">
        <v>0.56499999999999995</v>
      </c>
      <c r="J3">
        <v>8</v>
      </c>
      <c r="K3">
        <v>22.42</v>
      </c>
      <c r="L3">
        <v>1.1646000000000001</v>
      </c>
      <c r="M3" s="2">
        <f t="shared" ref="M3" si="0">K3*L3</f>
        <v>26.110332000000003</v>
      </c>
      <c r="N3">
        <v>12</v>
      </c>
      <c r="O3" s="2">
        <f>(I3 * J3 * K3 * L3)</f>
        <v>118.01870064000001</v>
      </c>
      <c r="P3" s="2">
        <f t="shared" ref="P3" si="1">O3 * (1 + N3 / 100)</f>
        <v>132.18094471680001</v>
      </c>
    </row>
    <row r="4" spans="1:16">
      <c r="A4">
        <v>2024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21</v>
      </c>
      <c r="H4" t="s">
        <v>22</v>
      </c>
      <c r="I4">
        <v>0.69799999999999995</v>
      </c>
      <c r="J4">
        <v>10</v>
      </c>
      <c r="K4">
        <v>22.42</v>
      </c>
      <c r="L4">
        <v>1.1646000000000001</v>
      </c>
      <c r="M4" s="2">
        <f>K4*L4</f>
        <v>26.110332000000003</v>
      </c>
      <c r="N4">
        <v>12</v>
      </c>
      <c r="O4" s="2">
        <f>(I4 * J4 * K4 * L4)</f>
        <v>182.25011736000002</v>
      </c>
      <c r="P4" s="2">
        <f>O4 * (1 + N4 / 100)</f>
        <v>204.12013144320005</v>
      </c>
    </row>
    <row r="5" spans="1:16">
      <c r="M5" s="2"/>
      <c r="O5" s="2"/>
      <c r="P5" s="2"/>
    </row>
    <row r="6" spans="1:16">
      <c r="M6" s="2"/>
      <c r="O6" s="2"/>
      <c r="P6" s="2"/>
    </row>
    <row r="7" spans="1:16">
      <c r="M7" s="2"/>
      <c r="O7" s="2"/>
      <c r="P7" s="2"/>
    </row>
    <row r="8" spans="1:16">
      <c r="M8" s="2"/>
      <c r="O8" s="2"/>
      <c r="P8" s="2"/>
    </row>
    <row r="9" spans="1:16">
      <c r="M9" s="2"/>
      <c r="O9" s="2"/>
      <c r="P9" s="2"/>
    </row>
    <row r="10" spans="1:16">
      <c r="M10" s="2"/>
      <c r="O10" s="2"/>
      <c r="P10" s="2"/>
    </row>
    <row r="11" spans="1:16">
      <c r="M11" s="2"/>
      <c r="O11" s="2"/>
      <c r="P11" s="2"/>
    </row>
    <row r="12" spans="1:16">
      <c r="M12" s="2"/>
      <c r="O12" s="2"/>
      <c r="P12" s="2"/>
    </row>
    <row r="13" spans="1:16">
      <c r="M13" s="2"/>
      <c r="O13" s="2"/>
      <c r="P13" s="2"/>
    </row>
    <row r="14" spans="1:16">
      <c r="M14" s="2"/>
      <c r="O14" s="2"/>
      <c r="P14" s="2"/>
    </row>
    <row r="15" spans="1:16">
      <c r="M15" s="2"/>
      <c r="O15" s="2"/>
      <c r="P15" s="2"/>
    </row>
    <row r="16" spans="1:16">
      <c r="M16" s="2"/>
      <c r="O16" s="2"/>
      <c r="P16" s="2"/>
    </row>
    <row r="17" spans="13:16">
      <c r="M17" s="2"/>
      <c r="O17" s="2"/>
      <c r="P17" s="2"/>
    </row>
    <row r="18" spans="13:16">
      <c r="M18" s="2"/>
      <c r="O18" s="2"/>
      <c r="P18" s="2"/>
    </row>
    <row r="19" spans="13:16">
      <c r="M19" s="2"/>
      <c r="O19" s="2"/>
      <c r="P19" s="2"/>
    </row>
    <row r="20" spans="13:16">
      <c r="M20" s="2"/>
      <c r="O20" s="2"/>
      <c r="P20" s="2"/>
    </row>
    <row r="21" spans="13:16">
      <c r="M21" s="2"/>
      <c r="O21" s="2"/>
      <c r="P21" s="2"/>
    </row>
    <row r="22" spans="13:16">
      <c r="M22" s="2"/>
      <c r="O22" s="2"/>
      <c r="P22" s="2"/>
    </row>
    <row r="23" spans="13:16">
      <c r="M23" s="2"/>
      <c r="O23" s="2"/>
      <c r="P23" s="2"/>
    </row>
    <row r="24" spans="13:16">
      <c r="M24" s="2"/>
      <c r="O24" s="2"/>
      <c r="P24" s="2"/>
    </row>
    <row r="25" spans="13:16">
      <c r="M25" s="2"/>
      <c r="O25" s="2"/>
      <c r="P25" s="2"/>
    </row>
    <row r="26" spans="13:16">
      <c r="M26" s="2"/>
      <c r="O26" s="2"/>
      <c r="P26" s="2"/>
    </row>
    <row r="27" spans="13:16">
      <c r="M27" s="2"/>
      <c r="O27" s="2"/>
      <c r="P27" s="2"/>
    </row>
    <row r="28" spans="13:16">
      <c r="M28" s="2"/>
      <c r="O28" s="2"/>
      <c r="P28" s="2"/>
    </row>
    <row r="29" spans="13:16">
      <c r="M29" s="2"/>
      <c r="O29" s="2"/>
      <c r="P29" s="2"/>
    </row>
    <row r="30" spans="13:16">
      <c r="M30" s="2"/>
      <c r="O30" s="2"/>
      <c r="P30" s="2"/>
    </row>
    <row r="31" spans="13:16">
      <c r="M31" s="2"/>
      <c r="O31" s="2"/>
      <c r="P31" s="2"/>
    </row>
    <row r="32" spans="13:16">
      <c r="M32" s="2"/>
      <c r="O32" s="2"/>
      <c r="P32" s="2"/>
    </row>
    <row r="33" spans="13:16">
      <c r="M33" s="2"/>
      <c r="O33" s="2"/>
      <c r="P33" s="2"/>
    </row>
    <row r="34" spans="13:16">
      <c r="M34" s="2"/>
      <c r="O34" s="2"/>
      <c r="P34" s="2"/>
    </row>
    <row r="35" spans="13:16">
      <c r="M35" s="2"/>
      <c r="O35" s="2"/>
      <c r="P35" s="2"/>
    </row>
    <row r="36" spans="13:16">
      <c r="M36" s="2"/>
      <c r="O36" s="2"/>
      <c r="P36" s="2"/>
    </row>
    <row r="37" spans="13:16">
      <c r="M37" s="2"/>
      <c r="O37" s="2"/>
      <c r="P37" s="2"/>
    </row>
    <row r="38" spans="13:16">
      <c r="M38" s="2"/>
      <c r="O38" s="2"/>
      <c r="P38" s="2"/>
    </row>
    <row r="39" spans="13:16">
      <c r="M39" s="2"/>
      <c r="O39" s="2"/>
      <c r="P39" s="2"/>
    </row>
    <row r="40" spans="13:16">
      <c r="M40" s="2"/>
      <c r="O40" s="2"/>
      <c r="P40" s="2"/>
    </row>
    <row r="41" spans="13:16">
      <c r="M41" s="2"/>
      <c r="O41" s="2"/>
      <c r="P41" s="2"/>
    </row>
    <row r="42" spans="13:16">
      <c r="M42" s="2"/>
      <c r="O42" s="2"/>
      <c r="P42" s="2"/>
    </row>
    <row r="43" spans="13:16">
      <c r="M43" s="2"/>
      <c r="O43" s="2"/>
      <c r="P43" s="2"/>
    </row>
    <row r="44" spans="13:16">
      <c r="M44" s="2"/>
      <c r="O44" s="2"/>
      <c r="P44" s="2"/>
    </row>
    <row r="45" spans="13:16">
      <c r="M45" s="2"/>
      <c r="O45" s="2"/>
      <c r="P45" s="2"/>
    </row>
    <row r="46" spans="13:16">
      <c r="M46" s="2"/>
      <c r="O46" s="2"/>
      <c r="P46" s="2"/>
    </row>
    <row r="47" spans="13:16">
      <c r="M47" s="2"/>
      <c r="O47" s="2"/>
      <c r="P47" s="2"/>
    </row>
    <row r="48" spans="13:16">
      <c r="M48" s="2"/>
      <c r="O48" s="2"/>
      <c r="P48" s="2"/>
    </row>
    <row r="49" spans="13:16">
      <c r="M49" s="2"/>
      <c r="O49" s="2"/>
      <c r="P49" s="2"/>
    </row>
    <row r="50" spans="13:16">
      <c r="M50" s="2"/>
      <c r="O50" s="2"/>
      <c r="P50" s="2"/>
    </row>
    <row r="51" spans="13:16">
      <c r="M51" s="2"/>
      <c r="O51" s="2"/>
      <c r="P51" s="2"/>
    </row>
    <row r="52" spans="13:16">
      <c r="M52" s="2"/>
      <c r="O52" s="2"/>
      <c r="P52" s="2"/>
    </row>
    <row r="53" spans="13:16">
      <c r="M53" s="2"/>
      <c r="O53" s="2"/>
      <c r="P53" s="2"/>
    </row>
    <row r="54" spans="13:16">
      <c r="M54" s="2"/>
      <c r="O54" s="2"/>
      <c r="P54" s="2"/>
    </row>
    <row r="55" spans="13:16">
      <c r="M55" s="2"/>
      <c r="O55" s="2"/>
      <c r="P55" s="2"/>
    </row>
    <row r="56" spans="13:16">
      <c r="M56" s="2"/>
      <c r="O56" s="2"/>
      <c r="P56" s="2"/>
    </row>
    <row r="57" spans="13:16">
      <c r="M57" s="2"/>
      <c r="O57" s="2"/>
      <c r="P57" s="2"/>
    </row>
    <row r="58" spans="13:16">
      <c r="M58" s="2"/>
      <c r="O58" s="2"/>
      <c r="P58" s="2"/>
    </row>
    <row r="59" spans="13:16">
      <c r="M59" s="2"/>
      <c r="O59" s="2"/>
      <c r="P59" s="2"/>
    </row>
    <row r="60" spans="13:16">
      <c r="M60" s="2"/>
      <c r="O60" s="2"/>
      <c r="P60" s="2"/>
    </row>
    <row r="61" spans="13:16">
      <c r="M61" s="2"/>
      <c r="O61" s="2"/>
      <c r="P61" s="2"/>
    </row>
    <row r="62" spans="13:16">
      <c r="M62" s="2"/>
      <c r="O62" s="2"/>
      <c r="P62" s="2"/>
    </row>
    <row r="63" spans="13:16">
      <c r="M63" s="2"/>
      <c r="O63" s="2"/>
      <c r="P63" s="2"/>
    </row>
    <row r="64" spans="13:16">
      <c r="M64" s="2"/>
      <c r="O64" s="2"/>
      <c r="P64" s="2"/>
    </row>
    <row r="65" spans="13:16">
      <c r="M65" s="2"/>
      <c r="O65" s="2"/>
      <c r="P65" s="2"/>
    </row>
    <row r="66" spans="13:16">
      <c r="M66" s="2"/>
      <c r="O66" s="2"/>
      <c r="P66" s="2"/>
    </row>
    <row r="67" spans="13:16">
      <c r="M67" s="2"/>
      <c r="O67" s="2"/>
      <c r="P67" s="2"/>
    </row>
    <row r="68" spans="13:16">
      <c r="M68" s="2"/>
      <c r="O68" s="2"/>
      <c r="P68" s="2"/>
    </row>
    <row r="69" spans="13:16">
      <c r="M69" s="2"/>
      <c r="O69" s="2"/>
      <c r="P69" s="2"/>
    </row>
    <row r="70" spans="13:16">
      <c r="M70" s="2"/>
      <c r="O70" s="2"/>
      <c r="P70" s="2"/>
    </row>
    <row r="71" spans="13:16">
      <c r="M71" s="2"/>
      <c r="O71" s="2"/>
      <c r="P71" s="2"/>
    </row>
    <row r="72" spans="13:16">
      <c r="O72" s="2"/>
      <c r="P72" s="2"/>
    </row>
    <row r="73" spans="13:16">
      <c r="O73" s="2"/>
      <c r="P73" s="2"/>
    </row>
    <row r="74" spans="13:16">
      <c r="O74" s="2"/>
      <c r="P74" s="2"/>
    </row>
    <row r="75" spans="13:16">
      <c r="O75" s="2"/>
      <c r="P75" s="2"/>
    </row>
    <row r="76" spans="13:16">
      <c r="O76" s="2"/>
      <c r="P76" s="2"/>
    </row>
    <row r="77" spans="13:16">
      <c r="O77" s="2"/>
      <c r="P77" s="2"/>
    </row>
    <row r="78" spans="13:16">
      <c r="O78" s="2"/>
      <c r="P78" s="2"/>
    </row>
    <row r="79" spans="13:16">
      <c r="O79" s="2"/>
      <c r="P79" s="2"/>
    </row>
    <row r="80" spans="13:16">
      <c r="O80" s="2"/>
      <c r="P80" s="2"/>
    </row>
    <row r="81" spans="15:16">
      <c r="O81" s="2"/>
      <c r="P81" s="2"/>
    </row>
    <row r="82" spans="15:16">
      <c r="O82" s="2"/>
      <c r="P82" s="2"/>
    </row>
    <row r="83" spans="15:16">
      <c r="P83" s="2"/>
    </row>
    <row r="84" spans="15:16">
      <c r="P84" s="2"/>
    </row>
    <row r="85" spans="15:16">
      <c r="P85" s="2"/>
    </row>
    <row r="86" spans="15:16">
      <c r="P86" s="2"/>
    </row>
    <row r="87" spans="15:16">
      <c r="P87" s="2"/>
    </row>
    <row r="88" spans="15:16">
      <c r="P88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2024-11-03T09:34:14Z</dcterms:created>
  <dcterms:modified xsi:type="dcterms:W3CDTF">2024-11-08T14:44:08Z</dcterms:modified>
  <cp:category/>
  <cp:contentStatus/>
</cp:coreProperties>
</file>