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hu\Documents\Thermal\"/>
    </mc:Choice>
  </mc:AlternateContent>
  <xr:revisionPtr revIDLastSave="0" documentId="13_ncr:1_{0142D9CB-F0D5-47FC-96F1-37A8A6DEA8F0}" xr6:coauthVersionLast="40" xr6:coauthVersionMax="40" xr10:uidLastSave="{00000000-0000-0000-0000-000000000000}"/>
  <bookViews>
    <workbookView xWindow="0" yWindow="0" windowWidth="16410" windowHeight="6945" xr2:uid="{60357C8F-61D1-4710-A7F6-9DF2E93C2E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 l="1"/>
  <c r="F14" i="1" l="1"/>
  <c r="F15" i="1"/>
  <c r="F16" i="1"/>
  <c r="F17" i="1"/>
  <c r="F18" i="1"/>
  <c r="F13" i="1"/>
  <c r="E14" i="1"/>
  <c r="E15" i="1"/>
  <c r="E16" i="1"/>
  <c r="E17" i="1"/>
  <c r="E18" i="1"/>
  <c r="E1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<sst xmlns="http://schemas.openxmlformats.org/spreadsheetml/2006/main" count="15" uniqueCount="10">
  <si>
    <t>Temp (K)</t>
  </si>
  <si>
    <t>B(cm^3/mol)</t>
  </si>
  <si>
    <t>ST</t>
  </si>
  <si>
    <t>Pressure (atm)</t>
  </si>
  <si>
    <t>Constant R (cm^3*atm*mol^-1*K^-1)</t>
  </si>
  <si>
    <t>Constant a (cm^6*atm*mol^-2)</t>
  </si>
  <si>
    <t>Constant b (cm^3/mol)</t>
  </si>
  <si>
    <t>Van der Waals</t>
  </si>
  <si>
    <t>Typical Ideal Gas Law</t>
  </si>
  <si>
    <t>B(m^3/mol)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</si>
</sst>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</a:t>
            </a:r>
            <a:r>
              <a:rPr lang="en-US" baseline="0"/>
              <a:t> der Waals B vs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Sheet1!$C$13:$C$18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Sheet1!$F$13:$F$18</c:f>
              <c:numCache>
                <c:formatCode>General</c:formatCode>
                <c:ptCount val="6"/>
                <c:pt idx="0">
                  <c:v>-1.5998479672840992E-4</c:v>
                </c:pt>
                <c:pt idx="1">
                  <c:v>-5.1192398364204952E-5</c:v>
                </c:pt>
                <c:pt idx="2">
                  <c:v>-1.4928265576136634E-5</c:v>
                </c:pt>
                <c:pt idx="3">
                  <c:v>3.2038008178975259E-6</c:v>
                </c:pt>
                <c:pt idx="4">
                  <c:v>1.408304065431802E-5</c:v>
                </c:pt>
                <c:pt idx="5">
                  <c:v>2.1335867211931685E-5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7-48DA-8723-0F35643A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86008"/>
        <c:axId val="356687648"/>
      </c:scatterChart>
      <c:valAx>
        <c:axId val="35668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87648"/>
        <c:crosses val="autoZero"/>
        <c:crossBetween val="midCat"/>
      </c:valAx>
      <c:valAx>
        <c:axId val="3566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8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</xdr:row>
      <xdr:rowOff>171450</xdr:rowOff>
    </xdr:from>
    <xdr:to>
      <xdr:col>16</xdr:col>
      <xdr:colOff>600075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C574D-1942-4481-A9BB-894F44D3A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F2C2-1966-40E8-A765-DF992083A27C}">
  <dimension ref="B2:I18"/>
  <sheetViews>
    <sheetView tabSelected="1" workbookViewId="0">
      <selection activeCell="I12" sqref="I12:I13"/>
    </sheetView>
  </sheetViews>
  <sheetFormatPr defaultRowHeight="15" x14ac:dyDescent="0.25"/>
  <cols>
    <col min="2" max="2" width="14.140625" bestFit="1" customWidth="1"/>
    <col min="3" max="4" width="12.42578125" bestFit="1" customWidth="1"/>
    <col min="5" max="5" width="12.42578125" customWidth="1"/>
    <col min="6" max="6" width="11.7109375" bestFit="1" customWidth="1"/>
    <col min="8" max="8" width="23.28515625" customWidth="1"/>
    <col min="9" max="9" width="10.7109375" bestFit="1" customWidth="1"/>
  </cols>
  <sheetData>
    <row r="2" spans="2:9" x14ac:dyDescent="0.25">
      <c r="B2" s="6" t="s">
        <v>8</v>
      </c>
      <c r="C2" s="6"/>
      <c r="D2" s="6"/>
      <c r="E2" s="6"/>
      <c r="F2" s="6"/>
    </row>
    <row r="3" spans="2:9" x14ac:dyDescent="0.25">
      <c r="B3" s="1" t="s">
        <v>3</v>
      </c>
      <c r="C3" s="1" t="s">
        <v>0</v>
      </c>
      <c r="D3" s="1" t="s">
        <v>1</v>
      </c>
      <c r="E3" s="1"/>
      <c r="F3" s="1" t="s">
        <v>2</v>
      </c>
      <c r="H3" s="4" t="s">
        <v>4</v>
      </c>
      <c r="I3" s="7">
        <v>82.057338000000001</v>
      </c>
    </row>
    <row r="4" spans="2:9" x14ac:dyDescent="0.25">
      <c r="B4" s="2">
        <v>1</v>
      </c>
      <c r="C4" s="2">
        <v>100</v>
      </c>
      <c r="D4" s="2">
        <v>-160</v>
      </c>
      <c r="E4" s="2"/>
      <c r="F4" s="2">
        <f t="shared" ref="F4:F9" si="0">(D4*B4)/($I$3*C4)</f>
        <v>-1.949856087215503E-2</v>
      </c>
      <c r="H4" s="4"/>
      <c r="I4" s="7"/>
    </row>
    <row r="5" spans="2:9" x14ac:dyDescent="0.25">
      <c r="B5" s="2">
        <v>1</v>
      </c>
      <c r="C5" s="2">
        <v>200</v>
      </c>
      <c r="D5" s="2">
        <v>-35</v>
      </c>
      <c r="E5" s="2"/>
      <c r="F5" s="2">
        <f t="shared" si="0"/>
        <v>-2.1326550953919563E-3</v>
      </c>
    </row>
    <row r="6" spans="2:9" x14ac:dyDescent="0.25">
      <c r="B6" s="2">
        <v>1</v>
      </c>
      <c r="C6" s="2">
        <v>300</v>
      </c>
      <c r="D6" s="2">
        <v>-4.2</v>
      </c>
      <c r="E6" s="2"/>
      <c r="F6" s="2">
        <f t="shared" si="0"/>
        <v>-1.7061240763135651E-4</v>
      </c>
    </row>
    <row r="7" spans="2:9" x14ac:dyDescent="0.25">
      <c r="B7" s="2">
        <v>1</v>
      </c>
      <c r="C7" s="2">
        <v>400</v>
      </c>
      <c r="D7" s="2">
        <v>9</v>
      </c>
      <c r="E7" s="2"/>
      <c r="F7" s="2">
        <f t="shared" si="0"/>
        <v>2.7419851226468008E-4</v>
      </c>
    </row>
    <row r="8" spans="2:9" x14ac:dyDescent="0.25">
      <c r="B8" s="2">
        <v>1</v>
      </c>
      <c r="C8" s="2">
        <v>500</v>
      </c>
      <c r="D8" s="2">
        <v>16.899999999999999</v>
      </c>
      <c r="E8" s="2"/>
      <c r="F8" s="2">
        <f t="shared" si="0"/>
        <v>4.1190709842427495E-4</v>
      </c>
    </row>
    <row r="9" spans="2:9" x14ac:dyDescent="0.25">
      <c r="B9" s="2">
        <v>1</v>
      </c>
      <c r="C9" s="2">
        <v>600</v>
      </c>
      <c r="D9" s="2">
        <v>21.3</v>
      </c>
      <c r="E9" s="2"/>
      <c r="F9" s="2">
        <f t="shared" si="0"/>
        <v>4.3262431935093968E-4</v>
      </c>
    </row>
    <row r="11" spans="2:9" x14ac:dyDescent="0.25">
      <c r="B11" s="6" t="s">
        <v>7</v>
      </c>
      <c r="C11" s="6"/>
      <c r="D11" s="6"/>
      <c r="E11" s="6"/>
      <c r="F11" s="6"/>
    </row>
    <row r="12" spans="2:9" x14ac:dyDescent="0.25">
      <c r="B12" s="1" t="s">
        <v>3</v>
      </c>
      <c r="C12" s="1" t="s">
        <v>0</v>
      </c>
      <c r="D12" s="1" t="s">
        <v>1</v>
      </c>
      <c r="E12" s="1" t="s">
        <v>9</v>
      </c>
      <c r="F12" s="1" t="s">
        <v>2</v>
      </c>
      <c r="H12" s="4" t="s">
        <v>4</v>
      </c>
      <c r="I12" s="5">
        <v>8.3140000000000001</v>
      </c>
    </row>
    <row r="13" spans="2:9" x14ac:dyDescent="0.25">
      <c r="B13" s="2">
        <v>1</v>
      </c>
      <c r="C13" s="2">
        <v>100</v>
      </c>
      <c r="D13" s="2">
        <v>-160</v>
      </c>
      <c r="E13" s="2">
        <f>D13/(100^3)</f>
        <v>-1.6000000000000001E-4</v>
      </c>
      <c r="F13" s="2">
        <f>$I$16-($I$14/($I$12*C13))</f>
        <v>-1.5998479672840992E-4</v>
      </c>
      <c r="H13" s="4"/>
      <c r="I13" s="5"/>
    </row>
    <row r="14" spans="2:9" x14ac:dyDescent="0.25">
      <c r="B14" s="2">
        <v>1</v>
      </c>
      <c r="C14" s="2">
        <v>200</v>
      </c>
      <c r="D14" s="2">
        <v>-35</v>
      </c>
      <c r="E14" s="2">
        <f t="shared" ref="E14:E18" si="1">D14/(100^3)</f>
        <v>-3.4999999999999997E-5</v>
      </c>
      <c r="F14" s="2">
        <f t="shared" ref="F14:F18" si="2">$I$16-($I$14/($I$12*C14))</f>
        <v>-5.1192398364204952E-5</v>
      </c>
      <c r="H14" s="4" t="s">
        <v>5</v>
      </c>
      <c r="I14" s="5">
        <v>0.18090000000000001</v>
      </c>
    </row>
    <row r="15" spans="2:9" x14ac:dyDescent="0.25">
      <c r="B15" s="2">
        <v>1</v>
      </c>
      <c r="C15" s="2">
        <v>300</v>
      </c>
      <c r="D15" s="2">
        <v>-4.2</v>
      </c>
      <c r="E15" s="2">
        <f t="shared" si="1"/>
        <v>-4.2000000000000004E-6</v>
      </c>
      <c r="F15" s="2">
        <f t="shared" si="2"/>
        <v>-1.4928265576136634E-5</v>
      </c>
      <c r="H15" s="4"/>
      <c r="I15" s="5"/>
    </row>
    <row r="16" spans="2:9" x14ac:dyDescent="0.25">
      <c r="B16" s="2">
        <v>1</v>
      </c>
      <c r="C16" s="2">
        <v>400</v>
      </c>
      <c r="D16" s="2">
        <v>9</v>
      </c>
      <c r="E16" s="2">
        <f t="shared" si="1"/>
        <v>9.0000000000000002E-6</v>
      </c>
      <c r="F16" s="2">
        <f t="shared" si="2"/>
        <v>3.2038008178975259E-6</v>
      </c>
      <c r="H16" s="3" t="s">
        <v>6</v>
      </c>
      <c r="I16" s="3">
        <f>5.76*10^(-5)</f>
        <v>5.7600000000000004E-5</v>
      </c>
    </row>
    <row r="17" spans="2:6" x14ac:dyDescent="0.25">
      <c r="B17" s="2">
        <v>1</v>
      </c>
      <c r="C17" s="2">
        <v>500</v>
      </c>
      <c r="D17" s="2">
        <v>16.899999999999999</v>
      </c>
      <c r="E17" s="2">
        <f t="shared" si="1"/>
        <v>1.6899999999999997E-5</v>
      </c>
      <c r="F17" s="2">
        <f t="shared" si="2"/>
        <v>1.408304065431802E-5</v>
      </c>
    </row>
    <row r="18" spans="2:6" x14ac:dyDescent="0.25">
      <c r="B18" s="2">
        <v>1</v>
      </c>
      <c r="C18" s="2">
        <v>600</v>
      </c>
      <c r="D18" s="2">
        <v>21.3</v>
      </c>
      <c r="E18" s="2">
        <f t="shared" si="1"/>
        <v>2.1299999999999999E-5</v>
      </c>
      <c r="F18" s="2">
        <f t="shared" si="2"/>
        <v>2.1335867211931685E-5</v>
      </c>
    </row>
  </sheetData>
  <mergeCells count="8">
    <mergeCell ref="H14:H15"/>
    <mergeCell ref="I14:I15"/>
    <mergeCell ref="B11:F11"/>
    <mergeCell ref="B2:F2"/>
    <mergeCell ref="H3:H4"/>
    <mergeCell ref="I3:I4"/>
    <mergeCell ref="H12:H13"/>
    <mergeCell ref="I12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Huggins</dc:creator>
  <cp:lastModifiedBy>Max Huggins</cp:lastModifiedBy>
  <dcterms:created xsi:type="dcterms:W3CDTF">2019-01-18T05:10:17Z</dcterms:created>
  <dcterms:modified xsi:type="dcterms:W3CDTF">2019-01-18T17:30:15Z</dcterms:modified>
</cp:coreProperties>
</file>