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ax_Miao\Greenhouse_experiment_2017\16S\Analysis\total_biomass\"/>
    </mc:Choice>
  </mc:AlternateContent>
  <xr:revisionPtr revIDLastSave="0" documentId="13_ncr:1_{5D990084-ED04-4035-9004-9DEEE8ADCBC2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tuber_analysis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33" i="1" l="1"/>
  <c r="P325" i="1"/>
  <c r="P324" i="1"/>
  <c r="P323" i="1"/>
  <c r="P322" i="1"/>
  <c r="P321" i="1"/>
  <c r="P320" i="1"/>
  <c r="P319" i="1"/>
  <c r="P318" i="1"/>
  <c r="R318" i="1"/>
  <c r="P311" i="1"/>
  <c r="P305" i="1"/>
  <c r="P304" i="1"/>
  <c r="P303" i="1"/>
  <c r="P302" i="1"/>
  <c r="P301" i="1"/>
  <c r="P295" i="1"/>
  <c r="P294" i="1"/>
  <c r="P289" i="1"/>
  <c r="P288" i="1"/>
  <c r="P287" i="1"/>
  <c r="P286" i="1"/>
  <c r="P285" i="1"/>
  <c r="P284" i="1"/>
  <c r="P283" i="1"/>
  <c r="P268" i="1"/>
  <c r="P267" i="1"/>
  <c r="P266" i="1"/>
  <c r="P265" i="1"/>
  <c r="P264" i="1"/>
  <c r="P263" i="1"/>
  <c r="P262" i="1"/>
  <c r="R262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R242" i="1"/>
  <c r="P241" i="1"/>
  <c r="P240" i="1"/>
  <c r="P236" i="1"/>
  <c r="P234" i="1"/>
  <c r="P232" i="1"/>
  <c r="P228" i="1"/>
  <c r="P227" i="1"/>
  <c r="P224" i="1"/>
  <c r="R223" i="1"/>
  <c r="P212" i="1"/>
  <c r="P211" i="1"/>
  <c r="P210" i="1"/>
  <c r="P209" i="1"/>
  <c r="P208" i="1"/>
  <c r="P207" i="1"/>
  <c r="P206" i="1"/>
  <c r="P205" i="1"/>
  <c r="R205" i="1"/>
  <c r="P195" i="1"/>
  <c r="P191" i="1"/>
  <c r="P190" i="1"/>
  <c r="P189" i="1"/>
  <c r="P188" i="1"/>
  <c r="P187" i="1"/>
  <c r="P186" i="1"/>
  <c r="P185" i="1"/>
  <c r="R185" i="1"/>
  <c r="P183" i="1"/>
  <c r="P178" i="1"/>
  <c r="P177" i="1"/>
  <c r="P171" i="1"/>
  <c r="R167" i="1"/>
  <c r="P166" i="1"/>
  <c r="P161" i="1"/>
  <c r="P160" i="1"/>
  <c r="P158" i="1"/>
  <c r="P156" i="1"/>
  <c r="P155" i="1"/>
  <c r="P153" i="1"/>
  <c r="P152" i="1"/>
  <c r="P149" i="1"/>
  <c r="R149" i="1"/>
  <c r="P146" i="1"/>
  <c r="P135" i="1"/>
  <c r="P134" i="1"/>
  <c r="P133" i="1"/>
  <c r="P131" i="1"/>
  <c r="R131" i="1"/>
  <c r="P125" i="1"/>
  <c r="P123" i="1"/>
  <c r="P121" i="1"/>
  <c r="P120" i="1"/>
  <c r="P118" i="1"/>
  <c r="P116" i="1"/>
  <c r="P114" i="1"/>
  <c r="P112" i="1"/>
  <c r="P111" i="1"/>
  <c r="P110" i="1"/>
  <c r="R109" i="1"/>
  <c r="P95" i="1"/>
  <c r="P94" i="1"/>
  <c r="P93" i="1"/>
  <c r="P92" i="1"/>
  <c r="P91" i="1"/>
  <c r="P90" i="1"/>
  <c r="P89" i="1"/>
  <c r="P88" i="1"/>
  <c r="P87" i="1"/>
  <c r="P86" i="1"/>
  <c r="R87" i="1"/>
  <c r="P80" i="1"/>
  <c r="P75" i="1"/>
  <c r="P73" i="1"/>
  <c r="P71" i="1"/>
  <c r="P69" i="1"/>
  <c r="P67" i="1"/>
  <c r="P68" i="1"/>
  <c r="P70" i="1"/>
  <c r="P66" i="1"/>
  <c r="P65" i="1"/>
  <c r="P63" i="1"/>
  <c r="R64" i="1"/>
  <c r="P45" i="1"/>
  <c r="P56" i="1"/>
  <c r="P51" i="1"/>
  <c r="P43" i="1"/>
  <c r="R43" i="1"/>
  <c r="P49" i="1" s="1"/>
  <c r="P46" i="1"/>
  <c r="P41" i="1"/>
  <c r="P42" i="1"/>
  <c r="P40" i="1"/>
  <c r="P38" i="1"/>
  <c r="P35" i="1"/>
  <c r="P36" i="1"/>
  <c r="P34" i="1"/>
  <c r="P26" i="1"/>
  <c r="P27" i="1"/>
  <c r="P28" i="1"/>
  <c r="P29" i="1"/>
  <c r="P30" i="1"/>
  <c r="P25" i="1"/>
  <c r="P4" i="1"/>
  <c r="P5" i="1"/>
  <c r="P6" i="1"/>
  <c r="P7" i="1"/>
  <c r="P8" i="1"/>
  <c r="P9" i="1"/>
  <c r="P10" i="1"/>
  <c r="P11" i="1"/>
  <c r="P12" i="1"/>
  <c r="P13" i="1"/>
  <c r="P3" i="1"/>
  <c r="P2" i="1"/>
  <c r="R14" i="1"/>
  <c r="Q332" i="1"/>
  <c r="Q74" i="1"/>
  <c r="Q115" i="1"/>
  <c r="Q109" i="1"/>
  <c r="Q61" i="1"/>
  <c r="Q150" i="1"/>
  <c r="Q226" i="1"/>
  <c r="Q331" i="1"/>
  <c r="Q237" i="1"/>
  <c r="Q124" i="1"/>
  <c r="Q310" i="1"/>
  <c r="Q130" i="1"/>
  <c r="Q219" i="1"/>
  <c r="Q50" i="1"/>
  <c r="Q215" i="1"/>
  <c r="R284" i="1"/>
  <c r="Q277" i="1"/>
  <c r="Q231" i="1"/>
  <c r="Q260" i="1"/>
  <c r="Q279" i="1"/>
  <c r="Q117" i="1"/>
  <c r="Q258" i="1"/>
  <c r="Q261" i="1"/>
  <c r="Q276" i="1"/>
  <c r="Q57" i="1"/>
  <c r="Q23" i="1"/>
  <c r="Q15" i="1"/>
  <c r="Q128" i="1"/>
  <c r="Q330" i="1"/>
  <c r="Q60" i="1"/>
  <c r="Q293" i="1"/>
  <c r="Q143" i="1"/>
  <c r="Q280" i="1"/>
  <c r="Q270" i="1"/>
  <c r="Q217" i="1"/>
  <c r="Q64" i="1"/>
  <c r="Q309" i="1"/>
  <c r="Q281" i="1"/>
  <c r="Q53" i="1"/>
  <c r="Q44" i="1"/>
  <c r="Q165" i="1"/>
  <c r="Q58" i="1"/>
  <c r="Q19" i="1"/>
  <c r="Q159" i="1"/>
  <c r="Q101" i="1"/>
  <c r="Q164" i="1"/>
  <c r="Q292" i="1"/>
  <c r="Q37" i="1"/>
  <c r="R25" i="1" s="1"/>
  <c r="Q216" i="1"/>
  <c r="Q290" i="1"/>
  <c r="Q103" i="1"/>
  <c r="Q17" i="1"/>
  <c r="Q47" i="1"/>
  <c r="Q275" i="1"/>
  <c r="Q220" i="1"/>
  <c r="Q306" i="1"/>
  <c r="Q104" i="1"/>
  <c r="Q174" i="1"/>
  <c r="Q259" i="1"/>
  <c r="Q274" i="1"/>
  <c r="Q269" i="1"/>
  <c r="Q21" i="1"/>
  <c r="Q257" i="1"/>
  <c r="Q221" i="1"/>
  <c r="Q271" i="1"/>
  <c r="Q307" i="1"/>
  <c r="Q328" i="1"/>
  <c r="Q96" i="1"/>
  <c r="Q20" i="1"/>
  <c r="Q272" i="1"/>
  <c r="Q239" i="1"/>
  <c r="Q55" i="1"/>
  <c r="Q98" i="1"/>
  <c r="Q172" i="1"/>
  <c r="Q31" i="1"/>
  <c r="Q256" i="1"/>
  <c r="Q122" i="1"/>
  <c r="Q100" i="1"/>
  <c r="Q14" i="1"/>
  <c r="Q113" i="1"/>
  <c r="Q59" i="1"/>
  <c r="Q32" i="1"/>
  <c r="Q18" i="1"/>
  <c r="Q291" i="1"/>
  <c r="Q223" i="1"/>
  <c r="Q54" i="1"/>
  <c r="Q39" i="1"/>
  <c r="Q327" i="1"/>
  <c r="Q97" i="1"/>
  <c r="Q119" i="1"/>
  <c r="Q105" i="1"/>
  <c r="Q229" i="1"/>
  <c r="Q214" i="1"/>
  <c r="Q72" i="1"/>
  <c r="Q16" i="1"/>
  <c r="Q233" i="1"/>
  <c r="Q173" i="1"/>
  <c r="Q326" i="1"/>
  <c r="Q308" i="1"/>
  <c r="Q218" i="1"/>
  <c r="Q225" i="1"/>
  <c r="Q127" i="1"/>
  <c r="Q102" i="1"/>
  <c r="Q329" i="1"/>
  <c r="Q151" i="1"/>
  <c r="Q213" i="1"/>
  <c r="Q273" i="1"/>
  <c r="Q230" i="1"/>
  <c r="Q33" i="1"/>
  <c r="Q154" i="1"/>
  <c r="R301" i="1"/>
  <c r="Q52" i="1"/>
  <c r="Q157" i="1"/>
  <c r="Q278" i="1"/>
  <c r="Q99" i="1"/>
  <c r="Q81" i="1"/>
  <c r="Q194" i="1"/>
  <c r="Q192" i="1"/>
  <c r="Q193" i="1"/>
  <c r="Q22" i="1"/>
  <c r="Q235" i="1"/>
  <c r="Q62" i="1"/>
  <c r="Q163" i="1"/>
  <c r="Q282" i="1"/>
  <c r="P48" i="1" l="1"/>
  <c r="R106" i="1"/>
  <c r="R154" i="1"/>
</calcChain>
</file>

<file path=xl/sharedStrings.xml><?xml version="1.0" encoding="utf-8"?>
<sst xmlns="http://schemas.openxmlformats.org/spreadsheetml/2006/main" count="1729" uniqueCount="202">
  <si>
    <t>Variety</t>
  </si>
  <si>
    <t>variety2</t>
  </si>
  <si>
    <t>Clade</t>
  </si>
  <si>
    <t>agerank</t>
  </si>
  <si>
    <t>agerank2</t>
  </si>
  <si>
    <t>Nutrient</t>
  </si>
  <si>
    <t>soil</t>
  </si>
  <si>
    <t>rep</t>
  </si>
  <si>
    <t>sample_ID</t>
  </si>
  <si>
    <t>sunlight</t>
  </si>
  <si>
    <t>Notes:</t>
  </si>
  <si>
    <t>tuber</t>
  </si>
  <si>
    <t>tuber2</t>
  </si>
  <si>
    <t>tuber3</t>
  </si>
  <si>
    <t>root</t>
  </si>
  <si>
    <t>Dry_tuber</t>
  </si>
  <si>
    <t>Snowden</t>
  </si>
  <si>
    <t>elite</t>
  </si>
  <si>
    <t>High</t>
  </si>
  <si>
    <t>Sterile</t>
  </si>
  <si>
    <t>HHA 6451-4</t>
  </si>
  <si>
    <t>HHA 6451</t>
  </si>
  <si>
    <t>bert</t>
  </si>
  <si>
    <t>Low</t>
  </si>
  <si>
    <t>Flowering</t>
  </si>
  <si>
    <t>Wac 735</t>
  </si>
  <si>
    <t>and</t>
  </si>
  <si>
    <t>Virgin</t>
  </si>
  <si>
    <t>HAO 58-5</t>
  </si>
  <si>
    <t>HAO 58</t>
  </si>
  <si>
    <t>WAC 5</t>
  </si>
  <si>
    <t>HAO 58-4</t>
  </si>
  <si>
    <t>WAC 663</t>
  </si>
  <si>
    <t>Cor C.95-2</t>
  </si>
  <si>
    <t>Cor C95</t>
  </si>
  <si>
    <t>chil</t>
  </si>
  <si>
    <t>Cor C.56-13</t>
  </si>
  <si>
    <t>Cor C56</t>
  </si>
  <si>
    <t>Hancock</t>
  </si>
  <si>
    <t>Ranger</t>
  </si>
  <si>
    <t>HAO 58-20</t>
  </si>
  <si>
    <t>HAO 76-13</t>
  </si>
  <si>
    <t>HAO 76</t>
  </si>
  <si>
    <t>HAO 58-9</t>
  </si>
  <si>
    <t>Huagalina</t>
  </si>
  <si>
    <t>Garnet-17</t>
  </si>
  <si>
    <t>Garnet</t>
  </si>
  <si>
    <t>HHA 6451-10</t>
  </si>
  <si>
    <t>Cor C. 135-11</t>
  </si>
  <si>
    <t>Cor C 135</t>
  </si>
  <si>
    <t>HAO 76-19</t>
  </si>
  <si>
    <t>P. Cacho-6</t>
  </si>
  <si>
    <t>P. Cacho</t>
  </si>
  <si>
    <t>HHA 6451-9</t>
  </si>
  <si>
    <t>Burbank</t>
  </si>
  <si>
    <t>HAO 76-3</t>
  </si>
  <si>
    <t>Garnet-10</t>
  </si>
  <si>
    <t>Cor C.95-11</t>
  </si>
  <si>
    <t>Garnet-22</t>
  </si>
  <si>
    <t>Garnet-1</t>
  </si>
  <si>
    <t>Norkodah</t>
  </si>
  <si>
    <t>HHA 6451-1</t>
  </si>
  <si>
    <t>Cor C.95-12</t>
  </si>
  <si>
    <t>Cor C.56-8</t>
  </si>
  <si>
    <t>EBS 1797</t>
  </si>
  <si>
    <t>HAO 76-11</t>
  </si>
  <si>
    <t>P. Cacho-14</t>
  </si>
  <si>
    <t>P. Cacho-5</t>
  </si>
  <si>
    <t>P. Cacho-15</t>
  </si>
  <si>
    <t>HHA 6451-6</t>
  </si>
  <si>
    <t>P. Cacho-21</t>
  </si>
  <si>
    <t>Cor C. 135-17</t>
  </si>
  <si>
    <t>Cor C.95-5</t>
  </si>
  <si>
    <t>Cor C.95-23</t>
  </si>
  <si>
    <t>Cor C. 135-9</t>
  </si>
  <si>
    <t>Cor C.56-24</t>
  </si>
  <si>
    <t>Garnet-3</t>
  </si>
  <si>
    <t>Yellow</t>
  </si>
  <si>
    <t>HAO 76-4</t>
  </si>
  <si>
    <t>HAO 58-2</t>
  </si>
  <si>
    <t>Garnet-9</t>
  </si>
  <si>
    <t>HAO 76-18</t>
  </si>
  <si>
    <t>Cor C.95-9</t>
  </si>
  <si>
    <t>Cor C. 135-15</t>
  </si>
  <si>
    <t>Cor C.56-18</t>
  </si>
  <si>
    <t>P. Cacho-9</t>
  </si>
  <si>
    <t>HAO 58-23</t>
  </si>
  <si>
    <t>P. Cacho-20</t>
  </si>
  <si>
    <t>HAO 58-19</t>
  </si>
  <si>
    <t>P. Cacho-8</t>
  </si>
  <si>
    <t>Cor C.95-3</t>
  </si>
  <si>
    <t>Garnet-18</t>
  </si>
  <si>
    <t>Garnet-19</t>
  </si>
  <si>
    <t>Garnet-2</t>
  </si>
  <si>
    <t>HAO 58-22</t>
  </si>
  <si>
    <t>P. Cacho-24</t>
  </si>
  <si>
    <t>Cor C.95-19</t>
  </si>
  <si>
    <t>HAO 58-18</t>
  </si>
  <si>
    <t>Cor C. 135-4</t>
  </si>
  <si>
    <t>Cor C. 135-12</t>
  </si>
  <si>
    <t>HAO 76-5</t>
  </si>
  <si>
    <t>Cor C.56-17</t>
  </si>
  <si>
    <t>Cor C.56-4</t>
  </si>
  <si>
    <t>HHA 6451-8</t>
  </si>
  <si>
    <t>P. Cacho-10</t>
  </si>
  <si>
    <t>Cor C.56-16</t>
  </si>
  <si>
    <t>Garnet-7</t>
  </si>
  <si>
    <t>Cor C. 135-18</t>
  </si>
  <si>
    <t>HAO 58-17</t>
  </si>
  <si>
    <t>Cor C.95-16</t>
  </si>
  <si>
    <t>Cor C.56-7</t>
  </si>
  <si>
    <t>Garnet-13</t>
  </si>
  <si>
    <t>Cor C.95-22</t>
  </si>
  <si>
    <t>Garnet-24</t>
  </si>
  <si>
    <t>HAO 58-3</t>
  </si>
  <si>
    <t>Cor C.95-10</t>
  </si>
  <si>
    <t>Cor C.95-21</t>
  </si>
  <si>
    <t>Cor C. 135-16</t>
  </si>
  <si>
    <t>HHA 6451-21</t>
  </si>
  <si>
    <t>Cor C.56-20</t>
  </si>
  <si>
    <t>Cor C.95-20</t>
  </si>
  <si>
    <t>HHA 6451-5</t>
  </si>
  <si>
    <t>Cor C.56-10</t>
  </si>
  <si>
    <t>HAO 76-8</t>
  </si>
  <si>
    <t>Cor C.56-5</t>
  </si>
  <si>
    <t>Garnet-12</t>
  </si>
  <si>
    <t>HHA 6451-18</t>
  </si>
  <si>
    <t>Cor C. 135-21</t>
  </si>
  <si>
    <t>HHA 6451-23</t>
  </si>
  <si>
    <t>HAO 76-22</t>
  </si>
  <si>
    <t>HAO 76-7</t>
  </si>
  <si>
    <t>Cor C. 135-3</t>
  </si>
  <si>
    <t>HHA 6451-7</t>
  </si>
  <si>
    <t>Garnet-21</t>
  </si>
  <si>
    <t>Garnet-8</t>
  </si>
  <si>
    <t>Cor C.56-15</t>
  </si>
  <si>
    <t>Cor C.56-11</t>
  </si>
  <si>
    <t>HHA 6451-20</t>
  </si>
  <si>
    <t>HAO 58-1</t>
  </si>
  <si>
    <t>Cor C. 135-8</t>
  </si>
  <si>
    <t>HHA 6451-17</t>
  </si>
  <si>
    <t>Cor C.95-13</t>
  </si>
  <si>
    <t>Cor C.95-8</t>
  </si>
  <si>
    <t>Cor C. 135-7</t>
  </si>
  <si>
    <t>HAO 58-21</t>
  </si>
  <si>
    <t>Cor C.95-17</t>
  </si>
  <si>
    <t>Cor C.95-14</t>
  </si>
  <si>
    <t>Cor C.95-6</t>
  </si>
  <si>
    <t>P. Cacho-7</t>
  </si>
  <si>
    <t>Cor C.56-23</t>
  </si>
  <si>
    <t>Cor C.95-1</t>
  </si>
  <si>
    <t>HHA 6451-3</t>
  </si>
  <si>
    <t>HAO 58-10</t>
  </si>
  <si>
    <t>HHA 6451-19</t>
  </si>
  <si>
    <t>Cor C. 135-19</t>
  </si>
  <si>
    <t>HAO 76-21</t>
  </si>
  <si>
    <t>Cor C.56-1</t>
  </si>
  <si>
    <t>Garnet-23</t>
  </si>
  <si>
    <t>Garnet-14</t>
  </si>
  <si>
    <t>Cor C.56-6</t>
  </si>
  <si>
    <t>Cor C.56-19</t>
  </si>
  <si>
    <t>P. Cacho-16</t>
  </si>
  <si>
    <t>Cor C. 135-2</t>
  </si>
  <si>
    <t>HAO 58-6</t>
  </si>
  <si>
    <t>HAO 76-1</t>
  </si>
  <si>
    <t>P. Cacho-1</t>
  </si>
  <si>
    <t>P. Cacho-4</t>
  </si>
  <si>
    <t>Cor C.56-21</t>
  </si>
  <si>
    <t>Cor C.95-24</t>
  </si>
  <si>
    <t>Cor C. 135-5</t>
  </si>
  <si>
    <t>Cor C.95-7</t>
  </si>
  <si>
    <t>Garnet-20</t>
  </si>
  <si>
    <t>P. Cacho-19</t>
  </si>
  <si>
    <t>HAO 76-14</t>
  </si>
  <si>
    <t>Cor C.95-15</t>
  </si>
  <si>
    <t>Cor C.95-18</t>
  </si>
  <si>
    <t>Garnet-5</t>
  </si>
  <si>
    <t>P. Cacho-22</t>
  </si>
  <si>
    <t>HHA 6451-2</t>
  </si>
  <si>
    <t>P. Cacho-11</t>
  </si>
  <si>
    <t>Garnet-6</t>
  </si>
  <si>
    <t>HAO 76-12</t>
  </si>
  <si>
    <t>HHA 6451-24</t>
  </si>
  <si>
    <t>P. Cacho-2</t>
  </si>
  <si>
    <t>Cor C. 135-20</t>
  </si>
  <si>
    <t>HAO 76-17</t>
  </si>
  <si>
    <t>HAO 58-15</t>
  </si>
  <si>
    <t>HHA 6451-15</t>
  </si>
  <si>
    <t>Cor C.56-2</t>
  </si>
  <si>
    <t>HAO 76-2</t>
  </si>
  <si>
    <t>HAO 76-9</t>
  </si>
  <si>
    <t>Cor C. 135-24</t>
  </si>
  <si>
    <t>HAO 58-24</t>
  </si>
  <si>
    <t>HAO 58-8</t>
  </si>
  <si>
    <t>Cor C.95-4</t>
  </si>
  <si>
    <t>Garnet-4</t>
  </si>
  <si>
    <t>Garnet-15</t>
  </si>
  <si>
    <t>Cor C. 135-22</t>
  </si>
  <si>
    <t>P. Cacho-3</t>
  </si>
  <si>
    <t>Cor C.56-9</t>
  </si>
  <si>
    <t>HAO 76-6</t>
  </si>
  <si>
    <t>Percent_Weight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</si>
</sst>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1"/>
  <sheetViews>
    <sheetView tabSelected="1" zoomScaleNormal="100" workbookViewId="0">
      <selection activeCell="P342" sqref="P34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201</v>
      </c>
    </row>
    <row r="2" spans="1:18" x14ac:dyDescent="0.25">
      <c r="A2" t="s">
        <v>54</v>
      </c>
      <c r="B2" t="s">
        <v>54</v>
      </c>
      <c r="C2" t="s">
        <v>17</v>
      </c>
      <c r="D2">
        <v>5</v>
      </c>
      <c r="E2">
        <v>4</v>
      </c>
      <c r="F2" t="s">
        <v>18</v>
      </c>
      <c r="G2" t="s">
        <v>27</v>
      </c>
      <c r="H2">
        <v>3</v>
      </c>
      <c r="I2">
        <v>30</v>
      </c>
      <c r="J2">
        <v>1</v>
      </c>
      <c r="L2">
        <v>45.98</v>
      </c>
      <c r="M2">
        <v>45.98</v>
      </c>
      <c r="N2">
        <v>45.98</v>
      </c>
      <c r="O2">
        <v>9.67</v>
      </c>
      <c r="P2">
        <f>R14*N2</f>
        <v>11.27426538308691</v>
      </c>
    </row>
    <row r="3" spans="1:18" x14ac:dyDescent="0.25">
      <c r="A3" t="s">
        <v>54</v>
      </c>
      <c r="B3" t="s">
        <v>54</v>
      </c>
      <c r="C3" t="s">
        <v>17</v>
      </c>
      <c r="D3">
        <v>5</v>
      </c>
      <c r="E3">
        <v>4</v>
      </c>
      <c r="F3" t="s">
        <v>23</v>
      </c>
      <c r="G3" t="s">
        <v>38</v>
      </c>
      <c r="H3">
        <v>4</v>
      </c>
      <c r="I3">
        <v>91</v>
      </c>
      <c r="J3">
        <v>1</v>
      </c>
      <c r="L3">
        <v>84.11</v>
      </c>
      <c r="M3">
        <v>84.11</v>
      </c>
      <c r="N3">
        <v>84.11</v>
      </c>
      <c r="O3">
        <v>0.86</v>
      </c>
      <c r="P3">
        <f>0.245199*N3</f>
        <v>20.623687889999999</v>
      </c>
    </row>
    <row r="4" spans="1:18" x14ac:dyDescent="0.25">
      <c r="A4" t="s">
        <v>54</v>
      </c>
      <c r="B4" t="s">
        <v>54</v>
      </c>
      <c r="C4" t="s">
        <v>17</v>
      </c>
      <c r="D4">
        <v>5</v>
      </c>
      <c r="E4">
        <v>4</v>
      </c>
      <c r="F4" t="s">
        <v>18</v>
      </c>
      <c r="G4" t="s">
        <v>38</v>
      </c>
      <c r="H4">
        <v>4</v>
      </c>
      <c r="I4">
        <v>113</v>
      </c>
      <c r="J4">
        <v>2</v>
      </c>
      <c r="L4">
        <v>113.55</v>
      </c>
      <c r="M4">
        <v>113.55</v>
      </c>
      <c r="N4">
        <v>113.55</v>
      </c>
      <c r="O4">
        <v>5.85</v>
      </c>
      <c r="P4">
        <f t="shared" ref="P4:P13" si="0">0.245199*N4</f>
        <v>27.842346450000001</v>
      </c>
    </row>
    <row r="5" spans="1:18" x14ac:dyDescent="0.25">
      <c r="A5" t="s">
        <v>54</v>
      </c>
      <c r="B5" t="s">
        <v>54</v>
      </c>
      <c r="C5" t="s">
        <v>17</v>
      </c>
      <c r="D5">
        <v>5</v>
      </c>
      <c r="E5">
        <v>4</v>
      </c>
      <c r="F5" t="s">
        <v>18</v>
      </c>
      <c r="G5" t="s">
        <v>27</v>
      </c>
      <c r="H5">
        <v>4</v>
      </c>
      <c r="I5">
        <v>114</v>
      </c>
      <c r="J5">
        <v>2</v>
      </c>
      <c r="L5">
        <v>161.11000000000001</v>
      </c>
      <c r="M5">
        <v>161.11000000000001</v>
      </c>
      <c r="N5">
        <v>161.11000000000001</v>
      </c>
      <c r="O5">
        <v>4.78</v>
      </c>
      <c r="P5">
        <f t="shared" si="0"/>
        <v>39.504010890000004</v>
      </c>
    </row>
    <row r="6" spans="1:18" x14ac:dyDescent="0.25">
      <c r="A6" t="s">
        <v>54</v>
      </c>
      <c r="B6" t="s">
        <v>54</v>
      </c>
      <c r="C6" t="s">
        <v>17</v>
      </c>
      <c r="D6">
        <v>5</v>
      </c>
      <c r="E6">
        <v>4</v>
      </c>
      <c r="F6" t="s">
        <v>18</v>
      </c>
      <c r="G6" t="s">
        <v>38</v>
      </c>
      <c r="H6">
        <v>1</v>
      </c>
      <c r="I6">
        <v>131</v>
      </c>
      <c r="J6">
        <v>2</v>
      </c>
      <c r="L6">
        <v>124.32</v>
      </c>
      <c r="M6">
        <v>124.32</v>
      </c>
      <c r="N6">
        <v>124.32</v>
      </c>
      <c r="O6">
        <v>7.37</v>
      </c>
      <c r="P6">
        <f t="shared" si="0"/>
        <v>30.483139679999997</v>
      </c>
    </row>
    <row r="7" spans="1:18" x14ac:dyDescent="0.25">
      <c r="A7" t="s">
        <v>54</v>
      </c>
      <c r="B7" t="s">
        <v>54</v>
      </c>
      <c r="C7" t="s">
        <v>17</v>
      </c>
      <c r="D7">
        <v>5</v>
      </c>
      <c r="E7">
        <v>4</v>
      </c>
      <c r="F7" t="s">
        <v>18</v>
      </c>
      <c r="G7" t="s">
        <v>27</v>
      </c>
      <c r="H7">
        <v>1</v>
      </c>
      <c r="I7">
        <v>132</v>
      </c>
      <c r="J7">
        <v>2</v>
      </c>
      <c r="L7">
        <v>142.22999999999999</v>
      </c>
      <c r="M7">
        <v>142.22999999999999</v>
      </c>
      <c r="N7">
        <v>142.22999999999999</v>
      </c>
      <c r="O7">
        <v>11.09</v>
      </c>
      <c r="P7">
        <f t="shared" si="0"/>
        <v>34.874653769999995</v>
      </c>
    </row>
    <row r="8" spans="1:18" x14ac:dyDescent="0.25">
      <c r="A8" t="s">
        <v>54</v>
      </c>
      <c r="B8" t="s">
        <v>54</v>
      </c>
      <c r="C8" t="s">
        <v>17</v>
      </c>
      <c r="D8">
        <v>5</v>
      </c>
      <c r="E8">
        <v>4</v>
      </c>
      <c r="F8" t="s">
        <v>18</v>
      </c>
      <c r="G8" t="s">
        <v>19</v>
      </c>
      <c r="H8">
        <v>4</v>
      </c>
      <c r="I8">
        <v>243</v>
      </c>
      <c r="J8">
        <v>3</v>
      </c>
      <c r="L8">
        <v>191.05</v>
      </c>
      <c r="M8">
        <v>191.05</v>
      </c>
      <c r="N8">
        <v>191.05</v>
      </c>
      <c r="O8">
        <v>7.32</v>
      </c>
      <c r="P8">
        <f t="shared" si="0"/>
        <v>46.845268950000005</v>
      </c>
    </row>
    <row r="9" spans="1:18" x14ac:dyDescent="0.25">
      <c r="A9" t="s">
        <v>54</v>
      </c>
      <c r="B9" t="s">
        <v>54</v>
      </c>
      <c r="C9" t="s">
        <v>17</v>
      </c>
      <c r="D9">
        <v>5</v>
      </c>
      <c r="E9">
        <v>4</v>
      </c>
      <c r="F9" t="s">
        <v>23</v>
      </c>
      <c r="G9" t="s">
        <v>19</v>
      </c>
      <c r="H9">
        <v>3</v>
      </c>
      <c r="I9">
        <v>248</v>
      </c>
      <c r="J9">
        <v>3</v>
      </c>
      <c r="L9">
        <v>97.09</v>
      </c>
      <c r="M9">
        <v>97.09</v>
      </c>
      <c r="N9">
        <v>97.09</v>
      </c>
      <c r="O9">
        <v>1.31</v>
      </c>
      <c r="P9">
        <f t="shared" si="0"/>
        <v>23.806370910000002</v>
      </c>
    </row>
    <row r="10" spans="1:18" x14ac:dyDescent="0.25">
      <c r="A10" t="s">
        <v>54</v>
      </c>
      <c r="B10" t="s">
        <v>54</v>
      </c>
      <c r="C10" t="s">
        <v>17</v>
      </c>
      <c r="D10">
        <v>5</v>
      </c>
      <c r="E10">
        <v>4</v>
      </c>
      <c r="F10" t="s">
        <v>23</v>
      </c>
      <c r="G10" t="s">
        <v>19</v>
      </c>
      <c r="H10">
        <v>2</v>
      </c>
      <c r="I10">
        <v>261</v>
      </c>
      <c r="J10">
        <v>3</v>
      </c>
      <c r="L10">
        <v>66.5</v>
      </c>
      <c r="M10">
        <v>66.5</v>
      </c>
      <c r="N10">
        <v>66.5</v>
      </c>
      <c r="O10">
        <v>0.49</v>
      </c>
      <c r="P10">
        <f t="shared" si="0"/>
        <v>16.305733499999999</v>
      </c>
    </row>
    <row r="11" spans="1:18" x14ac:dyDescent="0.25">
      <c r="A11" t="s">
        <v>54</v>
      </c>
      <c r="B11" t="s">
        <v>54</v>
      </c>
      <c r="C11" t="s">
        <v>17</v>
      </c>
      <c r="D11">
        <v>5</v>
      </c>
      <c r="E11">
        <v>4</v>
      </c>
      <c r="F11" t="s">
        <v>23</v>
      </c>
      <c r="G11" t="s">
        <v>38</v>
      </c>
      <c r="H11">
        <v>2</v>
      </c>
      <c r="I11">
        <v>331</v>
      </c>
      <c r="J11">
        <v>4</v>
      </c>
      <c r="L11">
        <v>84.91</v>
      </c>
      <c r="M11">
        <v>84.91</v>
      </c>
      <c r="N11">
        <v>84.91</v>
      </c>
      <c r="O11">
        <v>0.71</v>
      </c>
      <c r="P11">
        <f t="shared" si="0"/>
        <v>20.81984709</v>
      </c>
    </row>
    <row r="12" spans="1:18" x14ac:dyDescent="0.25">
      <c r="A12" t="s">
        <v>54</v>
      </c>
      <c r="B12" t="s">
        <v>54</v>
      </c>
      <c r="C12" t="s">
        <v>17</v>
      </c>
      <c r="D12">
        <v>5</v>
      </c>
      <c r="E12">
        <v>4</v>
      </c>
      <c r="F12" t="s">
        <v>18</v>
      </c>
      <c r="G12" t="s">
        <v>27</v>
      </c>
      <c r="H12">
        <v>2</v>
      </c>
      <c r="I12">
        <v>343</v>
      </c>
      <c r="J12">
        <v>5</v>
      </c>
      <c r="L12">
        <v>156.24</v>
      </c>
      <c r="M12">
        <v>156.24</v>
      </c>
      <c r="N12">
        <v>156.24</v>
      </c>
      <c r="O12">
        <v>7.6</v>
      </c>
      <c r="P12">
        <f t="shared" si="0"/>
        <v>38.309891759999999</v>
      </c>
    </row>
    <row r="13" spans="1:18" x14ac:dyDescent="0.25">
      <c r="A13" t="s">
        <v>54</v>
      </c>
      <c r="B13" t="s">
        <v>54</v>
      </c>
      <c r="C13" t="s">
        <v>17</v>
      </c>
      <c r="D13">
        <v>5</v>
      </c>
      <c r="E13">
        <v>4</v>
      </c>
      <c r="F13" t="s">
        <v>18</v>
      </c>
      <c r="G13" t="s">
        <v>19</v>
      </c>
      <c r="H13">
        <v>2</v>
      </c>
      <c r="I13">
        <v>407</v>
      </c>
      <c r="J13">
        <v>5</v>
      </c>
      <c r="L13">
        <v>162.18</v>
      </c>
      <c r="M13">
        <v>162.18</v>
      </c>
      <c r="N13">
        <v>162.18</v>
      </c>
      <c r="O13">
        <v>5.72</v>
      </c>
      <c r="P13">
        <f t="shared" si="0"/>
        <v>39.766373819999998</v>
      </c>
    </row>
    <row r="14" spans="1:18" x14ac:dyDescent="0.25">
      <c r="A14" t="s">
        <v>54</v>
      </c>
      <c r="B14" t="s">
        <v>54</v>
      </c>
      <c r="C14" t="s">
        <v>17</v>
      </c>
      <c r="D14">
        <v>5</v>
      </c>
      <c r="E14">
        <v>4</v>
      </c>
      <c r="F14" t="s">
        <v>18</v>
      </c>
      <c r="G14" t="s">
        <v>38</v>
      </c>
      <c r="H14">
        <v>2</v>
      </c>
      <c r="I14">
        <v>309</v>
      </c>
      <c r="J14">
        <v>4</v>
      </c>
      <c r="L14">
        <v>174.46</v>
      </c>
      <c r="M14">
        <v>174.46</v>
      </c>
      <c r="N14">
        <v>174.46</v>
      </c>
      <c r="O14">
        <v>8.6199999999999992</v>
      </c>
      <c r="P14">
        <v>30.72</v>
      </c>
      <c r="Q14">
        <f>P14/N14</f>
        <v>0.17608620887309409</v>
      </c>
      <c r="R14">
        <f>AVERAGE(Q14:Q23)</f>
        <v>0.24519933412542216</v>
      </c>
    </row>
    <row r="15" spans="1:18" x14ac:dyDescent="0.25">
      <c r="A15" t="s">
        <v>54</v>
      </c>
      <c r="B15" t="s">
        <v>54</v>
      </c>
      <c r="C15" t="s">
        <v>17</v>
      </c>
      <c r="D15">
        <v>5</v>
      </c>
      <c r="E15">
        <v>4</v>
      </c>
      <c r="F15" t="s">
        <v>18</v>
      </c>
      <c r="G15" t="s">
        <v>19</v>
      </c>
      <c r="H15">
        <v>3</v>
      </c>
      <c r="I15">
        <v>142</v>
      </c>
      <c r="J15">
        <v>2</v>
      </c>
      <c r="L15">
        <v>137.02000000000001</v>
      </c>
      <c r="M15">
        <v>137.02000000000001</v>
      </c>
      <c r="N15">
        <v>137.02000000000001</v>
      </c>
      <c r="O15">
        <v>7.81</v>
      </c>
      <c r="P15">
        <v>27.22</v>
      </c>
      <c r="Q15">
        <f>P15/N15</f>
        <v>0.19865713034593488</v>
      </c>
    </row>
    <row r="16" spans="1:18" x14ac:dyDescent="0.25">
      <c r="A16" t="s">
        <v>54</v>
      </c>
      <c r="B16" t="s">
        <v>54</v>
      </c>
      <c r="C16" t="s">
        <v>17</v>
      </c>
      <c r="D16">
        <v>5</v>
      </c>
      <c r="E16">
        <v>4</v>
      </c>
      <c r="F16" t="s">
        <v>18</v>
      </c>
      <c r="G16" t="s">
        <v>19</v>
      </c>
      <c r="H16">
        <v>1</v>
      </c>
      <c r="I16">
        <v>347</v>
      </c>
      <c r="J16">
        <v>5</v>
      </c>
      <c r="M16">
        <v>0</v>
      </c>
      <c r="N16">
        <v>100.95</v>
      </c>
      <c r="O16">
        <v>4.1100000000000003</v>
      </c>
      <c r="P16">
        <v>20.45</v>
      </c>
      <c r="Q16">
        <f>P16/N16</f>
        <v>0.20257553244180285</v>
      </c>
    </row>
    <row r="17" spans="1:18" x14ac:dyDescent="0.25">
      <c r="A17" t="s">
        <v>54</v>
      </c>
      <c r="B17" t="s">
        <v>54</v>
      </c>
      <c r="C17" t="s">
        <v>17</v>
      </c>
      <c r="D17">
        <v>5</v>
      </c>
      <c r="E17">
        <v>4</v>
      </c>
      <c r="F17" t="s">
        <v>23</v>
      </c>
      <c r="G17" t="s">
        <v>38</v>
      </c>
      <c r="H17">
        <v>1</v>
      </c>
      <c r="I17">
        <v>219</v>
      </c>
      <c r="J17">
        <v>3</v>
      </c>
      <c r="L17">
        <v>103.03</v>
      </c>
      <c r="M17">
        <v>103.03</v>
      </c>
      <c r="N17">
        <v>103.03</v>
      </c>
      <c r="O17">
        <v>0.81</v>
      </c>
      <c r="P17">
        <v>23.11</v>
      </c>
      <c r="Q17">
        <f>P17/N17</f>
        <v>0.22430360089294379</v>
      </c>
    </row>
    <row r="18" spans="1:18" x14ac:dyDescent="0.25">
      <c r="A18" t="s">
        <v>54</v>
      </c>
      <c r="B18" t="s">
        <v>54</v>
      </c>
      <c r="C18" t="s">
        <v>17</v>
      </c>
      <c r="D18">
        <v>5</v>
      </c>
      <c r="E18">
        <v>4</v>
      </c>
      <c r="F18" t="s">
        <v>18</v>
      </c>
      <c r="G18" t="s">
        <v>38</v>
      </c>
      <c r="H18">
        <v>3</v>
      </c>
      <c r="I18">
        <v>323</v>
      </c>
      <c r="J18">
        <v>4</v>
      </c>
      <c r="L18">
        <v>102.34</v>
      </c>
      <c r="M18">
        <v>102.34</v>
      </c>
      <c r="N18">
        <v>102.34</v>
      </c>
      <c r="O18">
        <v>4.47</v>
      </c>
      <c r="P18">
        <v>25.53</v>
      </c>
      <c r="Q18">
        <f>P18/N18</f>
        <v>0.2494625757279656</v>
      </c>
    </row>
    <row r="19" spans="1:18" x14ac:dyDescent="0.25">
      <c r="A19" t="s">
        <v>54</v>
      </c>
      <c r="B19" t="s">
        <v>54</v>
      </c>
      <c r="C19" t="s">
        <v>17</v>
      </c>
      <c r="D19">
        <v>5</v>
      </c>
      <c r="E19">
        <v>4</v>
      </c>
      <c r="F19" t="s">
        <v>23</v>
      </c>
      <c r="G19" t="s">
        <v>19</v>
      </c>
      <c r="H19">
        <v>1</v>
      </c>
      <c r="I19">
        <v>198</v>
      </c>
      <c r="J19">
        <v>3</v>
      </c>
      <c r="L19">
        <v>83.16</v>
      </c>
      <c r="M19">
        <v>83.16</v>
      </c>
      <c r="N19">
        <v>83.16</v>
      </c>
      <c r="O19">
        <v>0.72</v>
      </c>
      <c r="P19">
        <v>21.43</v>
      </c>
      <c r="Q19">
        <f>P19/N19</f>
        <v>0.2576960076960077</v>
      </c>
    </row>
    <row r="20" spans="1:18" x14ac:dyDescent="0.25">
      <c r="A20" t="s">
        <v>54</v>
      </c>
      <c r="B20" t="s">
        <v>54</v>
      </c>
      <c r="C20" t="s">
        <v>17</v>
      </c>
      <c r="D20">
        <v>5</v>
      </c>
      <c r="E20">
        <v>4</v>
      </c>
      <c r="F20" t="s">
        <v>23</v>
      </c>
      <c r="G20" t="s">
        <v>27</v>
      </c>
      <c r="H20">
        <v>4</v>
      </c>
      <c r="I20">
        <v>272</v>
      </c>
      <c r="J20">
        <v>4</v>
      </c>
      <c r="L20">
        <v>80.510000000000005</v>
      </c>
      <c r="M20">
        <v>80.510000000000005</v>
      </c>
      <c r="N20">
        <v>80.510000000000005</v>
      </c>
      <c r="O20">
        <v>0.76</v>
      </c>
      <c r="P20">
        <v>20.81</v>
      </c>
      <c r="Q20">
        <f>P20/N20</f>
        <v>0.25847720780027322</v>
      </c>
    </row>
    <row r="21" spans="1:18" x14ac:dyDescent="0.25">
      <c r="A21" t="s">
        <v>54</v>
      </c>
      <c r="B21" t="s">
        <v>54</v>
      </c>
      <c r="C21" t="s">
        <v>17</v>
      </c>
      <c r="D21">
        <v>5</v>
      </c>
      <c r="E21">
        <v>4</v>
      </c>
      <c r="F21" t="s">
        <v>23</v>
      </c>
      <c r="G21" t="s">
        <v>27</v>
      </c>
      <c r="H21">
        <v>3</v>
      </c>
      <c r="I21">
        <v>246</v>
      </c>
      <c r="J21">
        <v>3</v>
      </c>
      <c r="L21">
        <v>94.82</v>
      </c>
      <c r="M21">
        <v>94.82</v>
      </c>
      <c r="N21">
        <v>94.82</v>
      </c>
      <c r="O21">
        <v>1.44</v>
      </c>
      <c r="P21">
        <v>25.44</v>
      </c>
      <c r="Q21">
        <f>P21/N21</f>
        <v>0.2682978274625607</v>
      </c>
    </row>
    <row r="22" spans="1:18" x14ac:dyDescent="0.25">
      <c r="A22" t="s">
        <v>54</v>
      </c>
      <c r="B22" t="s">
        <v>54</v>
      </c>
      <c r="C22" t="s">
        <v>17</v>
      </c>
      <c r="D22">
        <v>5</v>
      </c>
      <c r="E22">
        <v>4</v>
      </c>
      <c r="F22" t="s">
        <v>23</v>
      </c>
      <c r="G22" t="s">
        <v>19</v>
      </c>
      <c r="H22">
        <v>4</v>
      </c>
      <c r="I22">
        <v>403</v>
      </c>
      <c r="J22">
        <v>5</v>
      </c>
      <c r="M22">
        <v>0</v>
      </c>
      <c r="N22">
        <v>60.64</v>
      </c>
      <c r="O22">
        <v>0.27</v>
      </c>
      <c r="P22">
        <v>17.32</v>
      </c>
      <c r="Q22">
        <f>P22/N22</f>
        <v>0.28562005277044855</v>
      </c>
    </row>
    <row r="23" spans="1:18" x14ac:dyDescent="0.25">
      <c r="A23" t="s">
        <v>54</v>
      </c>
      <c r="B23" t="s">
        <v>54</v>
      </c>
      <c r="C23" t="s">
        <v>17</v>
      </c>
      <c r="D23">
        <v>5</v>
      </c>
      <c r="E23">
        <v>4</v>
      </c>
      <c r="F23" t="s">
        <v>23</v>
      </c>
      <c r="G23" t="s">
        <v>27</v>
      </c>
      <c r="H23">
        <v>1</v>
      </c>
      <c r="I23">
        <v>140</v>
      </c>
      <c r="J23">
        <v>2</v>
      </c>
      <c r="L23">
        <v>60.94</v>
      </c>
      <c r="M23">
        <v>60.94</v>
      </c>
      <c r="N23">
        <v>60.94</v>
      </c>
      <c r="O23">
        <v>1.6</v>
      </c>
      <c r="P23">
        <v>20.16</v>
      </c>
      <c r="Q23">
        <f>P23/N23</f>
        <v>0.33081719724319003</v>
      </c>
    </row>
    <row r="24" spans="1:18" x14ac:dyDescent="0.25">
      <c r="A24" t="s">
        <v>54</v>
      </c>
      <c r="B24" t="s">
        <v>54</v>
      </c>
      <c r="C24" t="s">
        <v>17</v>
      </c>
      <c r="D24">
        <v>5</v>
      </c>
      <c r="E24">
        <v>4</v>
      </c>
      <c r="F24" t="s">
        <v>23</v>
      </c>
      <c r="G24" t="s">
        <v>27</v>
      </c>
      <c r="H24">
        <v>2</v>
      </c>
      <c r="I24">
        <v>380</v>
      </c>
      <c r="J24">
        <v>5</v>
      </c>
      <c r="M24">
        <v>0</v>
      </c>
      <c r="N24">
        <v>0</v>
      </c>
      <c r="O24">
        <v>1.27</v>
      </c>
      <c r="P24">
        <v>0</v>
      </c>
    </row>
    <row r="25" spans="1:18" x14ac:dyDescent="0.25">
      <c r="A25" t="s">
        <v>48</v>
      </c>
      <c r="B25" t="s">
        <v>49</v>
      </c>
      <c r="C25" t="s">
        <v>35</v>
      </c>
      <c r="D25">
        <v>3</v>
      </c>
      <c r="E25">
        <v>3</v>
      </c>
      <c r="F25" t="s">
        <v>23</v>
      </c>
      <c r="G25" t="s">
        <v>38</v>
      </c>
      <c r="H25">
        <v>3</v>
      </c>
      <c r="I25">
        <v>23</v>
      </c>
      <c r="J25">
        <v>1</v>
      </c>
      <c r="M25">
        <v>0</v>
      </c>
      <c r="N25">
        <v>0</v>
      </c>
      <c r="O25">
        <v>2.0499999999999998</v>
      </c>
      <c r="P25">
        <f>0.313385*N25</f>
        <v>0</v>
      </c>
      <c r="R25">
        <f>AVERAGE(Q31,Q32,Q33,Q37,Q39)</f>
        <v>0.31338450521313799</v>
      </c>
    </row>
    <row r="26" spans="1:18" x14ac:dyDescent="0.25">
      <c r="A26" t="s">
        <v>99</v>
      </c>
      <c r="B26" t="s">
        <v>49</v>
      </c>
      <c r="C26" t="s">
        <v>35</v>
      </c>
      <c r="D26">
        <v>3</v>
      </c>
      <c r="E26">
        <v>3</v>
      </c>
      <c r="F26" t="s">
        <v>23</v>
      </c>
      <c r="G26" t="s">
        <v>38</v>
      </c>
      <c r="H26">
        <v>4</v>
      </c>
      <c r="I26">
        <v>128</v>
      </c>
      <c r="J26">
        <v>2</v>
      </c>
      <c r="L26">
        <v>15.77</v>
      </c>
      <c r="M26">
        <v>15.77</v>
      </c>
      <c r="N26">
        <v>15.77</v>
      </c>
      <c r="O26">
        <v>0.35</v>
      </c>
      <c r="P26">
        <f t="shared" ref="P26:P30" si="1">0.313385*N26</f>
        <v>4.9420814499999999</v>
      </c>
    </row>
    <row r="27" spans="1:18" x14ac:dyDescent="0.25">
      <c r="A27" t="s">
        <v>83</v>
      </c>
      <c r="B27" t="s">
        <v>49</v>
      </c>
      <c r="C27" t="s">
        <v>35</v>
      </c>
      <c r="D27">
        <v>3</v>
      </c>
      <c r="E27">
        <v>3</v>
      </c>
      <c r="F27" t="s">
        <v>18</v>
      </c>
      <c r="G27" t="s">
        <v>38</v>
      </c>
      <c r="H27">
        <v>3</v>
      </c>
      <c r="I27">
        <v>80</v>
      </c>
      <c r="J27">
        <v>1</v>
      </c>
      <c r="L27">
        <v>13.22</v>
      </c>
      <c r="M27">
        <v>13.22</v>
      </c>
      <c r="N27">
        <v>13.22</v>
      </c>
      <c r="O27">
        <v>2.95</v>
      </c>
      <c r="P27">
        <f t="shared" si="1"/>
        <v>4.1429497000000008</v>
      </c>
    </row>
    <row r="28" spans="1:18" x14ac:dyDescent="0.25">
      <c r="A28" t="s">
        <v>117</v>
      </c>
      <c r="B28" t="s">
        <v>49</v>
      </c>
      <c r="C28" t="s">
        <v>35</v>
      </c>
      <c r="D28">
        <v>3</v>
      </c>
      <c r="E28">
        <v>3</v>
      </c>
      <c r="F28" t="s">
        <v>18</v>
      </c>
      <c r="G28" t="s">
        <v>38</v>
      </c>
      <c r="H28">
        <v>4</v>
      </c>
      <c r="I28">
        <v>182</v>
      </c>
      <c r="J28">
        <v>3</v>
      </c>
      <c r="L28">
        <v>29.44</v>
      </c>
      <c r="M28">
        <v>29.44</v>
      </c>
      <c r="N28">
        <v>29.44</v>
      </c>
      <c r="O28">
        <v>3.31</v>
      </c>
      <c r="P28">
        <f t="shared" si="1"/>
        <v>9.2260544000000007</v>
      </c>
    </row>
    <row r="29" spans="1:18" x14ac:dyDescent="0.25">
      <c r="A29" t="s">
        <v>71</v>
      </c>
      <c r="B29" t="s">
        <v>49</v>
      </c>
      <c r="C29" t="s">
        <v>35</v>
      </c>
      <c r="D29">
        <v>3</v>
      </c>
      <c r="E29">
        <v>3</v>
      </c>
      <c r="F29" t="s">
        <v>23</v>
      </c>
      <c r="G29" t="s">
        <v>27</v>
      </c>
      <c r="H29">
        <v>1</v>
      </c>
      <c r="I29">
        <v>58</v>
      </c>
      <c r="J29">
        <v>1</v>
      </c>
      <c r="L29">
        <v>9.76</v>
      </c>
      <c r="M29">
        <v>9.76</v>
      </c>
      <c r="N29">
        <v>9.76</v>
      </c>
      <c r="O29">
        <v>0.85</v>
      </c>
      <c r="P29">
        <f t="shared" si="1"/>
        <v>3.0586376</v>
      </c>
    </row>
    <row r="30" spans="1:18" x14ac:dyDescent="0.25">
      <c r="A30" t="s">
        <v>107</v>
      </c>
      <c r="B30" t="s">
        <v>49</v>
      </c>
      <c r="C30" t="s">
        <v>35</v>
      </c>
      <c r="D30">
        <v>3</v>
      </c>
      <c r="E30">
        <v>3</v>
      </c>
      <c r="F30" t="s">
        <v>23</v>
      </c>
      <c r="G30" t="s">
        <v>27</v>
      </c>
      <c r="H30">
        <v>2</v>
      </c>
      <c r="I30">
        <v>146</v>
      </c>
      <c r="J30">
        <v>2</v>
      </c>
      <c r="L30">
        <v>16.23</v>
      </c>
      <c r="M30">
        <v>16.23</v>
      </c>
      <c r="N30">
        <v>16.23</v>
      </c>
      <c r="O30">
        <v>0.85</v>
      </c>
      <c r="P30">
        <f t="shared" si="1"/>
        <v>5.0862385500000009</v>
      </c>
    </row>
    <row r="31" spans="1:18" x14ac:dyDescent="0.25">
      <c r="A31" t="s">
        <v>154</v>
      </c>
      <c r="B31" t="s">
        <v>49</v>
      </c>
      <c r="C31" t="s">
        <v>35</v>
      </c>
      <c r="D31">
        <v>3</v>
      </c>
      <c r="E31">
        <v>3</v>
      </c>
      <c r="F31" t="s">
        <v>23</v>
      </c>
      <c r="G31" t="s">
        <v>27</v>
      </c>
      <c r="H31">
        <v>3</v>
      </c>
      <c r="I31">
        <v>287</v>
      </c>
      <c r="J31">
        <v>4</v>
      </c>
      <c r="L31">
        <v>96.69</v>
      </c>
      <c r="M31">
        <v>96.69</v>
      </c>
      <c r="N31">
        <v>96.69</v>
      </c>
      <c r="O31">
        <v>1.45</v>
      </c>
      <c r="P31">
        <v>7.38</v>
      </c>
      <c r="Q31">
        <f>P31/N31</f>
        <v>7.6326403971455167E-2</v>
      </c>
    </row>
    <row r="32" spans="1:18" x14ac:dyDescent="0.25">
      <c r="A32" t="s">
        <v>162</v>
      </c>
      <c r="B32" t="s">
        <v>49</v>
      </c>
      <c r="C32" t="s">
        <v>35</v>
      </c>
      <c r="D32">
        <v>3</v>
      </c>
      <c r="E32">
        <v>3</v>
      </c>
      <c r="F32" t="s">
        <v>23</v>
      </c>
      <c r="G32" t="s">
        <v>19</v>
      </c>
      <c r="H32">
        <v>2</v>
      </c>
      <c r="I32">
        <v>318</v>
      </c>
      <c r="J32">
        <v>4</v>
      </c>
      <c r="L32">
        <v>29.05</v>
      </c>
      <c r="M32">
        <v>29.05</v>
      </c>
      <c r="N32">
        <v>29.05</v>
      </c>
      <c r="O32">
        <v>0.5</v>
      </c>
      <c r="P32">
        <v>12.03</v>
      </c>
      <c r="Q32">
        <f>P32/N32</f>
        <v>0.41411359724612734</v>
      </c>
    </row>
    <row r="33" spans="1:18" x14ac:dyDescent="0.25">
      <c r="A33" t="s">
        <v>184</v>
      </c>
      <c r="B33" t="s">
        <v>49</v>
      </c>
      <c r="C33" t="s">
        <v>35</v>
      </c>
      <c r="D33">
        <v>3</v>
      </c>
      <c r="E33">
        <v>3</v>
      </c>
      <c r="F33" t="s">
        <v>23</v>
      </c>
      <c r="G33" t="s">
        <v>27</v>
      </c>
      <c r="H33">
        <v>4</v>
      </c>
      <c r="I33">
        <v>371</v>
      </c>
      <c r="J33">
        <v>5</v>
      </c>
      <c r="L33">
        <v>36.380000000000003</v>
      </c>
      <c r="M33">
        <v>36.380000000000003</v>
      </c>
      <c r="N33">
        <v>36.380000000000003</v>
      </c>
      <c r="O33">
        <v>0.57999999999999996</v>
      </c>
      <c r="P33">
        <v>12.46</v>
      </c>
      <c r="Q33">
        <f>P33/N33</f>
        <v>0.34249587685541505</v>
      </c>
    </row>
    <row r="34" spans="1:18" x14ac:dyDescent="0.25">
      <c r="A34" t="s">
        <v>127</v>
      </c>
      <c r="B34" t="s">
        <v>49</v>
      </c>
      <c r="C34" t="s">
        <v>35</v>
      </c>
      <c r="D34">
        <v>3</v>
      </c>
      <c r="E34">
        <v>3</v>
      </c>
      <c r="F34" t="s">
        <v>18</v>
      </c>
      <c r="G34" t="s">
        <v>27</v>
      </c>
      <c r="H34">
        <v>1</v>
      </c>
      <c r="I34">
        <v>203</v>
      </c>
      <c r="J34">
        <v>3</v>
      </c>
      <c r="L34">
        <v>53.95</v>
      </c>
      <c r="M34">
        <v>53.95</v>
      </c>
      <c r="N34">
        <v>53.95</v>
      </c>
      <c r="O34">
        <v>5.41</v>
      </c>
      <c r="P34">
        <f>0.313385*N34</f>
        <v>16.907120750000001</v>
      </c>
    </row>
    <row r="35" spans="1:18" x14ac:dyDescent="0.25">
      <c r="A35" t="s">
        <v>197</v>
      </c>
      <c r="B35" t="s">
        <v>49</v>
      </c>
      <c r="C35" t="s">
        <v>35</v>
      </c>
      <c r="D35">
        <v>3</v>
      </c>
      <c r="E35">
        <v>3</v>
      </c>
      <c r="F35" t="s">
        <v>18</v>
      </c>
      <c r="G35" t="s">
        <v>27</v>
      </c>
      <c r="H35">
        <v>2</v>
      </c>
      <c r="I35">
        <v>402</v>
      </c>
      <c r="J35">
        <v>5</v>
      </c>
      <c r="M35">
        <v>0</v>
      </c>
      <c r="N35">
        <v>101.84</v>
      </c>
      <c r="O35">
        <v>0.73</v>
      </c>
      <c r="P35">
        <f t="shared" ref="P35:P37" si="2">0.313385*N35</f>
        <v>31.915128400000004</v>
      </c>
    </row>
    <row r="36" spans="1:18" x14ac:dyDescent="0.25">
      <c r="A36" t="s">
        <v>191</v>
      </c>
      <c r="B36" t="s">
        <v>49</v>
      </c>
      <c r="C36" t="s">
        <v>35</v>
      </c>
      <c r="D36">
        <v>3</v>
      </c>
      <c r="E36">
        <v>3</v>
      </c>
      <c r="F36" t="s">
        <v>18</v>
      </c>
      <c r="G36" t="s">
        <v>27</v>
      </c>
      <c r="H36">
        <v>4</v>
      </c>
      <c r="I36">
        <v>386</v>
      </c>
      <c r="J36">
        <v>5</v>
      </c>
      <c r="L36">
        <v>90.56</v>
      </c>
      <c r="M36">
        <v>90.56</v>
      </c>
      <c r="N36">
        <v>90.56</v>
      </c>
      <c r="O36">
        <v>2.79</v>
      </c>
      <c r="P36">
        <f t="shared" si="2"/>
        <v>28.380145600000002</v>
      </c>
    </row>
    <row r="37" spans="1:18" x14ac:dyDescent="0.25">
      <c r="A37" t="s">
        <v>131</v>
      </c>
      <c r="B37" t="s">
        <v>49</v>
      </c>
      <c r="C37" t="s">
        <v>35</v>
      </c>
      <c r="D37">
        <v>3</v>
      </c>
      <c r="E37">
        <v>3</v>
      </c>
      <c r="F37" t="s">
        <v>23</v>
      </c>
      <c r="G37" t="s">
        <v>19</v>
      </c>
      <c r="H37">
        <v>3</v>
      </c>
      <c r="I37">
        <v>212</v>
      </c>
      <c r="J37">
        <v>3</v>
      </c>
      <c r="L37">
        <v>39.380000000000003</v>
      </c>
      <c r="M37">
        <v>39.380000000000003</v>
      </c>
      <c r="N37">
        <v>39.380000000000003</v>
      </c>
      <c r="O37">
        <v>2.1</v>
      </c>
      <c r="P37">
        <v>9.5</v>
      </c>
      <c r="Q37">
        <f>P37/N37</f>
        <v>0.24123920771965462</v>
      </c>
    </row>
    <row r="38" spans="1:18" x14ac:dyDescent="0.25">
      <c r="A38" t="s">
        <v>98</v>
      </c>
      <c r="B38" t="s">
        <v>49</v>
      </c>
      <c r="C38" t="s">
        <v>35</v>
      </c>
      <c r="D38">
        <v>3</v>
      </c>
      <c r="E38">
        <v>3</v>
      </c>
      <c r="F38" t="s">
        <v>23</v>
      </c>
      <c r="G38" t="s">
        <v>19</v>
      </c>
      <c r="H38">
        <v>4</v>
      </c>
      <c r="I38">
        <v>127</v>
      </c>
      <c r="J38">
        <v>2</v>
      </c>
      <c r="L38">
        <v>11.96</v>
      </c>
      <c r="M38">
        <v>11.96</v>
      </c>
      <c r="N38">
        <v>11.96</v>
      </c>
      <c r="O38">
        <v>0.32</v>
      </c>
      <c r="P38">
        <f>0.313385*N38</f>
        <v>3.7480846000000008</v>
      </c>
    </row>
    <row r="39" spans="1:18" x14ac:dyDescent="0.25">
      <c r="A39" t="s">
        <v>169</v>
      </c>
      <c r="B39" t="s">
        <v>49</v>
      </c>
      <c r="C39" t="s">
        <v>35</v>
      </c>
      <c r="D39">
        <v>3</v>
      </c>
      <c r="E39">
        <v>3</v>
      </c>
      <c r="F39" t="s">
        <v>18</v>
      </c>
      <c r="G39" t="s">
        <v>19</v>
      </c>
      <c r="H39">
        <v>1</v>
      </c>
      <c r="I39">
        <v>330</v>
      </c>
      <c r="J39">
        <v>4</v>
      </c>
      <c r="L39">
        <v>23.44</v>
      </c>
      <c r="M39">
        <v>23.44</v>
      </c>
      <c r="N39">
        <v>23.44</v>
      </c>
      <c r="O39">
        <v>3.2</v>
      </c>
      <c r="P39">
        <v>11.55</v>
      </c>
      <c r="Q39">
        <f>P39/N39</f>
        <v>0.49274744027303757</v>
      </c>
    </row>
    <row r="40" spans="1:18" x14ac:dyDescent="0.25">
      <c r="A40" t="s">
        <v>143</v>
      </c>
      <c r="B40" t="s">
        <v>49</v>
      </c>
      <c r="C40" t="s">
        <v>35</v>
      </c>
      <c r="D40">
        <v>3</v>
      </c>
      <c r="E40">
        <v>3</v>
      </c>
      <c r="F40" t="s">
        <v>18</v>
      </c>
      <c r="G40" t="s">
        <v>19</v>
      </c>
      <c r="H40">
        <v>3</v>
      </c>
      <c r="I40">
        <v>255</v>
      </c>
      <c r="J40">
        <v>3</v>
      </c>
      <c r="L40">
        <v>71.989999999999995</v>
      </c>
      <c r="M40">
        <v>71.989999999999995</v>
      </c>
      <c r="N40">
        <v>71.989999999999995</v>
      </c>
      <c r="O40">
        <v>2.06</v>
      </c>
      <c r="P40">
        <f>0.313385*N40</f>
        <v>22.560586149999999</v>
      </c>
    </row>
    <row r="41" spans="1:18" x14ac:dyDescent="0.25">
      <c r="A41" t="s">
        <v>139</v>
      </c>
      <c r="B41" t="s">
        <v>49</v>
      </c>
      <c r="C41" t="s">
        <v>35</v>
      </c>
      <c r="D41">
        <v>3</v>
      </c>
      <c r="E41">
        <v>3</v>
      </c>
      <c r="F41" t="s">
        <v>18</v>
      </c>
      <c r="G41" t="s">
        <v>19</v>
      </c>
      <c r="H41">
        <v>4</v>
      </c>
      <c r="I41">
        <v>241</v>
      </c>
      <c r="J41">
        <v>3</v>
      </c>
      <c r="L41">
        <v>11.12</v>
      </c>
      <c r="M41">
        <v>11.12</v>
      </c>
      <c r="N41">
        <v>11.12</v>
      </c>
      <c r="O41">
        <v>8.48</v>
      </c>
      <c r="P41">
        <f t="shared" ref="P41:P43" si="3">0.313385*N41</f>
        <v>3.4848412</v>
      </c>
    </row>
    <row r="42" spans="1:18" x14ac:dyDescent="0.25">
      <c r="A42" t="s">
        <v>74</v>
      </c>
      <c r="B42" t="s">
        <v>49</v>
      </c>
      <c r="C42" t="s">
        <v>35</v>
      </c>
      <c r="D42">
        <v>3</v>
      </c>
      <c r="E42">
        <v>3</v>
      </c>
      <c r="F42" t="s">
        <v>23</v>
      </c>
      <c r="G42" t="s">
        <v>38</v>
      </c>
      <c r="H42">
        <v>1</v>
      </c>
      <c r="I42">
        <v>66</v>
      </c>
      <c r="J42">
        <v>1</v>
      </c>
      <c r="L42">
        <v>34.450000000000003</v>
      </c>
      <c r="M42">
        <v>34.450000000000003</v>
      </c>
      <c r="N42">
        <v>34.450000000000003</v>
      </c>
      <c r="O42">
        <v>2.25</v>
      </c>
      <c r="P42">
        <f t="shared" si="3"/>
        <v>10.796113250000001</v>
      </c>
    </row>
    <row r="43" spans="1:18" x14ac:dyDescent="0.25">
      <c r="A43" t="s">
        <v>156</v>
      </c>
      <c r="B43" t="s">
        <v>37</v>
      </c>
      <c r="C43" t="s">
        <v>35</v>
      </c>
      <c r="D43">
        <v>3</v>
      </c>
      <c r="E43">
        <v>3</v>
      </c>
      <c r="F43" t="s">
        <v>23</v>
      </c>
      <c r="G43" t="s">
        <v>19</v>
      </c>
      <c r="H43">
        <v>1</v>
      </c>
      <c r="I43">
        <v>294</v>
      </c>
      <c r="J43">
        <v>4</v>
      </c>
      <c r="L43">
        <v>95.06</v>
      </c>
      <c r="M43">
        <v>95.06</v>
      </c>
      <c r="N43">
        <v>95.06</v>
      </c>
      <c r="O43">
        <v>1.56</v>
      </c>
      <c r="P43">
        <f>R43*N43</f>
        <v>32.83688285064293</v>
      </c>
      <c r="R43">
        <f>AVERAGE(Q44,Q47,Q50,Q52,Q53,Q54,Q55,Q57:Q61)</f>
        <v>0.34543323007198534</v>
      </c>
    </row>
    <row r="44" spans="1:18" x14ac:dyDescent="0.25">
      <c r="A44" t="s">
        <v>122</v>
      </c>
      <c r="B44" t="s">
        <v>37</v>
      </c>
      <c r="C44" t="s">
        <v>35</v>
      </c>
      <c r="D44">
        <v>3</v>
      </c>
      <c r="E44">
        <v>3</v>
      </c>
      <c r="F44" t="s">
        <v>23</v>
      </c>
      <c r="G44" t="s">
        <v>38</v>
      </c>
      <c r="H44">
        <v>2</v>
      </c>
      <c r="I44">
        <v>191</v>
      </c>
      <c r="J44">
        <v>3</v>
      </c>
      <c r="L44">
        <v>59.84</v>
      </c>
      <c r="M44">
        <v>59.84</v>
      </c>
      <c r="N44">
        <v>59.84</v>
      </c>
      <c r="O44">
        <v>1.53</v>
      </c>
      <c r="P44">
        <v>17.38</v>
      </c>
      <c r="Q44">
        <f>P44/N44</f>
        <v>0.2904411764705882</v>
      </c>
    </row>
    <row r="45" spans="1:18" x14ac:dyDescent="0.25">
      <c r="A45" t="s">
        <v>136</v>
      </c>
      <c r="B45" t="s">
        <v>37</v>
      </c>
      <c r="C45" t="s">
        <v>35</v>
      </c>
      <c r="D45">
        <v>3</v>
      </c>
      <c r="E45">
        <v>3</v>
      </c>
      <c r="F45" t="s">
        <v>23</v>
      </c>
      <c r="G45" t="s">
        <v>38</v>
      </c>
      <c r="H45">
        <v>3</v>
      </c>
      <c r="I45">
        <v>225</v>
      </c>
      <c r="J45">
        <v>3</v>
      </c>
      <c r="L45">
        <v>81.3</v>
      </c>
      <c r="M45">
        <v>81.3</v>
      </c>
      <c r="N45">
        <v>81.3</v>
      </c>
      <c r="O45">
        <v>2.73</v>
      </c>
      <c r="P45">
        <f>R43*N45</f>
        <v>28.083721604852407</v>
      </c>
    </row>
    <row r="46" spans="1:18" x14ac:dyDescent="0.25">
      <c r="A46" t="s">
        <v>36</v>
      </c>
      <c r="B46" t="s">
        <v>37</v>
      </c>
      <c r="C46" t="s">
        <v>35</v>
      </c>
      <c r="D46">
        <v>3</v>
      </c>
      <c r="E46">
        <v>3</v>
      </c>
      <c r="F46" t="s">
        <v>18</v>
      </c>
      <c r="G46" t="s">
        <v>38</v>
      </c>
      <c r="H46">
        <v>1</v>
      </c>
      <c r="I46">
        <v>11</v>
      </c>
      <c r="J46">
        <v>1</v>
      </c>
      <c r="M46">
        <v>0</v>
      </c>
      <c r="N46">
        <v>0</v>
      </c>
      <c r="O46">
        <v>2.91</v>
      </c>
      <c r="P46">
        <f>0.330022*N46</f>
        <v>0</v>
      </c>
    </row>
    <row r="47" spans="1:18" x14ac:dyDescent="0.25">
      <c r="A47" t="s">
        <v>135</v>
      </c>
      <c r="B47" t="s">
        <v>37</v>
      </c>
      <c r="C47" t="s">
        <v>35</v>
      </c>
      <c r="D47">
        <v>3</v>
      </c>
      <c r="E47">
        <v>3</v>
      </c>
      <c r="F47" t="s">
        <v>18</v>
      </c>
      <c r="G47" t="s">
        <v>38</v>
      </c>
      <c r="H47">
        <v>3</v>
      </c>
      <c r="I47">
        <v>224</v>
      </c>
      <c r="J47">
        <v>3</v>
      </c>
      <c r="L47">
        <v>51.25</v>
      </c>
      <c r="M47">
        <v>51.25</v>
      </c>
      <c r="N47">
        <v>51.25</v>
      </c>
      <c r="O47">
        <v>20.56</v>
      </c>
      <c r="P47">
        <v>16.2</v>
      </c>
      <c r="Q47">
        <f>P47/N47</f>
        <v>0.31609756097560976</v>
      </c>
    </row>
    <row r="48" spans="1:18" x14ac:dyDescent="0.25">
      <c r="A48" t="s">
        <v>105</v>
      </c>
      <c r="B48" t="s">
        <v>37</v>
      </c>
      <c r="C48" t="s">
        <v>35</v>
      </c>
      <c r="D48">
        <v>3</v>
      </c>
      <c r="E48">
        <v>3</v>
      </c>
      <c r="F48" t="s">
        <v>18</v>
      </c>
      <c r="G48" t="s">
        <v>38</v>
      </c>
      <c r="H48">
        <v>4</v>
      </c>
      <c r="I48">
        <v>143</v>
      </c>
      <c r="J48">
        <v>2</v>
      </c>
      <c r="L48">
        <v>82.8</v>
      </c>
      <c r="M48">
        <v>82.8</v>
      </c>
      <c r="N48">
        <v>82.8</v>
      </c>
      <c r="O48">
        <v>11.04</v>
      </c>
      <c r="P48">
        <f>R43*N48</f>
        <v>28.601871449960385</v>
      </c>
    </row>
    <row r="49" spans="1:18" x14ac:dyDescent="0.25">
      <c r="A49" t="s">
        <v>101</v>
      </c>
      <c r="B49" t="s">
        <v>37</v>
      </c>
      <c r="C49" t="s">
        <v>35</v>
      </c>
      <c r="D49">
        <v>3</v>
      </c>
      <c r="E49">
        <v>3</v>
      </c>
      <c r="F49" t="s">
        <v>23</v>
      </c>
      <c r="G49" t="s">
        <v>27</v>
      </c>
      <c r="H49">
        <v>1</v>
      </c>
      <c r="I49">
        <v>130</v>
      </c>
      <c r="J49">
        <v>2</v>
      </c>
      <c r="L49">
        <v>47.77</v>
      </c>
      <c r="M49">
        <v>47.77</v>
      </c>
      <c r="N49">
        <v>47.77</v>
      </c>
      <c r="O49">
        <v>2.75</v>
      </c>
      <c r="P49">
        <f>R43*N49</f>
        <v>16.501345400538742</v>
      </c>
    </row>
    <row r="50" spans="1:18" x14ac:dyDescent="0.25">
      <c r="A50" t="s">
        <v>84</v>
      </c>
      <c r="B50" t="s">
        <v>37</v>
      </c>
      <c r="C50" t="s">
        <v>35</v>
      </c>
      <c r="D50">
        <v>3</v>
      </c>
      <c r="E50">
        <v>3</v>
      </c>
      <c r="F50" t="s">
        <v>23</v>
      </c>
      <c r="G50" t="s">
        <v>27</v>
      </c>
      <c r="H50">
        <v>2</v>
      </c>
      <c r="I50">
        <v>81</v>
      </c>
      <c r="J50">
        <v>1</v>
      </c>
      <c r="L50">
        <v>30.2</v>
      </c>
      <c r="M50">
        <v>30.2</v>
      </c>
      <c r="N50">
        <v>30.2</v>
      </c>
      <c r="O50">
        <v>1.92</v>
      </c>
      <c r="P50">
        <v>14.85</v>
      </c>
      <c r="Q50">
        <f>P50/N50</f>
        <v>0.49172185430463577</v>
      </c>
    </row>
    <row r="51" spans="1:18" x14ac:dyDescent="0.25">
      <c r="A51" t="s">
        <v>160</v>
      </c>
      <c r="B51" t="s">
        <v>37</v>
      </c>
      <c r="C51" t="s">
        <v>35</v>
      </c>
      <c r="D51">
        <v>3</v>
      </c>
      <c r="E51">
        <v>3</v>
      </c>
      <c r="F51" t="s">
        <v>23</v>
      </c>
      <c r="G51" t="s">
        <v>27</v>
      </c>
      <c r="H51">
        <v>3</v>
      </c>
      <c r="I51">
        <v>315</v>
      </c>
      <c r="J51">
        <v>4</v>
      </c>
      <c r="L51">
        <v>72.150000000000006</v>
      </c>
      <c r="M51">
        <v>72.150000000000006</v>
      </c>
      <c r="N51">
        <v>72.150000000000006</v>
      </c>
      <c r="O51">
        <v>4.3099999999999996</v>
      </c>
      <c r="P51">
        <f>R43*N51</f>
        <v>24.923007549693743</v>
      </c>
    </row>
    <row r="52" spans="1:18" x14ac:dyDescent="0.25">
      <c r="A52" t="s">
        <v>188</v>
      </c>
      <c r="B52" t="s">
        <v>37</v>
      </c>
      <c r="C52" t="s">
        <v>35</v>
      </c>
      <c r="D52">
        <v>3</v>
      </c>
      <c r="E52">
        <v>3</v>
      </c>
      <c r="F52" t="s">
        <v>23</v>
      </c>
      <c r="G52" t="s">
        <v>19</v>
      </c>
      <c r="H52">
        <v>2</v>
      </c>
      <c r="I52">
        <v>378</v>
      </c>
      <c r="J52">
        <v>5</v>
      </c>
      <c r="L52">
        <v>68.78</v>
      </c>
      <c r="M52">
        <v>68.78</v>
      </c>
      <c r="N52">
        <v>68.78</v>
      </c>
      <c r="O52">
        <v>2.96</v>
      </c>
      <c r="P52">
        <v>23.78</v>
      </c>
      <c r="Q52">
        <f>P52/N52</f>
        <v>0.34574004070950859</v>
      </c>
    </row>
    <row r="53" spans="1:18" x14ac:dyDescent="0.25">
      <c r="A53" t="s">
        <v>119</v>
      </c>
      <c r="B53" t="s">
        <v>37</v>
      </c>
      <c r="C53" t="s">
        <v>35</v>
      </c>
      <c r="D53">
        <v>3</v>
      </c>
      <c r="E53">
        <v>3</v>
      </c>
      <c r="F53" t="s">
        <v>23</v>
      </c>
      <c r="G53" t="s">
        <v>27</v>
      </c>
      <c r="H53">
        <v>4</v>
      </c>
      <c r="I53">
        <v>187</v>
      </c>
      <c r="J53">
        <v>3</v>
      </c>
      <c r="L53">
        <v>84.02</v>
      </c>
      <c r="M53">
        <v>84.02</v>
      </c>
      <c r="N53">
        <v>84.02</v>
      </c>
      <c r="O53">
        <v>3.81</v>
      </c>
      <c r="P53">
        <v>19.059999999999999</v>
      </c>
      <c r="Q53">
        <f>P53/N53</f>
        <v>0.22685074982147108</v>
      </c>
    </row>
    <row r="54" spans="1:18" x14ac:dyDescent="0.25">
      <c r="A54" t="s">
        <v>167</v>
      </c>
      <c r="B54" t="s">
        <v>37</v>
      </c>
      <c r="C54" t="s">
        <v>35</v>
      </c>
      <c r="D54">
        <v>3</v>
      </c>
      <c r="E54">
        <v>3</v>
      </c>
      <c r="F54" t="s">
        <v>18</v>
      </c>
      <c r="G54" t="s">
        <v>27</v>
      </c>
      <c r="H54">
        <v>1</v>
      </c>
      <c r="I54">
        <v>328</v>
      </c>
      <c r="J54">
        <v>4</v>
      </c>
      <c r="L54">
        <v>40.42</v>
      </c>
      <c r="M54">
        <v>40.42</v>
      </c>
      <c r="N54">
        <v>40.42</v>
      </c>
      <c r="O54">
        <v>5.48</v>
      </c>
      <c r="P54">
        <v>13.85</v>
      </c>
      <c r="Q54">
        <f>P54/N54</f>
        <v>0.34265215239980207</v>
      </c>
    </row>
    <row r="55" spans="1:18" x14ac:dyDescent="0.25">
      <c r="A55" t="s">
        <v>149</v>
      </c>
      <c r="B55" t="s">
        <v>37</v>
      </c>
      <c r="C55" t="s">
        <v>35</v>
      </c>
      <c r="D55">
        <v>3</v>
      </c>
      <c r="E55">
        <v>3</v>
      </c>
      <c r="F55" t="s">
        <v>18</v>
      </c>
      <c r="G55" t="s">
        <v>27</v>
      </c>
      <c r="H55">
        <v>3</v>
      </c>
      <c r="I55">
        <v>278</v>
      </c>
      <c r="J55">
        <v>4</v>
      </c>
      <c r="L55">
        <v>76.959999999999994</v>
      </c>
      <c r="M55">
        <v>76.959999999999994</v>
      </c>
      <c r="N55">
        <v>76.959999999999994</v>
      </c>
      <c r="O55">
        <v>5.94</v>
      </c>
      <c r="P55">
        <v>22.83</v>
      </c>
      <c r="Q55">
        <f>P55/N55</f>
        <v>0.29664760914760913</v>
      </c>
    </row>
    <row r="56" spans="1:18" x14ac:dyDescent="0.25">
      <c r="A56" t="s">
        <v>75</v>
      </c>
      <c r="B56" t="s">
        <v>37</v>
      </c>
      <c r="C56" t="s">
        <v>35</v>
      </c>
      <c r="D56">
        <v>3</v>
      </c>
      <c r="E56">
        <v>3</v>
      </c>
      <c r="F56" t="s">
        <v>18</v>
      </c>
      <c r="G56" t="s">
        <v>27</v>
      </c>
      <c r="H56">
        <v>4</v>
      </c>
      <c r="I56">
        <v>68</v>
      </c>
      <c r="J56">
        <v>1</v>
      </c>
      <c r="L56">
        <v>4.1900000000000004</v>
      </c>
      <c r="M56">
        <v>4.1900000000000004</v>
      </c>
      <c r="N56">
        <v>4.1900000000000004</v>
      </c>
      <c r="O56">
        <v>4.59</v>
      </c>
      <c r="P56">
        <f>R43*O56</f>
        <v>1.5855385260304127</v>
      </c>
    </row>
    <row r="57" spans="1:18" x14ac:dyDescent="0.25">
      <c r="A57" t="s">
        <v>102</v>
      </c>
      <c r="B57" t="s">
        <v>37</v>
      </c>
      <c r="C57" t="s">
        <v>35</v>
      </c>
      <c r="D57">
        <v>3</v>
      </c>
      <c r="E57">
        <v>3</v>
      </c>
      <c r="F57" t="s">
        <v>23</v>
      </c>
      <c r="G57" t="s">
        <v>19</v>
      </c>
      <c r="H57">
        <v>4</v>
      </c>
      <c r="I57">
        <v>138</v>
      </c>
      <c r="J57">
        <v>2</v>
      </c>
      <c r="L57">
        <v>30.5</v>
      </c>
      <c r="M57">
        <v>30.5</v>
      </c>
      <c r="N57">
        <v>30.5</v>
      </c>
      <c r="O57">
        <v>2.6</v>
      </c>
      <c r="P57">
        <v>15.66</v>
      </c>
      <c r="Q57">
        <f>P57/N57</f>
        <v>0.51344262295081966</v>
      </c>
    </row>
    <row r="58" spans="1:18" x14ac:dyDescent="0.25">
      <c r="A58" t="s">
        <v>124</v>
      </c>
      <c r="B58" t="s">
        <v>37</v>
      </c>
      <c r="C58" t="s">
        <v>35</v>
      </c>
      <c r="D58">
        <v>3</v>
      </c>
      <c r="E58">
        <v>3</v>
      </c>
      <c r="F58" t="s">
        <v>18</v>
      </c>
      <c r="G58" t="s">
        <v>19</v>
      </c>
      <c r="H58">
        <v>1</v>
      </c>
      <c r="I58">
        <v>196</v>
      </c>
      <c r="J58">
        <v>3</v>
      </c>
      <c r="L58">
        <v>74.150000000000006</v>
      </c>
      <c r="M58">
        <v>74.150000000000006</v>
      </c>
      <c r="N58">
        <v>74.150000000000006</v>
      </c>
      <c r="O58">
        <v>7.91</v>
      </c>
      <c r="P58">
        <v>16.36</v>
      </c>
      <c r="Q58">
        <f>P58/N58</f>
        <v>0.22063385030343896</v>
      </c>
    </row>
    <row r="59" spans="1:18" x14ac:dyDescent="0.25">
      <c r="A59" t="s">
        <v>159</v>
      </c>
      <c r="B59" t="s">
        <v>37</v>
      </c>
      <c r="C59" t="s">
        <v>35</v>
      </c>
      <c r="D59">
        <v>3</v>
      </c>
      <c r="E59">
        <v>3</v>
      </c>
      <c r="F59" t="s">
        <v>18</v>
      </c>
      <c r="G59" t="s">
        <v>19</v>
      </c>
      <c r="H59">
        <v>2</v>
      </c>
      <c r="I59">
        <v>313</v>
      </c>
      <c r="J59">
        <v>4</v>
      </c>
      <c r="L59">
        <v>136.07</v>
      </c>
      <c r="M59">
        <v>136.07</v>
      </c>
      <c r="N59">
        <v>136.07</v>
      </c>
      <c r="O59">
        <v>10.1</v>
      </c>
      <c r="P59">
        <v>30.46</v>
      </c>
      <c r="Q59">
        <f>P59/N59</f>
        <v>0.22385536856029986</v>
      </c>
    </row>
    <row r="60" spans="1:18" x14ac:dyDescent="0.25">
      <c r="A60" t="s">
        <v>110</v>
      </c>
      <c r="B60" t="s">
        <v>37</v>
      </c>
      <c r="C60" t="s">
        <v>35</v>
      </c>
      <c r="D60">
        <v>3</v>
      </c>
      <c r="E60">
        <v>3</v>
      </c>
      <c r="F60" t="s">
        <v>18</v>
      </c>
      <c r="G60" t="s">
        <v>19</v>
      </c>
      <c r="H60">
        <v>3</v>
      </c>
      <c r="I60">
        <v>154</v>
      </c>
      <c r="J60">
        <v>2</v>
      </c>
      <c r="L60">
        <v>29.54</v>
      </c>
      <c r="M60">
        <v>29.54</v>
      </c>
      <c r="N60">
        <v>29.54</v>
      </c>
      <c r="O60">
        <v>7.78</v>
      </c>
      <c r="P60">
        <v>9.0299999999999994</v>
      </c>
      <c r="Q60">
        <f>P60/N60</f>
        <v>0.30568720379146919</v>
      </c>
    </row>
    <row r="61" spans="1:18" x14ac:dyDescent="0.25">
      <c r="A61" t="s">
        <v>63</v>
      </c>
      <c r="B61" t="s">
        <v>37</v>
      </c>
      <c r="C61" t="s">
        <v>35</v>
      </c>
      <c r="D61">
        <v>3</v>
      </c>
      <c r="E61">
        <v>3</v>
      </c>
      <c r="F61" t="s">
        <v>18</v>
      </c>
      <c r="G61" t="s">
        <v>19</v>
      </c>
      <c r="H61">
        <v>4</v>
      </c>
      <c r="I61">
        <v>42</v>
      </c>
      <c r="J61">
        <v>1</v>
      </c>
      <c r="L61">
        <v>20.16</v>
      </c>
      <c r="M61">
        <v>20.16</v>
      </c>
      <c r="N61">
        <v>20.16</v>
      </c>
      <c r="O61">
        <v>7.6</v>
      </c>
      <c r="P61">
        <v>11.52</v>
      </c>
      <c r="Q61">
        <f>P61/N61</f>
        <v>0.5714285714285714</v>
      </c>
    </row>
    <row r="62" spans="1:18" x14ac:dyDescent="0.25">
      <c r="A62" t="s">
        <v>199</v>
      </c>
      <c r="B62" t="s">
        <v>37</v>
      </c>
      <c r="C62" t="s">
        <v>35</v>
      </c>
      <c r="D62">
        <v>3</v>
      </c>
      <c r="E62">
        <v>3</v>
      </c>
      <c r="F62" t="s">
        <v>23</v>
      </c>
      <c r="G62" t="s">
        <v>38</v>
      </c>
      <c r="H62">
        <v>1</v>
      </c>
      <c r="I62">
        <v>406</v>
      </c>
      <c r="J62">
        <v>5</v>
      </c>
      <c r="L62">
        <v>94.05</v>
      </c>
      <c r="M62">
        <v>94.05</v>
      </c>
      <c r="N62">
        <v>94.05</v>
      </c>
      <c r="O62">
        <v>2.14</v>
      </c>
      <c r="P62">
        <v>25.55</v>
      </c>
      <c r="Q62">
        <f>P62/N62</f>
        <v>0.27166400850611377</v>
      </c>
    </row>
    <row r="63" spans="1:18" x14ac:dyDescent="0.25">
      <c r="A63" t="s">
        <v>150</v>
      </c>
      <c r="B63" t="s">
        <v>34</v>
      </c>
      <c r="C63" t="s">
        <v>35</v>
      </c>
      <c r="D63">
        <v>3</v>
      </c>
      <c r="E63">
        <v>3</v>
      </c>
      <c r="F63" t="s">
        <v>23</v>
      </c>
      <c r="G63" t="s">
        <v>19</v>
      </c>
      <c r="H63">
        <v>1</v>
      </c>
      <c r="I63">
        <v>279</v>
      </c>
      <c r="J63">
        <v>4</v>
      </c>
      <c r="L63">
        <v>83.4</v>
      </c>
      <c r="M63">
        <v>83.4</v>
      </c>
      <c r="N63">
        <v>83.4</v>
      </c>
      <c r="O63">
        <v>2.84</v>
      </c>
      <c r="P63">
        <f>R64*N63</f>
        <v>29.980767387436334</v>
      </c>
    </row>
    <row r="64" spans="1:18" x14ac:dyDescent="0.25">
      <c r="A64" t="s">
        <v>115</v>
      </c>
      <c r="B64" t="s">
        <v>34</v>
      </c>
      <c r="C64" t="s">
        <v>35</v>
      </c>
      <c r="D64">
        <v>3</v>
      </c>
      <c r="E64">
        <v>3</v>
      </c>
      <c r="F64" t="s">
        <v>23</v>
      </c>
      <c r="G64" t="s">
        <v>38</v>
      </c>
      <c r="H64">
        <v>2</v>
      </c>
      <c r="I64">
        <v>175</v>
      </c>
      <c r="J64">
        <v>3</v>
      </c>
      <c r="L64">
        <v>96.12</v>
      </c>
      <c r="M64">
        <v>96.12</v>
      </c>
      <c r="N64">
        <v>96.12</v>
      </c>
      <c r="O64">
        <v>2.11</v>
      </c>
      <c r="P64">
        <v>19.91</v>
      </c>
      <c r="Q64">
        <f>P64/N64</f>
        <v>0.20713691219309197</v>
      </c>
      <c r="R64">
        <f>AVERAGE(Q64,Q72,Q74,Q81)</f>
        <v>0.35948162335055556</v>
      </c>
    </row>
    <row r="65" spans="1:17" x14ac:dyDescent="0.25">
      <c r="A65" t="s">
        <v>57</v>
      </c>
      <c r="B65" t="s">
        <v>34</v>
      </c>
      <c r="C65" t="s">
        <v>35</v>
      </c>
      <c r="D65">
        <v>3</v>
      </c>
      <c r="E65">
        <v>3</v>
      </c>
      <c r="F65" t="s">
        <v>23</v>
      </c>
      <c r="G65" t="s">
        <v>38</v>
      </c>
      <c r="H65">
        <v>3</v>
      </c>
      <c r="I65">
        <v>36</v>
      </c>
      <c r="J65">
        <v>1</v>
      </c>
      <c r="K65" t="s">
        <v>24</v>
      </c>
      <c r="L65">
        <v>30.26</v>
      </c>
      <c r="M65">
        <v>30.26</v>
      </c>
      <c r="N65">
        <v>30.26</v>
      </c>
      <c r="O65">
        <v>6.92</v>
      </c>
      <c r="P65">
        <f>R64*N65</f>
        <v>10.877913922587812</v>
      </c>
    </row>
    <row r="66" spans="1:17" x14ac:dyDescent="0.25">
      <c r="A66" t="s">
        <v>62</v>
      </c>
      <c r="B66" t="s">
        <v>34</v>
      </c>
      <c r="C66" t="s">
        <v>35</v>
      </c>
      <c r="D66">
        <v>3</v>
      </c>
      <c r="E66">
        <v>3</v>
      </c>
      <c r="F66" t="s">
        <v>23</v>
      </c>
      <c r="G66" t="s">
        <v>38</v>
      </c>
      <c r="H66">
        <v>4</v>
      </c>
      <c r="I66">
        <v>41</v>
      </c>
      <c r="J66">
        <v>1</v>
      </c>
      <c r="M66">
        <v>0</v>
      </c>
      <c r="N66">
        <v>0</v>
      </c>
      <c r="O66">
        <v>2.42</v>
      </c>
      <c r="P66">
        <f>R64*N66</f>
        <v>0</v>
      </c>
    </row>
    <row r="67" spans="1:17" x14ac:dyDescent="0.25">
      <c r="A67" t="s">
        <v>141</v>
      </c>
      <c r="B67" t="s">
        <v>34</v>
      </c>
      <c r="C67" t="s">
        <v>35</v>
      </c>
      <c r="D67">
        <v>3</v>
      </c>
      <c r="E67">
        <v>3</v>
      </c>
      <c r="F67" t="s">
        <v>18</v>
      </c>
      <c r="G67" t="s">
        <v>38</v>
      </c>
      <c r="H67">
        <v>1</v>
      </c>
      <c r="I67">
        <v>244</v>
      </c>
      <c r="J67">
        <v>3</v>
      </c>
      <c r="M67">
        <v>0</v>
      </c>
      <c r="N67">
        <v>0</v>
      </c>
      <c r="O67">
        <v>16.63</v>
      </c>
      <c r="P67">
        <f t="shared" ref="P67:P71" si="4">R65*N67</f>
        <v>0</v>
      </c>
    </row>
    <row r="68" spans="1:17" x14ac:dyDescent="0.25">
      <c r="A68" t="s">
        <v>146</v>
      </c>
      <c r="B68" t="s">
        <v>34</v>
      </c>
      <c r="C68" t="s">
        <v>35</v>
      </c>
      <c r="D68">
        <v>3</v>
      </c>
      <c r="E68">
        <v>3</v>
      </c>
      <c r="F68" t="s">
        <v>18</v>
      </c>
      <c r="G68" t="s">
        <v>38</v>
      </c>
      <c r="H68">
        <v>2</v>
      </c>
      <c r="I68">
        <v>266</v>
      </c>
      <c r="J68">
        <v>4</v>
      </c>
      <c r="M68">
        <v>0</v>
      </c>
      <c r="N68">
        <v>0</v>
      </c>
      <c r="O68">
        <v>44.26</v>
      </c>
      <c r="P68">
        <f t="shared" si="4"/>
        <v>0</v>
      </c>
    </row>
    <row r="69" spans="1:17" x14ac:dyDescent="0.25">
      <c r="A69" t="s">
        <v>174</v>
      </c>
      <c r="B69" t="s">
        <v>34</v>
      </c>
      <c r="C69" t="s">
        <v>35</v>
      </c>
      <c r="D69">
        <v>3</v>
      </c>
      <c r="E69">
        <v>3</v>
      </c>
      <c r="F69" t="s">
        <v>18</v>
      </c>
      <c r="G69" t="s">
        <v>38</v>
      </c>
      <c r="H69">
        <v>3</v>
      </c>
      <c r="I69">
        <v>344</v>
      </c>
      <c r="J69">
        <v>5</v>
      </c>
      <c r="M69">
        <v>0</v>
      </c>
      <c r="N69">
        <v>32.450000000000003</v>
      </c>
      <c r="O69">
        <v>17.059999999999999</v>
      </c>
      <c r="P69">
        <f>R64*N69</f>
        <v>11.665178677725528</v>
      </c>
    </row>
    <row r="70" spans="1:17" x14ac:dyDescent="0.25">
      <c r="A70" t="s">
        <v>109</v>
      </c>
      <c r="B70" t="s">
        <v>34</v>
      </c>
      <c r="C70" t="s">
        <v>35</v>
      </c>
      <c r="D70">
        <v>3</v>
      </c>
      <c r="E70">
        <v>3</v>
      </c>
      <c r="F70" t="s">
        <v>18</v>
      </c>
      <c r="G70" t="s">
        <v>38</v>
      </c>
      <c r="H70">
        <v>4</v>
      </c>
      <c r="I70">
        <v>150</v>
      </c>
      <c r="J70">
        <v>2</v>
      </c>
      <c r="M70">
        <v>0</v>
      </c>
      <c r="N70">
        <v>0</v>
      </c>
      <c r="O70">
        <v>28.04</v>
      </c>
      <c r="P70">
        <f t="shared" si="4"/>
        <v>0</v>
      </c>
    </row>
    <row r="71" spans="1:17" x14ac:dyDescent="0.25">
      <c r="A71" t="s">
        <v>145</v>
      </c>
      <c r="B71" t="s">
        <v>34</v>
      </c>
      <c r="C71" t="s">
        <v>35</v>
      </c>
      <c r="D71">
        <v>3</v>
      </c>
      <c r="E71">
        <v>3</v>
      </c>
      <c r="F71" t="s">
        <v>23</v>
      </c>
      <c r="G71" t="s">
        <v>27</v>
      </c>
      <c r="H71">
        <v>1</v>
      </c>
      <c r="I71">
        <v>264</v>
      </c>
      <c r="J71">
        <v>3</v>
      </c>
      <c r="L71">
        <v>59.35</v>
      </c>
      <c r="M71">
        <v>59.35</v>
      </c>
      <c r="N71">
        <v>59.35</v>
      </c>
      <c r="O71">
        <v>1.89</v>
      </c>
      <c r="P71">
        <f>R64*N71</f>
        <v>21.335234345855472</v>
      </c>
    </row>
    <row r="72" spans="1:17" x14ac:dyDescent="0.25">
      <c r="A72" t="s">
        <v>175</v>
      </c>
      <c r="B72" t="s">
        <v>34</v>
      </c>
      <c r="C72" t="s">
        <v>35</v>
      </c>
      <c r="D72">
        <v>3</v>
      </c>
      <c r="E72">
        <v>3</v>
      </c>
      <c r="F72" t="s">
        <v>23</v>
      </c>
      <c r="G72" t="s">
        <v>27</v>
      </c>
      <c r="H72">
        <v>2</v>
      </c>
      <c r="I72">
        <v>346</v>
      </c>
      <c r="J72">
        <v>5</v>
      </c>
      <c r="L72">
        <v>49.96</v>
      </c>
      <c r="M72">
        <v>49.96</v>
      </c>
      <c r="N72">
        <v>49.96</v>
      </c>
      <c r="O72">
        <v>4.2</v>
      </c>
      <c r="P72">
        <v>16.28</v>
      </c>
      <c r="Q72">
        <f>P72/N72</f>
        <v>0.32586068855084072</v>
      </c>
    </row>
    <row r="73" spans="1:17" x14ac:dyDescent="0.25">
      <c r="A73" t="s">
        <v>96</v>
      </c>
      <c r="B73" t="s">
        <v>34</v>
      </c>
      <c r="C73" t="s">
        <v>35</v>
      </c>
      <c r="D73">
        <v>3</v>
      </c>
      <c r="E73">
        <v>3</v>
      </c>
      <c r="F73" t="s">
        <v>23</v>
      </c>
      <c r="G73" t="s">
        <v>27</v>
      </c>
      <c r="H73">
        <v>3</v>
      </c>
      <c r="I73">
        <v>124</v>
      </c>
      <c r="J73">
        <v>2</v>
      </c>
      <c r="L73">
        <v>59.62</v>
      </c>
      <c r="M73">
        <v>59.62</v>
      </c>
      <c r="N73">
        <v>59.62</v>
      </c>
      <c r="O73">
        <v>2.35</v>
      </c>
      <c r="P73">
        <f>R64*N73</f>
        <v>21.432294384160123</v>
      </c>
    </row>
    <row r="74" spans="1:17" x14ac:dyDescent="0.25">
      <c r="A74" t="s">
        <v>33</v>
      </c>
      <c r="B74" t="s">
        <v>34</v>
      </c>
      <c r="C74" t="s">
        <v>35</v>
      </c>
      <c r="D74">
        <v>3</v>
      </c>
      <c r="E74">
        <v>3</v>
      </c>
      <c r="F74" t="s">
        <v>23</v>
      </c>
      <c r="G74" t="s">
        <v>19</v>
      </c>
      <c r="H74">
        <v>2</v>
      </c>
      <c r="I74">
        <v>10</v>
      </c>
      <c r="J74">
        <v>1</v>
      </c>
      <c r="L74">
        <v>18.350000000000001</v>
      </c>
      <c r="M74">
        <v>18.350000000000001</v>
      </c>
      <c r="N74">
        <v>18.350000000000001</v>
      </c>
      <c r="O74">
        <v>1.1200000000000001</v>
      </c>
      <c r="P74">
        <v>11.65</v>
      </c>
      <c r="Q74">
        <f>P74/N74</f>
        <v>0.63487738419618522</v>
      </c>
    </row>
    <row r="75" spans="1:17" x14ac:dyDescent="0.25">
      <c r="A75" t="s">
        <v>120</v>
      </c>
      <c r="B75" t="s">
        <v>34</v>
      </c>
      <c r="C75" t="s">
        <v>35</v>
      </c>
      <c r="D75">
        <v>3</v>
      </c>
      <c r="E75">
        <v>3</v>
      </c>
      <c r="F75" t="s">
        <v>23</v>
      </c>
      <c r="G75" t="s">
        <v>27</v>
      </c>
      <c r="H75">
        <v>4</v>
      </c>
      <c r="I75">
        <v>188</v>
      </c>
      <c r="J75">
        <v>3</v>
      </c>
      <c r="L75">
        <v>116.25</v>
      </c>
      <c r="M75">
        <v>116.25</v>
      </c>
      <c r="N75">
        <v>116.25</v>
      </c>
      <c r="O75">
        <v>6.63</v>
      </c>
      <c r="P75">
        <f>R64*N75</f>
        <v>41.789738714502086</v>
      </c>
    </row>
    <row r="76" spans="1:17" x14ac:dyDescent="0.25">
      <c r="A76" t="s">
        <v>116</v>
      </c>
      <c r="B76" t="s">
        <v>34</v>
      </c>
      <c r="C76" t="s">
        <v>35</v>
      </c>
      <c r="D76">
        <v>3</v>
      </c>
      <c r="E76">
        <v>3</v>
      </c>
      <c r="F76" t="s">
        <v>18</v>
      </c>
      <c r="G76" t="s">
        <v>27</v>
      </c>
      <c r="H76">
        <v>1</v>
      </c>
      <c r="I76">
        <v>177</v>
      </c>
      <c r="J76">
        <v>3</v>
      </c>
      <c r="M76">
        <v>0</v>
      </c>
      <c r="N76">
        <v>0</v>
      </c>
      <c r="O76">
        <v>22.78</v>
      </c>
      <c r="P76">
        <v>0</v>
      </c>
    </row>
    <row r="77" spans="1:17" x14ac:dyDescent="0.25">
      <c r="A77" t="s">
        <v>112</v>
      </c>
      <c r="B77" t="s">
        <v>34</v>
      </c>
      <c r="C77" t="s">
        <v>35</v>
      </c>
      <c r="D77">
        <v>3</v>
      </c>
      <c r="E77">
        <v>3</v>
      </c>
      <c r="F77" t="s">
        <v>18</v>
      </c>
      <c r="G77" t="s">
        <v>27</v>
      </c>
      <c r="H77">
        <v>2</v>
      </c>
      <c r="I77">
        <v>160</v>
      </c>
      <c r="J77">
        <v>2</v>
      </c>
      <c r="K77" t="s">
        <v>24</v>
      </c>
      <c r="M77">
        <v>0</v>
      </c>
      <c r="N77">
        <v>0</v>
      </c>
      <c r="O77">
        <v>26.14</v>
      </c>
      <c r="P77">
        <v>0</v>
      </c>
    </row>
    <row r="78" spans="1:17" x14ac:dyDescent="0.25">
      <c r="A78" t="s">
        <v>73</v>
      </c>
      <c r="B78" t="s">
        <v>34</v>
      </c>
      <c r="C78" t="s">
        <v>35</v>
      </c>
      <c r="D78">
        <v>3</v>
      </c>
      <c r="E78">
        <v>3</v>
      </c>
      <c r="F78" t="s">
        <v>18</v>
      </c>
      <c r="G78" t="s">
        <v>27</v>
      </c>
      <c r="H78">
        <v>3</v>
      </c>
      <c r="I78">
        <v>60</v>
      </c>
      <c r="J78">
        <v>1</v>
      </c>
      <c r="M78">
        <v>0</v>
      </c>
      <c r="N78">
        <v>0</v>
      </c>
      <c r="O78">
        <v>20.92</v>
      </c>
      <c r="P78">
        <v>0</v>
      </c>
    </row>
    <row r="79" spans="1:17" x14ac:dyDescent="0.25">
      <c r="A79" t="s">
        <v>168</v>
      </c>
      <c r="B79" t="s">
        <v>34</v>
      </c>
      <c r="C79" t="s">
        <v>35</v>
      </c>
      <c r="D79">
        <v>3</v>
      </c>
      <c r="E79">
        <v>3</v>
      </c>
      <c r="F79" t="s">
        <v>18</v>
      </c>
      <c r="G79" t="s">
        <v>27</v>
      </c>
      <c r="H79">
        <v>4</v>
      </c>
      <c r="I79">
        <v>329</v>
      </c>
      <c r="J79">
        <v>4</v>
      </c>
      <c r="M79">
        <v>0</v>
      </c>
      <c r="N79">
        <v>0</v>
      </c>
      <c r="O79">
        <v>9.99</v>
      </c>
      <c r="P79">
        <v>0</v>
      </c>
    </row>
    <row r="80" spans="1:17" x14ac:dyDescent="0.25">
      <c r="A80" t="s">
        <v>90</v>
      </c>
      <c r="B80" t="s">
        <v>34</v>
      </c>
      <c r="C80" t="s">
        <v>35</v>
      </c>
      <c r="D80">
        <v>3</v>
      </c>
      <c r="E80">
        <v>3</v>
      </c>
      <c r="F80" t="s">
        <v>23</v>
      </c>
      <c r="G80" t="s">
        <v>19</v>
      </c>
      <c r="H80">
        <v>3</v>
      </c>
      <c r="I80">
        <v>102</v>
      </c>
      <c r="J80">
        <v>2</v>
      </c>
      <c r="L80">
        <v>45.34</v>
      </c>
      <c r="M80">
        <v>45.34</v>
      </c>
      <c r="N80">
        <v>45.34</v>
      </c>
      <c r="O80">
        <v>3.54</v>
      </c>
      <c r="P80">
        <f>R64*N80</f>
        <v>16.298896802714189</v>
      </c>
    </row>
    <row r="81" spans="1:18" x14ac:dyDescent="0.25">
      <c r="A81" t="s">
        <v>194</v>
      </c>
      <c r="B81" t="s">
        <v>34</v>
      </c>
      <c r="C81" t="s">
        <v>35</v>
      </c>
      <c r="D81">
        <v>3</v>
      </c>
      <c r="E81">
        <v>3</v>
      </c>
      <c r="F81" t="s">
        <v>23</v>
      </c>
      <c r="G81" t="s">
        <v>19</v>
      </c>
      <c r="H81">
        <v>4</v>
      </c>
      <c r="I81">
        <v>393</v>
      </c>
      <c r="J81">
        <v>5</v>
      </c>
      <c r="L81">
        <v>81.540000000000006</v>
      </c>
      <c r="M81">
        <v>81.540000000000006</v>
      </c>
      <c r="N81">
        <v>81.540000000000006</v>
      </c>
      <c r="O81">
        <v>7.73</v>
      </c>
      <c r="P81">
        <v>22.02</v>
      </c>
      <c r="Q81">
        <f>P81/N81</f>
        <v>0.27005150846210446</v>
      </c>
    </row>
    <row r="82" spans="1:18" x14ac:dyDescent="0.25">
      <c r="A82" t="s">
        <v>72</v>
      </c>
      <c r="B82" t="s">
        <v>34</v>
      </c>
      <c r="C82" t="s">
        <v>35</v>
      </c>
      <c r="D82">
        <v>3</v>
      </c>
      <c r="E82">
        <v>3</v>
      </c>
      <c r="F82" t="s">
        <v>18</v>
      </c>
      <c r="G82" t="s">
        <v>19</v>
      </c>
      <c r="H82">
        <v>1</v>
      </c>
      <c r="I82">
        <v>59</v>
      </c>
      <c r="J82">
        <v>1</v>
      </c>
      <c r="M82">
        <v>0</v>
      </c>
      <c r="N82">
        <v>0</v>
      </c>
      <c r="O82">
        <v>33.020000000000003</v>
      </c>
      <c r="P82">
        <v>0</v>
      </c>
    </row>
    <row r="83" spans="1:18" x14ac:dyDescent="0.25">
      <c r="A83" t="s">
        <v>147</v>
      </c>
      <c r="B83" t="s">
        <v>34</v>
      </c>
      <c r="C83" t="s">
        <v>35</v>
      </c>
      <c r="D83">
        <v>3</v>
      </c>
      <c r="E83">
        <v>3</v>
      </c>
      <c r="F83" t="s">
        <v>18</v>
      </c>
      <c r="G83" t="s">
        <v>19</v>
      </c>
      <c r="H83">
        <v>2</v>
      </c>
      <c r="I83">
        <v>271</v>
      </c>
      <c r="J83">
        <v>4</v>
      </c>
      <c r="M83">
        <v>0</v>
      </c>
      <c r="N83">
        <v>0</v>
      </c>
      <c r="O83">
        <v>20.010000000000002</v>
      </c>
      <c r="P83">
        <v>0</v>
      </c>
    </row>
    <row r="84" spans="1:18" x14ac:dyDescent="0.25">
      <c r="A84" t="s">
        <v>170</v>
      </c>
      <c r="B84" t="s">
        <v>34</v>
      </c>
      <c r="C84" t="s">
        <v>35</v>
      </c>
      <c r="D84">
        <v>3</v>
      </c>
      <c r="E84">
        <v>3</v>
      </c>
      <c r="F84" t="s">
        <v>18</v>
      </c>
      <c r="G84" t="s">
        <v>19</v>
      </c>
      <c r="H84">
        <v>3</v>
      </c>
      <c r="I84">
        <v>333</v>
      </c>
      <c r="J84">
        <v>4</v>
      </c>
      <c r="M84">
        <v>0</v>
      </c>
      <c r="N84">
        <v>0</v>
      </c>
      <c r="O84">
        <v>13.96</v>
      </c>
      <c r="P84">
        <v>0</v>
      </c>
    </row>
    <row r="85" spans="1:18" x14ac:dyDescent="0.25">
      <c r="A85" t="s">
        <v>142</v>
      </c>
      <c r="B85" t="s">
        <v>34</v>
      </c>
      <c r="C85" t="s">
        <v>35</v>
      </c>
      <c r="D85">
        <v>3</v>
      </c>
      <c r="E85">
        <v>3</v>
      </c>
      <c r="F85" t="s">
        <v>18</v>
      </c>
      <c r="G85" t="s">
        <v>19</v>
      </c>
      <c r="H85">
        <v>4</v>
      </c>
      <c r="I85">
        <v>251</v>
      </c>
      <c r="J85">
        <v>3</v>
      </c>
      <c r="M85">
        <v>0</v>
      </c>
      <c r="N85">
        <v>0</v>
      </c>
      <c r="O85">
        <v>58.72</v>
      </c>
      <c r="P85">
        <v>0</v>
      </c>
    </row>
    <row r="86" spans="1:18" x14ac:dyDescent="0.25">
      <c r="A86" t="s">
        <v>82</v>
      </c>
      <c r="B86" t="s">
        <v>34</v>
      </c>
      <c r="C86" t="s">
        <v>35</v>
      </c>
      <c r="D86">
        <v>3</v>
      </c>
      <c r="E86">
        <v>3</v>
      </c>
      <c r="F86" t="s">
        <v>23</v>
      </c>
      <c r="G86" t="s">
        <v>38</v>
      </c>
      <c r="H86">
        <v>1</v>
      </c>
      <c r="I86">
        <v>76</v>
      </c>
      <c r="J86">
        <v>1</v>
      </c>
      <c r="L86">
        <v>19.64</v>
      </c>
      <c r="M86">
        <v>19.64</v>
      </c>
      <c r="N86">
        <v>19.64</v>
      </c>
      <c r="O86">
        <v>5.19</v>
      </c>
      <c r="P86">
        <f>R64*N86</f>
        <v>7.0602190826049114</v>
      </c>
    </row>
    <row r="87" spans="1:18" x14ac:dyDescent="0.25">
      <c r="A87" t="s">
        <v>64</v>
      </c>
      <c r="B87" t="s">
        <v>64</v>
      </c>
      <c r="C87" t="s">
        <v>26</v>
      </c>
      <c r="D87">
        <v>2</v>
      </c>
      <c r="E87">
        <v>2</v>
      </c>
      <c r="F87" t="s">
        <v>23</v>
      </c>
      <c r="G87" t="s">
        <v>19</v>
      </c>
      <c r="H87">
        <v>1</v>
      </c>
      <c r="I87">
        <v>44</v>
      </c>
      <c r="J87">
        <v>1</v>
      </c>
      <c r="L87">
        <v>11.66</v>
      </c>
      <c r="M87">
        <v>11.66</v>
      </c>
      <c r="N87">
        <v>11.66</v>
      </c>
      <c r="O87">
        <v>6.56</v>
      </c>
      <c r="P87">
        <f>R87*N87</f>
        <v>3.8033274293623744</v>
      </c>
      <c r="R87">
        <f>AVERAGE(Q96:Q105)</f>
        <v>0.32618588588013503</v>
      </c>
    </row>
    <row r="88" spans="1:18" x14ac:dyDescent="0.25">
      <c r="A88" t="s">
        <v>64</v>
      </c>
      <c r="B88" t="s">
        <v>64</v>
      </c>
      <c r="C88" t="s">
        <v>26</v>
      </c>
      <c r="D88">
        <v>2</v>
      </c>
      <c r="E88">
        <v>2</v>
      </c>
      <c r="F88" t="s">
        <v>23</v>
      </c>
      <c r="G88" t="s">
        <v>27</v>
      </c>
      <c r="H88">
        <v>3</v>
      </c>
      <c r="I88">
        <v>49</v>
      </c>
      <c r="J88">
        <v>1</v>
      </c>
      <c r="L88">
        <v>11.63</v>
      </c>
      <c r="M88">
        <v>11.63</v>
      </c>
      <c r="N88">
        <v>11.63</v>
      </c>
      <c r="O88">
        <v>3.03</v>
      </c>
      <c r="P88">
        <f>R87*N88</f>
        <v>3.7935418527859706</v>
      </c>
    </row>
    <row r="89" spans="1:18" x14ac:dyDescent="0.25">
      <c r="A89" t="s">
        <v>64</v>
      </c>
      <c r="B89" t="s">
        <v>64</v>
      </c>
      <c r="C89" t="s">
        <v>26</v>
      </c>
      <c r="D89">
        <v>2</v>
      </c>
      <c r="E89">
        <v>2</v>
      </c>
      <c r="F89" t="s">
        <v>23</v>
      </c>
      <c r="G89" t="s">
        <v>38</v>
      </c>
      <c r="H89">
        <v>1</v>
      </c>
      <c r="I89">
        <v>53</v>
      </c>
      <c r="J89">
        <v>1</v>
      </c>
      <c r="K89" t="s">
        <v>24</v>
      </c>
      <c r="L89">
        <v>12.3</v>
      </c>
      <c r="M89">
        <v>12.3</v>
      </c>
      <c r="N89">
        <v>12.3</v>
      </c>
      <c r="O89">
        <v>1.4</v>
      </c>
      <c r="P89">
        <f>R87*N89</f>
        <v>4.0120863963256612</v>
      </c>
    </row>
    <row r="90" spans="1:18" x14ac:dyDescent="0.25">
      <c r="A90" t="s">
        <v>64</v>
      </c>
      <c r="B90" t="s">
        <v>64</v>
      </c>
      <c r="C90" t="s">
        <v>26</v>
      </c>
      <c r="D90">
        <v>2</v>
      </c>
      <c r="E90">
        <v>2</v>
      </c>
      <c r="F90" t="s">
        <v>18</v>
      </c>
      <c r="G90" t="s">
        <v>27</v>
      </c>
      <c r="H90">
        <v>1</v>
      </c>
      <c r="I90">
        <v>189</v>
      </c>
      <c r="J90">
        <v>3</v>
      </c>
      <c r="L90">
        <v>17.48</v>
      </c>
      <c r="M90">
        <v>17.48</v>
      </c>
      <c r="N90">
        <v>17.48</v>
      </c>
      <c r="O90">
        <v>13.95</v>
      </c>
      <c r="P90">
        <f>R87*N90</f>
        <v>5.7017292851847605</v>
      </c>
    </row>
    <row r="91" spans="1:18" x14ac:dyDescent="0.25">
      <c r="A91" t="s">
        <v>64</v>
      </c>
      <c r="B91" t="s">
        <v>64</v>
      </c>
      <c r="C91" t="s">
        <v>26</v>
      </c>
      <c r="D91">
        <v>2</v>
      </c>
      <c r="E91">
        <v>2</v>
      </c>
      <c r="F91" t="s">
        <v>18</v>
      </c>
      <c r="G91" t="s">
        <v>19</v>
      </c>
      <c r="H91">
        <v>1</v>
      </c>
      <c r="I91">
        <v>193</v>
      </c>
      <c r="J91">
        <v>3</v>
      </c>
      <c r="L91">
        <v>1.21</v>
      </c>
      <c r="M91">
        <v>1.21</v>
      </c>
      <c r="N91">
        <v>1.21</v>
      </c>
      <c r="O91">
        <v>9.14</v>
      </c>
      <c r="P91">
        <f>R87*N91</f>
        <v>0.39468492191496335</v>
      </c>
    </row>
    <row r="92" spans="1:18" x14ac:dyDescent="0.25">
      <c r="A92" t="s">
        <v>64</v>
      </c>
      <c r="B92" t="s">
        <v>64</v>
      </c>
      <c r="C92" t="s">
        <v>26</v>
      </c>
      <c r="D92">
        <v>2</v>
      </c>
      <c r="E92">
        <v>2</v>
      </c>
      <c r="F92" t="s">
        <v>23</v>
      </c>
      <c r="G92" t="s">
        <v>19</v>
      </c>
      <c r="H92">
        <v>4</v>
      </c>
      <c r="I92">
        <v>227</v>
      </c>
      <c r="J92">
        <v>3</v>
      </c>
      <c r="K92" t="s">
        <v>24</v>
      </c>
      <c r="L92">
        <v>38.33</v>
      </c>
      <c r="M92">
        <v>38.33</v>
      </c>
      <c r="N92">
        <v>38.33</v>
      </c>
      <c r="O92">
        <v>9.75</v>
      </c>
      <c r="P92">
        <f>R87*N92</f>
        <v>12.502705005785575</v>
      </c>
    </row>
    <row r="93" spans="1:18" x14ac:dyDescent="0.25">
      <c r="A93" t="s">
        <v>64</v>
      </c>
      <c r="B93" t="s">
        <v>64</v>
      </c>
      <c r="C93" t="s">
        <v>26</v>
      </c>
      <c r="D93">
        <v>2</v>
      </c>
      <c r="E93">
        <v>2</v>
      </c>
      <c r="F93" t="s">
        <v>18</v>
      </c>
      <c r="G93" t="s">
        <v>38</v>
      </c>
      <c r="H93">
        <v>3</v>
      </c>
      <c r="I93">
        <v>274</v>
      </c>
      <c r="J93">
        <v>4</v>
      </c>
      <c r="L93">
        <v>18.3</v>
      </c>
      <c r="M93">
        <v>18.3</v>
      </c>
      <c r="N93">
        <v>18.3</v>
      </c>
      <c r="O93">
        <v>10.1</v>
      </c>
      <c r="P93">
        <f>R87*N93</f>
        <v>5.9692017116064715</v>
      </c>
    </row>
    <row r="94" spans="1:18" x14ac:dyDescent="0.25">
      <c r="A94" t="s">
        <v>64</v>
      </c>
      <c r="B94" t="s">
        <v>64</v>
      </c>
      <c r="C94" t="s">
        <v>26</v>
      </c>
      <c r="D94">
        <v>2</v>
      </c>
      <c r="E94">
        <v>2</v>
      </c>
      <c r="F94" t="s">
        <v>23</v>
      </c>
      <c r="G94" t="s">
        <v>27</v>
      </c>
      <c r="H94">
        <v>2</v>
      </c>
      <c r="I94">
        <v>290</v>
      </c>
      <c r="J94">
        <v>4</v>
      </c>
      <c r="L94">
        <v>39.450000000000003</v>
      </c>
      <c r="M94">
        <v>39.450000000000003</v>
      </c>
      <c r="N94">
        <v>39.450000000000003</v>
      </c>
      <c r="O94">
        <v>3.3</v>
      </c>
      <c r="P94">
        <f>R87*N94</f>
        <v>12.868033197971327</v>
      </c>
    </row>
    <row r="95" spans="1:18" x14ac:dyDescent="0.25">
      <c r="A95" t="s">
        <v>64</v>
      </c>
      <c r="B95" t="s">
        <v>64</v>
      </c>
      <c r="C95" t="s">
        <v>26</v>
      </c>
      <c r="D95">
        <v>2</v>
      </c>
      <c r="E95">
        <v>2</v>
      </c>
      <c r="F95" t="s">
        <v>18</v>
      </c>
      <c r="G95" t="s">
        <v>27</v>
      </c>
      <c r="H95">
        <v>4</v>
      </c>
      <c r="I95">
        <v>306</v>
      </c>
      <c r="J95">
        <v>4</v>
      </c>
      <c r="L95">
        <v>1.77</v>
      </c>
      <c r="M95">
        <v>1.77</v>
      </c>
      <c r="N95">
        <v>1.77</v>
      </c>
      <c r="O95">
        <v>18.850000000000001</v>
      </c>
      <c r="P95">
        <f>R87*N95</f>
        <v>0.577349018007839</v>
      </c>
    </row>
    <row r="96" spans="1:18" x14ac:dyDescent="0.25">
      <c r="A96" t="s">
        <v>64</v>
      </c>
      <c r="B96" t="s">
        <v>64</v>
      </c>
      <c r="C96" t="s">
        <v>26</v>
      </c>
      <c r="D96">
        <v>2</v>
      </c>
      <c r="E96">
        <v>2</v>
      </c>
      <c r="F96" t="s">
        <v>18</v>
      </c>
      <c r="G96" t="s">
        <v>27</v>
      </c>
      <c r="H96">
        <v>3</v>
      </c>
      <c r="I96">
        <v>269</v>
      </c>
      <c r="J96">
        <v>4</v>
      </c>
      <c r="L96">
        <v>123.55</v>
      </c>
      <c r="M96">
        <v>123.55</v>
      </c>
      <c r="N96">
        <v>123.55</v>
      </c>
      <c r="O96">
        <v>19.14</v>
      </c>
      <c r="P96">
        <v>25.45</v>
      </c>
      <c r="Q96">
        <f>P96/N96</f>
        <v>0.20598947794415218</v>
      </c>
    </row>
    <row r="97" spans="1:18" x14ac:dyDescent="0.25">
      <c r="A97" t="s">
        <v>64</v>
      </c>
      <c r="B97" t="s">
        <v>64</v>
      </c>
      <c r="C97" t="s">
        <v>26</v>
      </c>
      <c r="D97">
        <v>2</v>
      </c>
      <c r="E97">
        <v>2</v>
      </c>
      <c r="F97" t="s">
        <v>18</v>
      </c>
      <c r="G97" t="s">
        <v>38</v>
      </c>
      <c r="H97">
        <v>4</v>
      </c>
      <c r="I97">
        <v>335</v>
      </c>
      <c r="J97">
        <v>4</v>
      </c>
      <c r="L97">
        <v>46.52</v>
      </c>
      <c r="M97">
        <v>46.52</v>
      </c>
      <c r="N97">
        <v>46.52</v>
      </c>
      <c r="O97">
        <v>6.69</v>
      </c>
      <c r="P97">
        <v>12.23</v>
      </c>
      <c r="Q97">
        <f>P97/N97</f>
        <v>0.26289767841788475</v>
      </c>
    </row>
    <row r="98" spans="1:18" x14ac:dyDescent="0.25">
      <c r="A98" t="s">
        <v>64</v>
      </c>
      <c r="B98" t="s">
        <v>64</v>
      </c>
      <c r="C98" t="s">
        <v>26</v>
      </c>
      <c r="D98">
        <v>2</v>
      </c>
      <c r="E98">
        <v>2</v>
      </c>
      <c r="F98" t="s">
        <v>23</v>
      </c>
      <c r="G98" t="s">
        <v>27</v>
      </c>
      <c r="H98">
        <v>4</v>
      </c>
      <c r="I98">
        <v>285</v>
      </c>
      <c r="J98">
        <v>4</v>
      </c>
      <c r="L98">
        <v>32.9</v>
      </c>
      <c r="M98">
        <v>32.9</v>
      </c>
      <c r="N98">
        <v>32.9</v>
      </c>
      <c r="O98">
        <v>2.77</v>
      </c>
      <c r="P98">
        <v>8.93</v>
      </c>
      <c r="Q98">
        <f>P98/N98</f>
        <v>0.27142857142857141</v>
      </c>
    </row>
    <row r="99" spans="1:18" x14ac:dyDescent="0.25">
      <c r="A99" t="s">
        <v>64</v>
      </c>
      <c r="B99" t="s">
        <v>64</v>
      </c>
      <c r="C99" t="s">
        <v>26</v>
      </c>
      <c r="D99">
        <v>2</v>
      </c>
      <c r="E99">
        <v>2</v>
      </c>
      <c r="F99" t="s">
        <v>23</v>
      </c>
      <c r="G99" t="s">
        <v>38</v>
      </c>
      <c r="H99">
        <v>4</v>
      </c>
      <c r="I99">
        <v>391</v>
      </c>
      <c r="J99">
        <v>5</v>
      </c>
      <c r="L99">
        <v>35.869999999999997</v>
      </c>
      <c r="M99">
        <v>35.869999999999997</v>
      </c>
      <c r="N99">
        <v>35.869999999999997</v>
      </c>
      <c r="O99">
        <v>2.72</v>
      </c>
      <c r="P99">
        <v>11.17</v>
      </c>
      <c r="Q99">
        <f>P99/N99</f>
        <v>0.3114022860328966</v>
      </c>
    </row>
    <row r="100" spans="1:18" x14ac:dyDescent="0.25">
      <c r="A100" t="s">
        <v>64</v>
      </c>
      <c r="B100" t="s">
        <v>64</v>
      </c>
      <c r="C100" t="s">
        <v>26</v>
      </c>
      <c r="D100">
        <v>2</v>
      </c>
      <c r="E100">
        <v>2</v>
      </c>
      <c r="F100" t="s">
        <v>23</v>
      </c>
      <c r="G100" t="s">
        <v>19</v>
      </c>
      <c r="H100">
        <v>3</v>
      </c>
      <c r="I100">
        <v>304</v>
      </c>
      <c r="J100">
        <v>4</v>
      </c>
      <c r="L100">
        <v>36.78</v>
      </c>
      <c r="M100">
        <v>36.78</v>
      </c>
      <c r="N100">
        <v>36.78</v>
      </c>
      <c r="O100">
        <v>18.260000000000002</v>
      </c>
      <c r="P100">
        <v>11.88</v>
      </c>
      <c r="Q100">
        <f>P100/N100</f>
        <v>0.32300163132137033</v>
      </c>
    </row>
    <row r="101" spans="1:18" x14ac:dyDescent="0.25">
      <c r="A101" t="s">
        <v>64</v>
      </c>
      <c r="B101" t="s">
        <v>64</v>
      </c>
      <c r="C101" t="s">
        <v>26</v>
      </c>
      <c r="D101">
        <v>2</v>
      </c>
      <c r="E101">
        <v>2</v>
      </c>
      <c r="F101" t="s">
        <v>23</v>
      </c>
      <c r="G101" t="s">
        <v>38</v>
      </c>
      <c r="H101">
        <v>3</v>
      </c>
      <c r="I101">
        <v>206</v>
      </c>
      <c r="J101">
        <v>3</v>
      </c>
      <c r="L101">
        <v>42.81</v>
      </c>
      <c r="M101">
        <v>42.81</v>
      </c>
      <c r="N101">
        <v>42.81</v>
      </c>
      <c r="O101">
        <v>3.95</v>
      </c>
      <c r="P101">
        <v>14.34</v>
      </c>
      <c r="Q101">
        <f>P101/N101</f>
        <v>0.33496846531184299</v>
      </c>
    </row>
    <row r="102" spans="1:18" x14ac:dyDescent="0.25">
      <c r="A102" t="s">
        <v>64</v>
      </c>
      <c r="B102" t="s">
        <v>64</v>
      </c>
      <c r="C102" t="s">
        <v>26</v>
      </c>
      <c r="D102">
        <v>2</v>
      </c>
      <c r="E102">
        <v>2</v>
      </c>
      <c r="F102" t="s">
        <v>23</v>
      </c>
      <c r="G102" t="s">
        <v>38</v>
      </c>
      <c r="H102">
        <v>2</v>
      </c>
      <c r="I102">
        <v>361</v>
      </c>
      <c r="J102">
        <v>5</v>
      </c>
      <c r="L102">
        <v>31.78</v>
      </c>
      <c r="M102">
        <v>31.78</v>
      </c>
      <c r="N102">
        <v>31.78</v>
      </c>
      <c r="O102">
        <v>2.35</v>
      </c>
      <c r="P102">
        <v>10.72</v>
      </c>
      <c r="Q102">
        <f>P102/N102</f>
        <v>0.33731906859660166</v>
      </c>
    </row>
    <row r="103" spans="1:18" x14ac:dyDescent="0.25">
      <c r="A103" t="s">
        <v>64</v>
      </c>
      <c r="B103" t="s">
        <v>64</v>
      </c>
      <c r="C103" t="s">
        <v>26</v>
      </c>
      <c r="D103">
        <v>2</v>
      </c>
      <c r="E103">
        <v>2</v>
      </c>
      <c r="F103" t="s">
        <v>23</v>
      </c>
      <c r="G103" t="s">
        <v>27</v>
      </c>
      <c r="H103">
        <v>1</v>
      </c>
      <c r="I103">
        <v>218</v>
      </c>
      <c r="J103">
        <v>3</v>
      </c>
      <c r="L103">
        <v>25.91</v>
      </c>
      <c r="M103">
        <v>25.91</v>
      </c>
      <c r="N103">
        <v>25.91</v>
      </c>
      <c r="O103">
        <v>4.0999999999999996</v>
      </c>
      <c r="P103">
        <v>9.8800000000000008</v>
      </c>
      <c r="Q103">
        <f>P103/N103</f>
        <v>0.3813199536858356</v>
      </c>
    </row>
    <row r="104" spans="1:18" x14ac:dyDescent="0.25">
      <c r="A104" t="s">
        <v>64</v>
      </c>
      <c r="B104" t="s">
        <v>64</v>
      </c>
      <c r="C104" t="s">
        <v>26</v>
      </c>
      <c r="D104">
        <v>2</v>
      </c>
      <c r="E104">
        <v>2</v>
      </c>
      <c r="F104" t="s">
        <v>18</v>
      </c>
      <c r="G104" t="s">
        <v>38</v>
      </c>
      <c r="H104">
        <v>2</v>
      </c>
      <c r="I104">
        <v>232</v>
      </c>
      <c r="J104">
        <v>3</v>
      </c>
      <c r="L104">
        <v>40.21</v>
      </c>
      <c r="M104">
        <v>40.21</v>
      </c>
      <c r="N104">
        <v>40.21</v>
      </c>
      <c r="O104">
        <v>23.52</v>
      </c>
      <c r="P104">
        <v>15.91</v>
      </c>
      <c r="Q104">
        <f>P104/N104</f>
        <v>0.39567271822929617</v>
      </c>
    </row>
    <row r="105" spans="1:18" x14ac:dyDescent="0.25">
      <c r="A105" t="s">
        <v>64</v>
      </c>
      <c r="B105" t="s">
        <v>64</v>
      </c>
      <c r="C105" t="s">
        <v>26</v>
      </c>
      <c r="D105">
        <v>2</v>
      </c>
      <c r="E105">
        <v>2</v>
      </c>
      <c r="F105" t="s">
        <v>23</v>
      </c>
      <c r="G105" t="s">
        <v>19</v>
      </c>
      <c r="H105">
        <v>2</v>
      </c>
      <c r="I105">
        <v>337</v>
      </c>
      <c r="J105">
        <v>5</v>
      </c>
      <c r="L105">
        <v>38.299999999999997</v>
      </c>
      <c r="M105">
        <v>38.299999999999997</v>
      </c>
      <c r="N105">
        <v>38.299999999999997</v>
      </c>
      <c r="O105">
        <v>2.89</v>
      </c>
      <c r="P105">
        <v>16.77</v>
      </c>
      <c r="Q105">
        <f>P105/N105</f>
        <v>0.43785900783289822</v>
      </c>
    </row>
    <row r="106" spans="1:18" x14ac:dyDescent="0.25">
      <c r="A106" t="s">
        <v>64</v>
      </c>
      <c r="B106" t="s">
        <v>64</v>
      </c>
      <c r="C106" t="s">
        <v>26</v>
      </c>
      <c r="D106">
        <v>2</v>
      </c>
      <c r="E106">
        <v>2</v>
      </c>
      <c r="F106" t="s">
        <v>18</v>
      </c>
      <c r="G106" t="s">
        <v>38</v>
      </c>
      <c r="H106">
        <v>1</v>
      </c>
      <c r="I106">
        <v>43</v>
      </c>
      <c r="J106">
        <v>1</v>
      </c>
      <c r="M106">
        <v>0</v>
      </c>
      <c r="N106">
        <v>0</v>
      </c>
      <c r="O106">
        <v>10.33</v>
      </c>
      <c r="P106">
        <v>0</v>
      </c>
      <c r="R106">
        <f>AVERAGE(Q117:Q205)</f>
        <v>0.26144228871277192</v>
      </c>
    </row>
    <row r="107" spans="1:18" x14ac:dyDescent="0.25">
      <c r="A107" t="s">
        <v>64</v>
      </c>
      <c r="B107" t="s">
        <v>64</v>
      </c>
      <c r="C107" t="s">
        <v>26</v>
      </c>
      <c r="D107">
        <v>2</v>
      </c>
      <c r="E107">
        <v>2</v>
      </c>
      <c r="F107" t="s">
        <v>18</v>
      </c>
      <c r="G107" t="s">
        <v>27</v>
      </c>
      <c r="H107">
        <v>2</v>
      </c>
      <c r="I107">
        <v>92</v>
      </c>
      <c r="J107">
        <v>1</v>
      </c>
      <c r="M107">
        <v>0</v>
      </c>
      <c r="N107">
        <v>0</v>
      </c>
      <c r="O107">
        <v>10.39</v>
      </c>
      <c r="P107">
        <v>0</v>
      </c>
    </row>
    <row r="108" spans="1:18" x14ac:dyDescent="0.25">
      <c r="A108" t="s">
        <v>64</v>
      </c>
      <c r="B108" t="s">
        <v>64</v>
      </c>
      <c r="C108" t="s">
        <v>26</v>
      </c>
      <c r="D108">
        <v>2</v>
      </c>
      <c r="E108">
        <v>2</v>
      </c>
      <c r="F108" t="s">
        <v>18</v>
      </c>
      <c r="G108" t="s">
        <v>19</v>
      </c>
      <c r="H108">
        <v>4</v>
      </c>
      <c r="I108">
        <v>117</v>
      </c>
      <c r="J108">
        <v>2</v>
      </c>
      <c r="M108">
        <v>0</v>
      </c>
      <c r="N108">
        <v>0</v>
      </c>
      <c r="O108">
        <v>8.06</v>
      </c>
      <c r="P108">
        <v>0</v>
      </c>
    </row>
    <row r="109" spans="1:18" x14ac:dyDescent="0.25">
      <c r="A109" t="s">
        <v>59</v>
      </c>
      <c r="B109" t="s">
        <v>46</v>
      </c>
      <c r="C109" t="s">
        <v>35</v>
      </c>
      <c r="D109">
        <v>4</v>
      </c>
      <c r="E109">
        <v>3</v>
      </c>
      <c r="F109" t="s">
        <v>23</v>
      </c>
      <c r="G109" t="s">
        <v>19</v>
      </c>
      <c r="H109">
        <v>1</v>
      </c>
      <c r="I109">
        <v>38</v>
      </c>
      <c r="J109">
        <v>1</v>
      </c>
      <c r="L109">
        <v>47.93</v>
      </c>
      <c r="M109">
        <v>47.93</v>
      </c>
      <c r="N109">
        <v>47.93</v>
      </c>
      <c r="O109">
        <v>0.48</v>
      </c>
      <c r="P109">
        <v>17.329999999999998</v>
      </c>
      <c r="Q109">
        <f>P109/N109</f>
        <v>0.36156895472564154</v>
      </c>
      <c r="R109">
        <f>AVERAGE(Q109,Q113,Q115,Q117,Q119,Q122,Q124,Q127,Q128,Q130)</f>
        <v>0.18981727221086717</v>
      </c>
    </row>
    <row r="110" spans="1:18" x14ac:dyDescent="0.25">
      <c r="A110" t="s">
        <v>56</v>
      </c>
      <c r="B110" t="s">
        <v>46</v>
      </c>
      <c r="C110" t="s">
        <v>35</v>
      </c>
      <c r="D110">
        <v>4</v>
      </c>
      <c r="E110">
        <v>3</v>
      </c>
      <c r="F110" t="s">
        <v>23</v>
      </c>
      <c r="G110" t="s">
        <v>38</v>
      </c>
      <c r="H110">
        <v>2</v>
      </c>
      <c r="I110">
        <v>32</v>
      </c>
      <c r="J110">
        <v>1</v>
      </c>
      <c r="L110">
        <v>92.08</v>
      </c>
      <c r="M110">
        <v>92.08</v>
      </c>
      <c r="N110">
        <v>92.08</v>
      </c>
      <c r="O110">
        <v>1.08</v>
      </c>
      <c r="P110">
        <f>R109*N110</f>
        <v>17.47837442517665</v>
      </c>
    </row>
    <row r="111" spans="1:18" x14ac:dyDescent="0.25">
      <c r="A111" t="s">
        <v>125</v>
      </c>
      <c r="B111" t="s">
        <v>46</v>
      </c>
      <c r="C111" t="s">
        <v>35</v>
      </c>
      <c r="D111">
        <v>4</v>
      </c>
      <c r="E111">
        <v>3</v>
      </c>
      <c r="F111" t="s">
        <v>23</v>
      </c>
      <c r="G111" t="s">
        <v>38</v>
      </c>
      <c r="H111">
        <v>4</v>
      </c>
      <c r="I111">
        <v>201</v>
      </c>
      <c r="J111">
        <v>3</v>
      </c>
      <c r="L111">
        <v>81.040000000000006</v>
      </c>
      <c r="M111">
        <v>81.040000000000006</v>
      </c>
      <c r="N111">
        <v>81.040000000000006</v>
      </c>
      <c r="O111">
        <v>0.75</v>
      </c>
      <c r="P111">
        <f>R109*N111</f>
        <v>15.382791739968676</v>
      </c>
    </row>
    <row r="112" spans="1:18" x14ac:dyDescent="0.25">
      <c r="A112" t="s">
        <v>111</v>
      </c>
      <c r="B112" t="s">
        <v>46</v>
      </c>
      <c r="C112" t="s">
        <v>35</v>
      </c>
      <c r="D112">
        <v>4</v>
      </c>
      <c r="E112">
        <v>3</v>
      </c>
      <c r="F112" t="s">
        <v>18</v>
      </c>
      <c r="G112" t="s">
        <v>38</v>
      </c>
      <c r="H112">
        <v>1</v>
      </c>
      <c r="I112">
        <v>157</v>
      </c>
      <c r="J112">
        <v>2</v>
      </c>
      <c r="L112">
        <v>118.89</v>
      </c>
      <c r="M112">
        <v>118.89</v>
      </c>
      <c r="N112">
        <v>118.89</v>
      </c>
      <c r="O112">
        <v>4.34</v>
      </c>
      <c r="P112">
        <f>R109*N112</f>
        <v>22.567375493149999</v>
      </c>
    </row>
    <row r="113" spans="1:17" x14ac:dyDescent="0.25">
      <c r="A113" t="s">
        <v>158</v>
      </c>
      <c r="B113" t="s">
        <v>46</v>
      </c>
      <c r="C113" t="s">
        <v>35</v>
      </c>
      <c r="D113">
        <v>4</v>
      </c>
      <c r="E113">
        <v>3</v>
      </c>
      <c r="F113" t="s">
        <v>18</v>
      </c>
      <c r="G113" t="s">
        <v>38</v>
      </c>
      <c r="H113">
        <v>2</v>
      </c>
      <c r="I113">
        <v>311</v>
      </c>
      <c r="J113">
        <v>4</v>
      </c>
      <c r="L113">
        <v>166.3</v>
      </c>
      <c r="M113">
        <v>166.3</v>
      </c>
      <c r="N113">
        <v>166.3</v>
      </c>
      <c r="O113">
        <v>4.95</v>
      </c>
      <c r="P113">
        <v>24.18</v>
      </c>
      <c r="Q113">
        <f>P113/N113</f>
        <v>0.1453998797354179</v>
      </c>
    </row>
    <row r="114" spans="1:17" x14ac:dyDescent="0.25">
      <c r="A114" t="s">
        <v>196</v>
      </c>
      <c r="B114" t="s">
        <v>46</v>
      </c>
      <c r="C114" t="s">
        <v>35</v>
      </c>
      <c r="D114">
        <v>4</v>
      </c>
      <c r="E114">
        <v>3</v>
      </c>
      <c r="F114" t="s">
        <v>18</v>
      </c>
      <c r="G114" t="s">
        <v>38</v>
      </c>
      <c r="H114">
        <v>3</v>
      </c>
      <c r="I114">
        <v>399</v>
      </c>
      <c r="J114">
        <v>5</v>
      </c>
      <c r="M114">
        <v>0</v>
      </c>
      <c r="N114">
        <v>136.16</v>
      </c>
      <c r="O114">
        <v>5.0599999999999996</v>
      </c>
      <c r="P114">
        <f>R109*N114</f>
        <v>25.845519784231673</v>
      </c>
    </row>
    <row r="115" spans="1:17" x14ac:dyDescent="0.25">
      <c r="A115" t="s">
        <v>45</v>
      </c>
      <c r="B115" t="s">
        <v>46</v>
      </c>
      <c r="C115" t="s">
        <v>35</v>
      </c>
      <c r="D115">
        <v>4</v>
      </c>
      <c r="E115">
        <v>3</v>
      </c>
      <c r="F115" t="s">
        <v>23</v>
      </c>
      <c r="G115" t="s">
        <v>27</v>
      </c>
      <c r="H115">
        <v>1</v>
      </c>
      <c r="I115">
        <v>20</v>
      </c>
      <c r="J115">
        <v>1</v>
      </c>
      <c r="L115">
        <v>75.02</v>
      </c>
      <c r="M115">
        <v>75.02</v>
      </c>
      <c r="N115">
        <v>75.02</v>
      </c>
      <c r="O115">
        <v>1.2</v>
      </c>
      <c r="P115">
        <v>13.87</v>
      </c>
      <c r="Q115">
        <f>P115/N115</f>
        <v>0.18488403092508665</v>
      </c>
    </row>
    <row r="116" spans="1:17" x14ac:dyDescent="0.25">
      <c r="A116" t="s">
        <v>91</v>
      </c>
      <c r="B116" t="s">
        <v>46</v>
      </c>
      <c r="C116" t="s">
        <v>35</v>
      </c>
      <c r="D116">
        <v>4</v>
      </c>
      <c r="E116">
        <v>3</v>
      </c>
      <c r="F116" t="s">
        <v>23</v>
      </c>
      <c r="G116" t="s">
        <v>27</v>
      </c>
      <c r="H116">
        <v>2</v>
      </c>
      <c r="I116">
        <v>105</v>
      </c>
      <c r="J116">
        <v>2</v>
      </c>
      <c r="L116">
        <v>73.13</v>
      </c>
      <c r="M116">
        <v>73.13</v>
      </c>
      <c r="N116">
        <v>73.13</v>
      </c>
      <c r="O116">
        <v>1.3</v>
      </c>
      <c r="P116">
        <f>R109*N116</f>
        <v>13.881337116780715</v>
      </c>
    </row>
    <row r="117" spans="1:17" x14ac:dyDescent="0.25">
      <c r="A117" t="s">
        <v>92</v>
      </c>
      <c r="B117" t="s">
        <v>46</v>
      </c>
      <c r="C117" t="s">
        <v>35</v>
      </c>
      <c r="D117">
        <v>4</v>
      </c>
      <c r="E117">
        <v>3</v>
      </c>
      <c r="F117" t="s">
        <v>23</v>
      </c>
      <c r="G117" t="s">
        <v>27</v>
      </c>
      <c r="H117">
        <v>3</v>
      </c>
      <c r="I117">
        <v>115</v>
      </c>
      <c r="J117">
        <v>2</v>
      </c>
      <c r="L117">
        <v>70.45</v>
      </c>
      <c r="M117">
        <v>70.45</v>
      </c>
      <c r="N117">
        <v>70.45</v>
      </c>
      <c r="O117">
        <v>1.1599999999999999</v>
      </c>
      <c r="P117">
        <v>16.97</v>
      </c>
      <c r="Q117">
        <f>P117/N117</f>
        <v>0.24088005677785662</v>
      </c>
    </row>
    <row r="118" spans="1:17" x14ac:dyDescent="0.25">
      <c r="A118" t="s">
        <v>93</v>
      </c>
      <c r="B118" t="s">
        <v>46</v>
      </c>
      <c r="C118" t="s">
        <v>35</v>
      </c>
      <c r="D118">
        <v>4</v>
      </c>
      <c r="E118">
        <v>3</v>
      </c>
      <c r="F118" t="s">
        <v>23</v>
      </c>
      <c r="G118" t="s">
        <v>19</v>
      </c>
      <c r="H118">
        <v>2</v>
      </c>
      <c r="I118">
        <v>118</v>
      </c>
      <c r="J118">
        <v>2</v>
      </c>
      <c r="L118">
        <v>90.73</v>
      </c>
      <c r="M118">
        <v>90.73</v>
      </c>
      <c r="N118">
        <v>90.73</v>
      </c>
      <c r="O118">
        <v>1.22</v>
      </c>
      <c r="P118">
        <f>R109*N118</f>
        <v>17.222121107691979</v>
      </c>
    </row>
    <row r="119" spans="1:17" x14ac:dyDescent="0.25">
      <c r="A119" t="s">
        <v>171</v>
      </c>
      <c r="B119" t="s">
        <v>46</v>
      </c>
      <c r="C119" t="s">
        <v>35</v>
      </c>
      <c r="D119">
        <v>4</v>
      </c>
      <c r="E119">
        <v>3</v>
      </c>
      <c r="F119" t="s">
        <v>23</v>
      </c>
      <c r="G119" t="s">
        <v>27</v>
      </c>
      <c r="H119">
        <v>4</v>
      </c>
      <c r="I119">
        <v>336</v>
      </c>
      <c r="J119">
        <v>4</v>
      </c>
      <c r="L119">
        <v>125.37</v>
      </c>
      <c r="M119">
        <v>125.37</v>
      </c>
      <c r="N119">
        <v>125.37</v>
      </c>
      <c r="O119">
        <v>2</v>
      </c>
      <c r="P119">
        <v>13.72</v>
      </c>
      <c r="Q119">
        <f>P119/N119</f>
        <v>0.10943606923506422</v>
      </c>
    </row>
    <row r="120" spans="1:17" x14ac:dyDescent="0.25">
      <c r="A120" t="s">
        <v>133</v>
      </c>
      <c r="B120" t="s">
        <v>46</v>
      </c>
      <c r="C120" t="s">
        <v>35</v>
      </c>
      <c r="D120">
        <v>4</v>
      </c>
      <c r="E120">
        <v>3</v>
      </c>
      <c r="F120" t="s">
        <v>18</v>
      </c>
      <c r="G120" t="s">
        <v>27</v>
      </c>
      <c r="H120">
        <v>1</v>
      </c>
      <c r="I120">
        <v>221</v>
      </c>
      <c r="J120">
        <v>3</v>
      </c>
      <c r="L120">
        <v>148.47999999999999</v>
      </c>
      <c r="M120">
        <v>148.47999999999999</v>
      </c>
      <c r="N120">
        <v>148.47999999999999</v>
      </c>
      <c r="O120">
        <v>4.08</v>
      </c>
      <c r="P120">
        <f>R109*N120</f>
        <v>28.184068577869557</v>
      </c>
    </row>
    <row r="121" spans="1:17" x14ac:dyDescent="0.25">
      <c r="A121" t="s">
        <v>58</v>
      </c>
      <c r="B121" t="s">
        <v>46</v>
      </c>
      <c r="C121" t="s">
        <v>35</v>
      </c>
      <c r="D121">
        <v>4</v>
      </c>
      <c r="E121">
        <v>3</v>
      </c>
      <c r="F121" t="s">
        <v>18</v>
      </c>
      <c r="G121" t="s">
        <v>27</v>
      </c>
      <c r="H121">
        <v>2</v>
      </c>
      <c r="I121">
        <v>37</v>
      </c>
      <c r="J121">
        <v>1</v>
      </c>
      <c r="L121">
        <v>81.77</v>
      </c>
      <c r="M121">
        <v>81.77</v>
      </c>
      <c r="N121">
        <v>81.77</v>
      </c>
      <c r="O121">
        <v>5.41</v>
      </c>
      <c r="P121">
        <f>R109*N121</f>
        <v>15.521358348682607</v>
      </c>
    </row>
    <row r="122" spans="1:17" x14ac:dyDescent="0.25">
      <c r="A122" t="s">
        <v>157</v>
      </c>
      <c r="B122" t="s">
        <v>46</v>
      </c>
      <c r="C122" t="s">
        <v>35</v>
      </c>
      <c r="D122">
        <v>4</v>
      </c>
      <c r="E122">
        <v>3</v>
      </c>
      <c r="F122" t="s">
        <v>18</v>
      </c>
      <c r="G122" t="s">
        <v>27</v>
      </c>
      <c r="H122">
        <v>3</v>
      </c>
      <c r="I122">
        <v>296</v>
      </c>
      <c r="J122">
        <v>4</v>
      </c>
      <c r="L122">
        <v>135.28</v>
      </c>
      <c r="M122">
        <v>135.28</v>
      </c>
      <c r="N122">
        <v>135.28</v>
      </c>
      <c r="O122">
        <v>4.96</v>
      </c>
      <c r="P122">
        <v>14.98</v>
      </c>
      <c r="Q122">
        <f>P122/N122</f>
        <v>0.11073329390892964</v>
      </c>
    </row>
    <row r="123" spans="1:17" x14ac:dyDescent="0.25">
      <c r="A123" t="s">
        <v>113</v>
      </c>
      <c r="B123" t="s">
        <v>46</v>
      </c>
      <c r="C123" t="s">
        <v>35</v>
      </c>
      <c r="D123">
        <v>4</v>
      </c>
      <c r="E123">
        <v>3</v>
      </c>
      <c r="F123" t="s">
        <v>18</v>
      </c>
      <c r="G123" t="s">
        <v>27</v>
      </c>
      <c r="H123">
        <v>4</v>
      </c>
      <c r="I123">
        <v>163</v>
      </c>
      <c r="J123">
        <v>2</v>
      </c>
      <c r="L123">
        <v>80.569999999999993</v>
      </c>
      <c r="M123">
        <v>80.569999999999993</v>
      </c>
      <c r="N123">
        <v>80.569999999999993</v>
      </c>
      <c r="O123">
        <v>4.34</v>
      </c>
      <c r="P123">
        <f>R109*N123</f>
        <v>15.293577622029566</v>
      </c>
    </row>
    <row r="124" spans="1:17" x14ac:dyDescent="0.25">
      <c r="A124" t="s">
        <v>76</v>
      </c>
      <c r="B124" t="s">
        <v>46</v>
      </c>
      <c r="C124" t="s">
        <v>35</v>
      </c>
      <c r="D124">
        <v>4</v>
      </c>
      <c r="E124">
        <v>3</v>
      </c>
      <c r="F124" t="s">
        <v>23</v>
      </c>
      <c r="G124" t="s">
        <v>19</v>
      </c>
      <c r="H124">
        <v>3</v>
      </c>
      <c r="I124">
        <v>69</v>
      </c>
      <c r="J124">
        <v>1</v>
      </c>
      <c r="L124">
        <v>45.37</v>
      </c>
      <c r="M124">
        <v>45.37</v>
      </c>
      <c r="N124">
        <v>45.37</v>
      </c>
      <c r="O124">
        <v>0.76</v>
      </c>
      <c r="P124">
        <v>10.08</v>
      </c>
      <c r="Q124">
        <f>P124/N124</f>
        <v>0.22217324223054882</v>
      </c>
    </row>
    <row r="125" spans="1:17" x14ac:dyDescent="0.25">
      <c r="A125" t="s">
        <v>195</v>
      </c>
      <c r="B125" t="s">
        <v>46</v>
      </c>
      <c r="C125" t="s">
        <v>35</v>
      </c>
      <c r="D125">
        <v>4</v>
      </c>
      <c r="E125">
        <v>3</v>
      </c>
      <c r="F125" t="s">
        <v>23</v>
      </c>
      <c r="G125" t="s">
        <v>19</v>
      </c>
      <c r="H125">
        <v>4</v>
      </c>
      <c r="I125">
        <v>394</v>
      </c>
      <c r="J125">
        <v>5</v>
      </c>
      <c r="L125">
        <v>150.91</v>
      </c>
      <c r="M125">
        <v>150.91</v>
      </c>
      <c r="N125">
        <v>150.91</v>
      </c>
      <c r="O125">
        <v>1.73</v>
      </c>
      <c r="P125">
        <f>R109*N125</f>
        <v>28.645324549341964</v>
      </c>
    </row>
    <row r="126" spans="1:17" x14ac:dyDescent="0.25">
      <c r="A126" t="s">
        <v>176</v>
      </c>
      <c r="B126" t="s">
        <v>46</v>
      </c>
      <c r="C126" t="s">
        <v>35</v>
      </c>
      <c r="D126">
        <v>4</v>
      </c>
      <c r="E126">
        <v>3</v>
      </c>
      <c r="F126" t="s">
        <v>18</v>
      </c>
      <c r="G126" t="s">
        <v>19</v>
      </c>
      <c r="H126">
        <v>1</v>
      </c>
      <c r="I126">
        <v>348</v>
      </c>
      <c r="J126">
        <v>5</v>
      </c>
      <c r="M126">
        <v>0</v>
      </c>
      <c r="N126">
        <v>0</v>
      </c>
      <c r="O126">
        <v>6.27</v>
      </c>
      <c r="P126">
        <v>15.63</v>
      </c>
    </row>
    <row r="127" spans="1:17" x14ac:dyDescent="0.25">
      <c r="A127" t="s">
        <v>180</v>
      </c>
      <c r="B127" t="s">
        <v>46</v>
      </c>
      <c r="C127" t="s">
        <v>35</v>
      </c>
      <c r="D127">
        <v>4</v>
      </c>
      <c r="E127">
        <v>3</v>
      </c>
      <c r="F127" t="s">
        <v>18</v>
      </c>
      <c r="G127" t="s">
        <v>19</v>
      </c>
      <c r="H127">
        <v>2</v>
      </c>
      <c r="I127">
        <v>360</v>
      </c>
      <c r="J127">
        <v>5</v>
      </c>
      <c r="L127">
        <v>100.8</v>
      </c>
      <c r="M127">
        <v>100.8</v>
      </c>
      <c r="N127">
        <v>100.8</v>
      </c>
      <c r="O127">
        <v>3.29</v>
      </c>
      <c r="P127">
        <v>10.56</v>
      </c>
      <c r="Q127">
        <f>P127/N127</f>
        <v>0.10476190476190476</v>
      </c>
    </row>
    <row r="128" spans="1:17" x14ac:dyDescent="0.25">
      <c r="A128" t="s">
        <v>106</v>
      </c>
      <c r="B128" t="s">
        <v>46</v>
      </c>
      <c r="C128" t="s">
        <v>35</v>
      </c>
      <c r="D128">
        <v>4</v>
      </c>
      <c r="E128">
        <v>3</v>
      </c>
      <c r="F128" t="s">
        <v>18</v>
      </c>
      <c r="G128" t="s">
        <v>19</v>
      </c>
      <c r="H128">
        <v>3</v>
      </c>
      <c r="I128">
        <v>145</v>
      </c>
      <c r="J128">
        <v>2</v>
      </c>
      <c r="L128">
        <v>99.51</v>
      </c>
      <c r="M128">
        <v>99.51</v>
      </c>
      <c r="N128">
        <v>99.51</v>
      </c>
      <c r="O128">
        <v>1.35</v>
      </c>
      <c r="P128">
        <v>24.12</v>
      </c>
      <c r="Q128">
        <f>P128/N128</f>
        <v>0.24238769972867047</v>
      </c>
    </row>
    <row r="129" spans="1:18" x14ac:dyDescent="0.25">
      <c r="A129" t="s">
        <v>134</v>
      </c>
      <c r="B129" t="s">
        <v>46</v>
      </c>
      <c r="C129" t="s">
        <v>35</v>
      </c>
      <c r="D129">
        <v>4</v>
      </c>
      <c r="E129">
        <v>3</v>
      </c>
      <c r="F129" t="s">
        <v>18</v>
      </c>
      <c r="G129" t="s">
        <v>19</v>
      </c>
      <c r="H129">
        <v>4</v>
      </c>
      <c r="I129">
        <v>223</v>
      </c>
      <c r="J129">
        <v>3</v>
      </c>
      <c r="M129">
        <v>0</v>
      </c>
      <c r="N129">
        <v>0</v>
      </c>
      <c r="O129">
        <v>10.62</v>
      </c>
      <c r="P129">
        <v>0</v>
      </c>
    </row>
    <row r="130" spans="1:18" x14ac:dyDescent="0.25">
      <c r="A130" t="s">
        <v>80</v>
      </c>
      <c r="B130" t="s">
        <v>46</v>
      </c>
      <c r="C130" t="s">
        <v>35</v>
      </c>
      <c r="D130">
        <v>4</v>
      </c>
      <c r="E130">
        <v>3</v>
      </c>
      <c r="F130" t="s">
        <v>23</v>
      </c>
      <c r="G130" t="s">
        <v>38</v>
      </c>
      <c r="H130">
        <v>1</v>
      </c>
      <c r="I130">
        <v>74</v>
      </c>
      <c r="J130">
        <v>1</v>
      </c>
      <c r="L130">
        <v>85.48</v>
      </c>
      <c r="M130">
        <v>85.48</v>
      </c>
      <c r="N130">
        <v>85.48</v>
      </c>
      <c r="O130">
        <v>0.94</v>
      </c>
      <c r="P130">
        <v>15.04</v>
      </c>
      <c r="Q130">
        <f>P130/N130</f>
        <v>0.17594759007955074</v>
      </c>
    </row>
    <row r="131" spans="1:18" x14ac:dyDescent="0.25">
      <c r="A131" t="s">
        <v>138</v>
      </c>
      <c r="B131" t="s">
        <v>29</v>
      </c>
      <c r="C131" t="s">
        <v>22</v>
      </c>
      <c r="D131">
        <v>1</v>
      </c>
      <c r="E131">
        <v>1</v>
      </c>
      <c r="F131" t="s">
        <v>23</v>
      </c>
      <c r="G131" t="s">
        <v>19</v>
      </c>
      <c r="H131">
        <v>1</v>
      </c>
      <c r="I131">
        <v>239</v>
      </c>
      <c r="J131">
        <v>3</v>
      </c>
      <c r="L131">
        <v>1.96</v>
      </c>
      <c r="M131">
        <v>1.96</v>
      </c>
      <c r="N131">
        <v>1.96</v>
      </c>
      <c r="O131">
        <v>23.05</v>
      </c>
      <c r="P131">
        <f>R131*N131</f>
        <v>0.580389550330077</v>
      </c>
      <c r="R131">
        <f>AVERAGE(Q130,Q143)</f>
        <v>0.29611711751534542</v>
      </c>
    </row>
    <row r="132" spans="1:18" x14ac:dyDescent="0.25">
      <c r="A132" t="s">
        <v>152</v>
      </c>
      <c r="B132" t="s">
        <v>29</v>
      </c>
      <c r="C132" t="s">
        <v>22</v>
      </c>
      <c r="D132">
        <v>1</v>
      </c>
      <c r="E132">
        <v>1</v>
      </c>
      <c r="F132" t="s">
        <v>23</v>
      </c>
      <c r="G132" t="s">
        <v>38</v>
      </c>
      <c r="H132">
        <v>2</v>
      </c>
      <c r="I132">
        <v>284</v>
      </c>
      <c r="J132">
        <v>4</v>
      </c>
      <c r="M132">
        <v>0</v>
      </c>
      <c r="N132">
        <v>0</v>
      </c>
      <c r="O132">
        <v>25.48</v>
      </c>
      <c r="P132">
        <v>0</v>
      </c>
    </row>
    <row r="133" spans="1:18" x14ac:dyDescent="0.25">
      <c r="A133" t="s">
        <v>186</v>
      </c>
      <c r="B133" t="s">
        <v>29</v>
      </c>
      <c r="C133" t="s">
        <v>22</v>
      </c>
      <c r="D133">
        <v>1</v>
      </c>
      <c r="E133">
        <v>1</v>
      </c>
      <c r="F133" t="s">
        <v>18</v>
      </c>
      <c r="G133" t="s">
        <v>38</v>
      </c>
      <c r="H133">
        <v>3</v>
      </c>
      <c r="I133">
        <v>375</v>
      </c>
      <c r="J133">
        <v>5</v>
      </c>
      <c r="L133">
        <v>1.62</v>
      </c>
      <c r="M133">
        <v>1.62</v>
      </c>
      <c r="N133">
        <v>31.78</v>
      </c>
      <c r="O133">
        <v>7.84</v>
      </c>
      <c r="P133">
        <f>R131*N133</f>
        <v>9.4106019946376769</v>
      </c>
    </row>
    <row r="134" spans="1:18" x14ac:dyDescent="0.25">
      <c r="A134" t="s">
        <v>108</v>
      </c>
      <c r="B134" t="s">
        <v>29</v>
      </c>
      <c r="C134" t="s">
        <v>22</v>
      </c>
      <c r="D134">
        <v>1</v>
      </c>
      <c r="E134">
        <v>1</v>
      </c>
      <c r="F134" t="s">
        <v>23</v>
      </c>
      <c r="G134" t="s">
        <v>27</v>
      </c>
      <c r="H134">
        <v>1</v>
      </c>
      <c r="I134">
        <v>149</v>
      </c>
      <c r="J134">
        <v>2</v>
      </c>
      <c r="L134">
        <v>2.48</v>
      </c>
      <c r="M134">
        <v>2.48</v>
      </c>
      <c r="N134">
        <v>2.48</v>
      </c>
      <c r="O134">
        <v>19.09</v>
      </c>
      <c r="P134">
        <f>R131*N134</f>
        <v>0.73437045143805668</v>
      </c>
    </row>
    <row r="135" spans="1:18" x14ac:dyDescent="0.25">
      <c r="A135" t="s">
        <v>97</v>
      </c>
      <c r="B135" t="s">
        <v>29</v>
      </c>
      <c r="C135" t="s">
        <v>22</v>
      </c>
      <c r="D135">
        <v>1</v>
      </c>
      <c r="E135">
        <v>1</v>
      </c>
      <c r="F135" t="s">
        <v>23</v>
      </c>
      <c r="G135" t="s">
        <v>27</v>
      </c>
      <c r="H135">
        <v>2</v>
      </c>
      <c r="I135">
        <v>126</v>
      </c>
      <c r="J135">
        <v>2</v>
      </c>
      <c r="L135">
        <v>1.82</v>
      </c>
      <c r="M135">
        <v>1.82</v>
      </c>
      <c r="N135">
        <v>1.82</v>
      </c>
      <c r="O135">
        <v>15.66</v>
      </c>
      <c r="P135">
        <f>R131*N135</f>
        <v>0.53893315387792873</v>
      </c>
    </row>
    <row r="136" spans="1:18" x14ac:dyDescent="0.25">
      <c r="A136" t="s">
        <v>88</v>
      </c>
      <c r="B136" t="s">
        <v>29</v>
      </c>
      <c r="C136" t="s">
        <v>22</v>
      </c>
      <c r="D136">
        <v>1</v>
      </c>
      <c r="E136">
        <v>1</v>
      </c>
      <c r="F136" t="s">
        <v>23</v>
      </c>
      <c r="G136" t="s">
        <v>27</v>
      </c>
      <c r="H136">
        <v>3</v>
      </c>
      <c r="I136">
        <v>97</v>
      </c>
      <c r="J136">
        <v>2</v>
      </c>
      <c r="M136">
        <v>0</v>
      </c>
      <c r="N136">
        <v>0</v>
      </c>
      <c r="O136">
        <v>11.65</v>
      </c>
      <c r="P136">
        <v>0</v>
      </c>
    </row>
    <row r="137" spans="1:18" x14ac:dyDescent="0.25">
      <c r="A137" t="s">
        <v>79</v>
      </c>
      <c r="B137" t="s">
        <v>29</v>
      </c>
      <c r="C137" t="s">
        <v>22</v>
      </c>
      <c r="D137">
        <v>1</v>
      </c>
      <c r="E137">
        <v>1</v>
      </c>
      <c r="F137" t="s">
        <v>23</v>
      </c>
      <c r="G137" t="s">
        <v>19</v>
      </c>
      <c r="H137">
        <v>2</v>
      </c>
      <c r="I137">
        <v>72</v>
      </c>
      <c r="J137">
        <v>1</v>
      </c>
      <c r="M137">
        <v>0</v>
      </c>
      <c r="N137">
        <v>0</v>
      </c>
      <c r="O137">
        <v>11.48</v>
      </c>
      <c r="P137">
        <v>0</v>
      </c>
    </row>
    <row r="138" spans="1:18" x14ac:dyDescent="0.25">
      <c r="A138" t="s">
        <v>40</v>
      </c>
      <c r="B138" t="s">
        <v>29</v>
      </c>
      <c r="C138" t="s">
        <v>22</v>
      </c>
      <c r="D138">
        <v>1</v>
      </c>
      <c r="E138">
        <v>1</v>
      </c>
      <c r="F138" t="s">
        <v>23</v>
      </c>
      <c r="G138" t="s">
        <v>27</v>
      </c>
      <c r="H138">
        <v>4</v>
      </c>
      <c r="I138">
        <v>14</v>
      </c>
      <c r="J138">
        <v>1</v>
      </c>
      <c r="M138">
        <v>0</v>
      </c>
      <c r="N138">
        <v>0</v>
      </c>
      <c r="O138">
        <v>7.69</v>
      </c>
      <c r="P138">
        <v>0</v>
      </c>
    </row>
    <row r="139" spans="1:18" x14ac:dyDescent="0.25">
      <c r="A139" t="s">
        <v>144</v>
      </c>
      <c r="B139" t="s">
        <v>29</v>
      </c>
      <c r="C139" t="s">
        <v>22</v>
      </c>
      <c r="D139">
        <v>1</v>
      </c>
      <c r="E139">
        <v>1</v>
      </c>
      <c r="F139" t="s">
        <v>18</v>
      </c>
      <c r="G139" t="s">
        <v>27</v>
      </c>
      <c r="H139">
        <v>1</v>
      </c>
      <c r="I139">
        <v>256</v>
      </c>
      <c r="J139">
        <v>3</v>
      </c>
      <c r="M139">
        <v>0</v>
      </c>
      <c r="N139">
        <v>0</v>
      </c>
      <c r="O139">
        <v>32.479999999999997</v>
      </c>
      <c r="P139">
        <v>0</v>
      </c>
    </row>
    <row r="140" spans="1:18" x14ac:dyDescent="0.25">
      <c r="A140" t="s">
        <v>94</v>
      </c>
      <c r="B140" t="s">
        <v>29</v>
      </c>
      <c r="C140" t="s">
        <v>22</v>
      </c>
      <c r="D140">
        <v>1</v>
      </c>
      <c r="E140">
        <v>1</v>
      </c>
      <c r="F140" t="s">
        <v>18</v>
      </c>
      <c r="G140" t="s">
        <v>27</v>
      </c>
      <c r="H140">
        <v>2</v>
      </c>
      <c r="I140">
        <v>119</v>
      </c>
      <c r="J140">
        <v>2</v>
      </c>
      <c r="M140">
        <v>0</v>
      </c>
      <c r="N140">
        <v>0</v>
      </c>
      <c r="O140">
        <v>8.6</v>
      </c>
      <c r="P140">
        <v>0</v>
      </c>
    </row>
    <row r="141" spans="1:18" x14ac:dyDescent="0.25">
      <c r="A141" t="s">
        <v>86</v>
      </c>
      <c r="B141" t="s">
        <v>29</v>
      </c>
      <c r="C141" t="s">
        <v>22</v>
      </c>
      <c r="D141">
        <v>1</v>
      </c>
      <c r="E141">
        <v>1</v>
      </c>
      <c r="F141" t="s">
        <v>18</v>
      </c>
      <c r="G141" t="s">
        <v>27</v>
      </c>
      <c r="H141">
        <v>3</v>
      </c>
      <c r="I141">
        <v>85</v>
      </c>
      <c r="J141">
        <v>1</v>
      </c>
      <c r="M141">
        <v>0</v>
      </c>
      <c r="N141">
        <v>0</v>
      </c>
      <c r="O141">
        <v>24.07</v>
      </c>
      <c r="P141">
        <v>0</v>
      </c>
    </row>
    <row r="142" spans="1:18" x14ac:dyDescent="0.25">
      <c r="A142" t="s">
        <v>192</v>
      </c>
      <c r="B142" t="s">
        <v>29</v>
      </c>
      <c r="C142" t="s">
        <v>22</v>
      </c>
      <c r="D142">
        <v>1</v>
      </c>
      <c r="E142">
        <v>1</v>
      </c>
      <c r="F142" t="s">
        <v>18</v>
      </c>
      <c r="G142" t="s">
        <v>27</v>
      </c>
      <c r="H142">
        <v>4</v>
      </c>
      <c r="I142">
        <v>388</v>
      </c>
      <c r="J142">
        <v>5</v>
      </c>
      <c r="M142">
        <v>0</v>
      </c>
      <c r="N142">
        <v>0</v>
      </c>
      <c r="O142">
        <v>19.43</v>
      </c>
      <c r="P142">
        <v>0</v>
      </c>
    </row>
    <row r="143" spans="1:18" x14ac:dyDescent="0.25">
      <c r="A143" t="s">
        <v>114</v>
      </c>
      <c r="B143" t="s">
        <v>29</v>
      </c>
      <c r="C143" t="s">
        <v>22</v>
      </c>
      <c r="D143">
        <v>1</v>
      </c>
      <c r="E143">
        <v>1</v>
      </c>
      <c r="F143" t="s">
        <v>23</v>
      </c>
      <c r="G143" t="s">
        <v>19</v>
      </c>
      <c r="H143">
        <v>3</v>
      </c>
      <c r="I143">
        <v>164</v>
      </c>
      <c r="J143">
        <v>2</v>
      </c>
      <c r="L143">
        <v>15.35</v>
      </c>
      <c r="M143">
        <v>15.35</v>
      </c>
      <c r="N143">
        <v>15.35</v>
      </c>
      <c r="O143">
        <v>15.5</v>
      </c>
      <c r="P143">
        <v>6.39</v>
      </c>
      <c r="Q143">
        <f>P143/N143</f>
        <v>0.41628664495114004</v>
      </c>
    </row>
    <row r="144" spans="1:18" x14ac:dyDescent="0.25">
      <c r="A144" t="s">
        <v>31</v>
      </c>
      <c r="B144" t="s">
        <v>29</v>
      </c>
      <c r="C144" t="s">
        <v>22</v>
      </c>
      <c r="D144">
        <v>1</v>
      </c>
      <c r="E144">
        <v>1</v>
      </c>
      <c r="F144" t="s">
        <v>23</v>
      </c>
      <c r="G144" t="s">
        <v>19</v>
      </c>
      <c r="H144">
        <v>4</v>
      </c>
      <c r="I144">
        <v>8</v>
      </c>
      <c r="J144">
        <v>1</v>
      </c>
      <c r="M144">
        <v>0</v>
      </c>
      <c r="N144">
        <v>0</v>
      </c>
      <c r="O144">
        <v>15.06</v>
      </c>
      <c r="P144">
        <v>0</v>
      </c>
    </row>
    <row r="145" spans="1:18" x14ac:dyDescent="0.25">
      <c r="A145" t="s">
        <v>28</v>
      </c>
      <c r="B145" t="s">
        <v>29</v>
      </c>
      <c r="C145" t="s">
        <v>22</v>
      </c>
      <c r="D145">
        <v>1</v>
      </c>
      <c r="E145">
        <v>1</v>
      </c>
      <c r="F145" t="s">
        <v>18</v>
      </c>
      <c r="G145" t="s">
        <v>19</v>
      </c>
      <c r="H145">
        <v>1</v>
      </c>
      <c r="I145">
        <v>4</v>
      </c>
      <c r="J145">
        <v>1</v>
      </c>
      <c r="M145">
        <v>0</v>
      </c>
      <c r="N145">
        <v>0</v>
      </c>
      <c r="O145">
        <v>9.9</v>
      </c>
      <c r="P145">
        <v>0</v>
      </c>
    </row>
    <row r="146" spans="1:18" x14ac:dyDescent="0.25">
      <c r="A146" t="s">
        <v>163</v>
      </c>
      <c r="B146" t="s">
        <v>29</v>
      </c>
      <c r="C146" t="s">
        <v>22</v>
      </c>
      <c r="D146">
        <v>1</v>
      </c>
      <c r="E146">
        <v>1</v>
      </c>
      <c r="F146" t="s">
        <v>18</v>
      </c>
      <c r="G146" t="s">
        <v>19</v>
      </c>
      <c r="H146">
        <v>2</v>
      </c>
      <c r="I146">
        <v>320</v>
      </c>
      <c r="J146">
        <v>4</v>
      </c>
      <c r="L146">
        <v>54.8</v>
      </c>
      <c r="M146">
        <v>54.8</v>
      </c>
      <c r="N146">
        <v>54.8</v>
      </c>
      <c r="O146">
        <v>20.22</v>
      </c>
      <c r="P146">
        <f>R131*N146</f>
        <v>16.227218039840928</v>
      </c>
    </row>
    <row r="147" spans="1:18" x14ac:dyDescent="0.25">
      <c r="A147" t="s">
        <v>193</v>
      </c>
      <c r="B147" t="s">
        <v>29</v>
      </c>
      <c r="C147" t="s">
        <v>22</v>
      </c>
      <c r="D147">
        <v>1</v>
      </c>
      <c r="E147">
        <v>1</v>
      </c>
      <c r="F147" t="s">
        <v>18</v>
      </c>
      <c r="G147" t="s">
        <v>19</v>
      </c>
      <c r="H147">
        <v>4</v>
      </c>
      <c r="I147">
        <v>392</v>
      </c>
      <c r="J147">
        <v>5</v>
      </c>
      <c r="M147">
        <v>0</v>
      </c>
      <c r="N147">
        <v>0</v>
      </c>
      <c r="O147">
        <v>24.96</v>
      </c>
      <c r="P147">
        <v>0</v>
      </c>
    </row>
    <row r="148" spans="1:18" x14ac:dyDescent="0.25">
      <c r="A148" t="s">
        <v>43</v>
      </c>
      <c r="B148" t="s">
        <v>29</v>
      </c>
      <c r="C148" t="s">
        <v>22</v>
      </c>
      <c r="D148">
        <v>1</v>
      </c>
      <c r="E148">
        <v>1</v>
      </c>
      <c r="F148" t="s">
        <v>23</v>
      </c>
      <c r="G148" t="s">
        <v>38</v>
      </c>
      <c r="H148">
        <v>1</v>
      </c>
      <c r="I148">
        <v>18</v>
      </c>
      <c r="J148">
        <v>1</v>
      </c>
      <c r="M148">
        <v>0</v>
      </c>
      <c r="N148">
        <v>0</v>
      </c>
      <c r="O148">
        <v>9.9499999999999993</v>
      </c>
      <c r="P148">
        <v>0</v>
      </c>
    </row>
    <row r="149" spans="1:18" x14ac:dyDescent="0.25">
      <c r="A149" t="s">
        <v>164</v>
      </c>
      <c r="B149" t="s">
        <v>42</v>
      </c>
      <c r="C149" t="s">
        <v>22</v>
      </c>
      <c r="D149">
        <v>1</v>
      </c>
      <c r="E149">
        <v>1</v>
      </c>
      <c r="F149" t="s">
        <v>23</v>
      </c>
      <c r="G149" t="s">
        <v>19</v>
      </c>
      <c r="H149">
        <v>1</v>
      </c>
      <c r="I149">
        <v>322</v>
      </c>
      <c r="J149">
        <v>4</v>
      </c>
      <c r="L149">
        <v>68.72</v>
      </c>
      <c r="M149">
        <v>68.72</v>
      </c>
      <c r="N149">
        <v>68.72</v>
      </c>
      <c r="O149">
        <v>3.43</v>
      </c>
      <c r="P149">
        <f>R149*N149</f>
        <v>17.857322863350955</v>
      </c>
      <c r="R149">
        <f>AVERAGE(Q150,Q151,Q154,Q157,Q159,Q163,Q164,Q165)</f>
        <v>0.25985626983921645</v>
      </c>
    </row>
    <row r="150" spans="1:18" x14ac:dyDescent="0.25">
      <c r="A150" t="s">
        <v>65</v>
      </c>
      <c r="B150" t="s">
        <v>42</v>
      </c>
      <c r="C150" t="s">
        <v>22</v>
      </c>
      <c r="D150">
        <v>1</v>
      </c>
      <c r="E150">
        <v>1</v>
      </c>
      <c r="F150" t="s">
        <v>23</v>
      </c>
      <c r="G150" t="s">
        <v>38</v>
      </c>
      <c r="H150">
        <v>3</v>
      </c>
      <c r="I150">
        <v>45</v>
      </c>
      <c r="J150">
        <v>1</v>
      </c>
      <c r="L150">
        <v>20.329999999999998</v>
      </c>
      <c r="M150">
        <v>20.329999999999998</v>
      </c>
      <c r="N150">
        <v>20.329999999999998</v>
      </c>
      <c r="O150">
        <v>0.52</v>
      </c>
      <c r="P150">
        <v>12.47</v>
      </c>
      <c r="Q150">
        <f>P150/N150</f>
        <v>0.61337924249877041</v>
      </c>
    </row>
    <row r="151" spans="1:18" x14ac:dyDescent="0.25">
      <c r="A151" t="s">
        <v>181</v>
      </c>
      <c r="B151" t="s">
        <v>42</v>
      </c>
      <c r="C151" t="s">
        <v>22</v>
      </c>
      <c r="D151">
        <v>1</v>
      </c>
      <c r="E151">
        <v>1</v>
      </c>
      <c r="F151" t="s">
        <v>23</v>
      </c>
      <c r="G151" t="s">
        <v>38</v>
      </c>
      <c r="H151">
        <v>4</v>
      </c>
      <c r="I151">
        <v>363</v>
      </c>
      <c r="J151">
        <v>5</v>
      </c>
      <c r="L151">
        <v>89.5</v>
      </c>
      <c r="M151">
        <v>89.5</v>
      </c>
      <c r="N151">
        <v>89.5</v>
      </c>
      <c r="O151">
        <v>2.17</v>
      </c>
      <c r="P151">
        <v>14.63</v>
      </c>
      <c r="Q151">
        <f>P151/N151</f>
        <v>0.16346368715083801</v>
      </c>
    </row>
    <row r="152" spans="1:18" x14ac:dyDescent="0.25">
      <c r="A152" t="s">
        <v>41</v>
      </c>
      <c r="B152" t="s">
        <v>42</v>
      </c>
      <c r="C152" t="s">
        <v>22</v>
      </c>
      <c r="D152">
        <v>1</v>
      </c>
      <c r="E152">
        <v>1</v>
      </c>
      <c r="F152" t="s">
        <v>18</v>
      </c>
      <c r="G152" t="s">
        <v>38</v>
      </c>
      <c r="H152">
        <v>1</v>
      </c>
      <c r="I152">
        <v>17</v>
      </c>
      <c r="J152">
        <v>1</v>
      </c>
      <c r="L152">
        <v>0.76</v>
      </c>
      <c r="M152">
        <v>0.76</v>
      </c>
      <c r="N152">
        <v>0.76</v>
      </c>
      <c r="O152">
        <v>7.12</v>
      </c>
      <c r="P152">
        <f>R149*N152</f>
        <v>0.1974907650778045</v>
      </c>
    </row>
    <row r="153" spans="1:18" x14ac:dyDescent="0.25">
      <c r="A153" t="s">
        <v>173</v>
      </c>
      <c r="B153" t="s">
        <v>42</v>
      </c>
      <c r="C153" t="s">
        <v>22</v>
      </c>
      <c r="D153">
        <v>1</v>
      </c>
      <c r="E153">
        <v>1</v>
      </c>
      <c r="F153" t="s">
        <v>18</v>
      </c>
      <c r="G153" t="s">
        <v>38</v>
      </c>
      <c r="H153">
        <v>2</v>
      </c>
      <c r="I153">
        <v>341</v>
      </c>
      <c r="J153">
        <v>5</v>
      </c>
      <c r="L153">
        <v>87.4</v>
      </c>
      <c r="M153">
        <v>87.4</v>
      </c>
      <c r="N153">
        <v>87.4</v>
      </c>
      <c r="O153">
        <v>15.32</v>
      </c>
      <c r="P153">
        <f>R149*N153</f>
        <v>22.711437983947519</v>
      </c>
    </row>
    <row r="154" spans="1:18" x14ac:dyDescent="0.25">
      <c r="A154" t="s">
        <v>185</v>
      </c>
      <c r="B154" t="s">
        <v>42</v>
      </c>
      <c r="C154" t="s">
        <v>22</v>
      </c>
      <c r="D154">
        <v>1</v>
      </c>
      <c r="E154">
        <v>1</v>
      </c>
      <c r="F154" t="s">
        <v>23</v>
      </c>
      <c r="G154" t="s">
        <v>27</v>
      </c>
      <c r="H154">
        <v>1</v>
      </c>
      <c r="I154">
        <v>372</v>
      </c>
      <c r="J154">
        <v>5</v>
      </c>
      <c r="L154">
        <v>95.35</v>
      </c>
      <c r="M154">
        <v>95.35</v>
      </c>
      <c r="N154">
        <v>95.35</v>
      </c>
      <c r="O154">
        <v>4.53</v>
      </c>
      <c r="P154">
        <v>18.03</v>
      </c>
      <c r="Q154">
        <f>P154/N154</f>
        <v>0.18909281594126903</v>
      </c>
      <c r="R154">
        <f>AVERAGE(Q154:Q165)</f>
        <v>0.21700120484402044</v>
      </c>
    </row>
    <row r="155" spans="1:18" x14ac:dyDescent="0.25">
      <c r="A155" t="s">
        <v>81</v>
      </c>
      <c r="B155" t="s">
        <v>42</v>
      </c>
      <c r="C155" t="s">
        <v>22</v>
      </c>
      <c r="D155">
        <v>1</v>
      </c>
      <c r="E155">
        <v>1</v>
      </c>
      <c r="F155" t="s">
        <v>23</v>
      </c>
      <c r="G155" t="s">
        <v>27</v>
      </c>
      <c r="H155">
        <v>2</v>
      </c>
      <c r="I155">
        <v>75</v>
      </c>
      <c r="J155">
        <v>1</v>
      </c>
      <c r="L155">
        <v>8.1999999999999993</v>
      </c>
      <c r="M155">
        <v>8.1999999999999993</v>
      </c>
      <c r="N155">
        <v>8.1999999999999993</v>
      </c>
      <c r="O155">
        <v>1.33</v>
      </c>
      <c r="P155">
        <f>R149*N155</f>
        <v>2.1308214126815748</v>
      </c>
    </row>
    <row r="156" spans="1:18" x14ac:dyDescent="0.25">
      <c r="A156" t="s">
        <v>50</v>
      </c>
      <c r="B156" t="s">
        <v>42</v>
      </c>
      <c r="C156" t="s">
        <v>22</v>
      </c>
      <c r="D156">
        <v>1</v>
      </c>
      <c r="E156">
        <v>1</v>
      </c>
      <c r="F156" t="s">
        <v>23</v>
      </c>
      <c r="G156" t="s">
        <v>27</v>
      </c>
      <c r="H156">
        <v>3</v>
      </c>
      <c r="I156">
        <v>24</v>
      </c>
      <c r="J156">
        <v>1</v>
      </c>
      <c r="L156">
        <v>24.12</v>
      </c>
      <c r="M156">
        <v>24.12</v>
      </c>
      <c r="N156">
        <v>24.12</v>
      </c>
      <c r="O156">
        <v>1.91</v>
      </c>
      <c r="P156">
        <f>R149*N156</f>
        <v>6.2677332285219007</v>
      </c>
    </row>
    <row r="157" spans="1:18" x14ac:dyDescent="0.25">
      <c r="A157" t="s">
        <v>189</v>
      </c>
      <c r="B157" t="s">
        <v>42</v>
      </c>
      <c r="C157" t="s">
        <v>22</v>
      </c>
      <c r="D157">
        <v>1</v>
      </c>
      <c r="E157">
        <v>1</v>
      </c>
      <c r="F157" t="s">
        <v>23</v>
      </c>
      <c r="G157" t="s">
        <v>19</v>
      </c>
      <c r="H157">
        <v>2</v>
      </c>
      <c r="I157">
        <v>383</v>
      </c>
      <c r="J157">
        <v>5</v>
      </c>
      <c r="L157">
        <v>86.89</v>
      </c>
      <c r="M157">
        <v>86.89</v>
      </c>
      <c r="N157">
        <v>86.89</v>
      </c>
      <c r="O157">
        <v>5</v>
      </c>
      <c r="P157">
        <v>18.559999999999999</v>
      </c>
      <c r="Q157">
        <f>P157/N157</f>
        <v>0.21360340660605362</v>
      </c>
    </row>
    <row r="158" spans="1:18" x14ac:dyDescent="0.25">
      <c r="A158" t="s">
        <v>155</v>
      </c>
      <c r="B158" t="s">
        <v>42</v>
      </c>
      <c r="C158" t="s">
        <v>22</v>
      </c>
      <c r="D158">
        <v>1</v>
      </c>
      <c r="E158">
        <v>1</v>
      </c>
      <c r="F158" t="s">
        <v>18</v>
      </c>
      <c r="G158" t="s">
        <v>27</v>
      </c>
      <c r="H158">
        <v>1</v>
      </c>
      <c r="I158">
        <v>288</v>
      </c>
      <c r="J158">
        <v>4</v>
      </c>
      <c r="L158">
        <v>88.76</v>
      </c>
      <c r="M158">
        <v>88.76</v>
      </c>
      <c r="N158">
        <v>88.76</v>
      </c>
      <c r="O158">
        <v>18.68</v>
      </c>
      <c r="P158">
        <f>R149*N158</f>
        <v>23.064842510928852</v>
      </c>
    </row>
    <row r="159" spans="1:18" x14ac:dyDescent="0.25">
      <c r="A159" t="s">
        <v>129</v>
      </c>
      <c r="B159" t="s">
        <v>42</v>
      </c>
      <c r="C159" t="s">
        <v>22</v>
      </c>
      <c r="D159">
        <v>1</v>
      </c>
      <c r="E159">
        <v>1</v>
      </c>
      <c r="F159" t="s">
        <v>18</v>
      </c>
      <c r="G159" t="s">
        <v>27</v>
      </c>
      <c r="H159">
        <v>2</v>
      </c>
      <c r="I159">
        <v>205</v>
      </c>
      <c r="J159">
        <v>3</v>
      </c>
      <c r="L159">
        <v>58.77</v>
      </c>
      <c r="M159">
        <v>58.77</v>
      </c>
      <c r="N159">
        <v>58.77</v>
      </c>
      <c r="O159">
        <v>13.04</v>
      </c>
      <c r="P159">
        <v>17.739999999999998</v>
      </c>
      <c r="Q159">
        <f>P159/N159</f>
        <v>0.30185468776586688</v>
      </c>
    </row>
    <row r="160" spans="1:18" x14ac:dyDescent="0.25">
      <c r="A160" t="s">
        <v>55</v>
      </c>
      <c r="B160" t="s">
        <v>42</v>
      </c>
      <c r="C160" t="s">
        <v>22</v>
      </c>
      <c r="D160">
        <v>1</v>
      </c>
      <c r="E160">
        <v>1</v>
      </c>
      <c r="F160" t="s">
        <v>23</v>
      </c>
      <c r="G160" t="s">
        <v>19</v>
      </c>
      <c r="H160">
        <v>3</v>
      </c>
      <c r="I160">
        <v>31</v>
      </c>
      <c r="J160">
        <v>1</v>
      </c>
      <c r="L160">
        <v>13.23</v>
      </c>
      <c r="M160">
        <v>13.23</v>
      </c>
      <c r="N160">
        <v>13.22</v>
      </c>
      <c r="O160">
        <v>6.96</v>
      </c>
      <c r="P160">
        <f>R149*N160</f>
        <v>3.4352998872744416</v>
      </c>
    </row>
    <row r="161" spans="1:18" x14ac:dyDescent="0.25">
      <c r="A161" t="s">
        <v>78</v>
      </c>
      <c r="B161" t="s">
        <v>42</v>
      </c>
      <c r="C161" t="s">
        <v>22</v>
      </c>
      <c r="D161">
        <v>1</v>
      </c>
      <c r="E161">
        <v>1</v>
      </c>
      <c r="F161" t="s">
        <v>23</v>
      </c>
      <c r="G161" t="s">
        <v>19</v>
      </c>
      <c r="H161">
        <v>4</v>
      </c>
      <c r="I161">
        <v>71</v>
      </c>
      <c r="J161">
        <v>1</v>
      </c>
      <c r="L161">
        <v>29.06</v>
      </c>
      <c r="M161">
        <v>29.06</v>
      </c>
      <c r="N161">
        <v>29.06</v>
      </c>
      <c r="O161">
        <v>1.82</v>
      </c>
      <c r="P161">
        <f>R149*N161</f>
        <v>7.5514232015276299</v>
      </c>
    </row>
    <row r="162" spans="1:18" x14ac:dyDescent="0.25">
      <c r="A162" t="s">
        <v>100</v>
      </c>
      <c r="B162" t="s">
        <v>42</v>
      </c>
      <c r="C162" t="s">
        <v>22</v>
      </c>
      <c r="D162">
        <v>1</v>
      </c>
      <c r="E162">
        <v>1</v>
      </c>
      <c r="F162" t="s">
        <v>18</v>
      </c>
      <c r="G162" t="s">
        <v>19</v>
      </c>
      <c r="H162">
        <v>1</v>
      </c>
      <c r="I162">
        <v>129</v>
      </c>
      <c r="J162">
        <v>2</v>
      </c>
      <c r="M162">
        <v>0</v>
      </c>
      <c r="N162">
        <v>0</v>
      </c>
      <c r="O162">
        <v>14.06</v>
      </c>
      <c r="P162">
        <v>0</v>
      </c>
    </row>
    <row r="163" spans="1:18" x14ac:dyDescent="0.25">
      <c r="A163" t="s">
        <v>200</v>
      </c>
      <c r="B163" t="s">
        <v>42</v>
      </c>
      <c r="C163" t="s">
        <v>22</v>
      </c>
      <c r="D163">
        <v>1</v>
      </c>
      <c r="E163">
        <v>1</v>
      </c>
      <c r="F163" t="s">
        <v>18</v>
      </c>
      <c r="G163" t="s">
        <v>19</v>
      </c>
      <c r="H163">
        <v>2</v>
      </c>
      <c r="I163">
        <v>408</v>
      </c>
      <c r="J163">
        <v>5</v>
      </c>
      <c r="L163">
        <v>105.27</v>
      </c>
      <c r="M163">
        <v>105.27</v>
      </c>
      <c r="N163">
        <v>105.27</v>
      </c>
      <c r="O163">
        <v>6.7</v>
      </c>
      <c r="P163">
        <v>21.33</v>
      </c>
      <c r="Q163">
        <f>P163/N163</f>
        <v>0.20262182958107722</v>
      </c>
    </row>
    <row r="164" spans="1:18" x14ac:dyDescent="0.25">
      <c r="A164" t="s">
        <v>130</v>
      </c>
      <c r="B164" t="s">
        <v>42</v>
      </c>
      <c r="C164" t="s">
        <v>22</v>
      </c>
      <c r="D164">
        <v>1</v>
      </c>
      <c r="E164">
        <v>1</v>
      </c>
      <c r="F164" t="s">
        <v>18</v>
      </c>
      <c r="G164" t="s">
        <v>19</v>
      </c>
      <c r="H164">
        <v>3</v>
      </c>
      <c r="I164">
        <v>207</v>
      </c>
      <c r="J164">
        <v>3</v>
      </c>
      <c r="L164">
        <v>66.58</v>
      </c>
      <c r="M164">
        <v>66.58</v>
      </c>
      <c r="N164">
        <v>66.58</v>
      </c>
      <c r="O164">
        <v>12.92</v>
      </c>
      <c r="P164">
        <v>12.85</v>
      </c>
      <c r="Q164">
        <f>P164/N164</f>
        <v>0.19300090117152299</v>
      </c>
    </row>
    <row r="165" spans="1:18" x14ac:dyDescent="0.25">
      <c r="A165" t="s">
        <v>123</v>
      </c>
      <c r="B165" t="s">
        <v>42</v>
      </c>
      <c r="C165" t="s">
        <v>22</v>
      </c>
      <c r="D165">
        <v>1</v>
      </c>
      <c r="E165">
        <v>1</v>
      </c>
      <c r="F165" t="s">
        <v>18</v>
      </c>
      <c r="G165" t="s">
        <v>19</v>
      </c>
      <c r="H165">
        <v>4</v>
      </c>
      <c r="I165">
        <v>192</v>
      </c>
      <c r="J165">
        <v>3</v>
      </c>
      <c r="L165">
        <v>71.989999999999995</v>
      </c>
      <c r="M165">
        <v>71.989999999999995</v>
      </c>
      <c r="N165">
        <v>71.989999999999995</v>
      </c>
      <c r="O165">
        <v>12.43</v>
      </c>
      <c r="P165">
        <v>14.53</v>
      </c>
      <c r="Q165">
        <f>P165/N165</f>
        <v>0.20183358799833312</v>
      </c>
    </row>
    <row r="166" spans="1:18" x14ac:dyDescent="0.25">
      <c r="A166" t="s">
        <v>190</v>
      </c>
      <c r="B166" t="s">
        <v>42</v>
      </c>
      <c r="C166" t="s">
        <v>22</v>
      </c>
      <c r="D166">
        <v>1</v>
      </c>
      <c r="E166">
        <v>1</v>
      </c>
      <c r="F166" t="s">
        <v>23</v>
      </c>
      <c r="G166" t="s">
        <v>38</v>
      </c>
      <c r="H166">
        <v>1</v>
      </c>
      <c r="I166">
        <v>385</v>
      </c>
      <c r="J166">
        <v>5</v>
      </c>
      <c r="L166">
        <v>69.599999999999994</v>
      </c>
      <c r="M166">
        <v>69.599999999999994</v>
      </c>
      <c r="N166">
        <v>69.599999999999994</v>
      </c>
      <c r="O166">
        <v>3.41</v>
      </c>
      <c r="P166">
        <f>R149*N166</f>
        <v>18.085996380809462</v>
      </c>
    </row>
    <row r="167" spans="1:18" x14ac:dyDescent="0.25">
      <c r="A167" t="s">
        <v>61</v>
      </c>
      <c r="B167" t="s">
        <v>21</v>
      </c>
      <c r="C167" t="s">
        <v>22</v>
      </c>
      <c r="D167">
        <v>1</v>
      </c>
      <c r="E167">
        <v>1</v>
      </c>
      <c r="F167" t="s">
        <v>23</v>
      </c>
      <c r="G167" t="s">
        <v>19</v>
      </c>
      <c r="H167">
        <v>1</v>
      </c>
      <c r="I167">
        <v>40</v>
      </c>
      <c r="J167">
        <v>1</v>
      </c>
      <c r="M167">
        <v>0</v>
      </c>
      <c r="N167">
        <v>0</v>
      </c>
      <c r="O167">
        <v>2.79</v>
      </c>
      <c r="P167">
        <v>0</v>
      </c>
      <c r="R167">
        <f>AVERAGE(Q172:Q174,Q183)</f>
        <v>0.39399686072429851</v>
      </c>
    </row>
    <row r="168" spans="1:18" x14ac:dyDescent="0.25">
      <c r="A168" t="s">
        <v>47</v>
      </c>
      <c r="B168" t="s">
        <v>21</v>
      </c>
      <c r="C168" t="s">
        <v>22</v>
      </c>
      <c r="D168">
        <v>1</v>
      </c>
      <c r="E168">
        <v>1</v>
      </c>
      <c r="F168" t="s">
        <v>23</v>
      </c>
      <c r="G168" t="s">
        <v>38</v>
      </c>
      <c r="H168">
        <v>2</v>
      </c>
      <c r="I168">
        <v>22</v>
      </c>
      <c r="J168">
        <v>1</v>
      </c>
      <c r="K168" t="s">
        <v>24</v>
      </c>
      <c r="M168">
        <v>0</v>
      </c>
      <c r="N168">
        <v>0</v>
      </c>
      <c r="O168">
        <v>15.87</v>
      </c>
      <c r="P168">
        <v>0</v>
      </c>
    </row>
    <row r="169" spans="1:18" x14ac:dyDescent="0.25">
      <c r="A169" t="s">
        <v>187</v>
      </c>
      <c r="B169" t="s">
        <v>21</v>
      </c>
      <c r="C169" t="s">
        <v>22</v>
      </c>
      <c r="D169">
        <v>1</v>
      </c>
      <c r="E169">
        <v>1</v>
      </c>
      <c r="F169" t="s">
        <v>18</v>
      </c>
      <c r="G169" t="s">
        <v>38</v>
      </c>
      <c r="H169">
        <v>3</v>
      </c>
      <c r="I169">
        <v>376</v>
      </c>
      <c r="J169">
        <v>5</v>
      </c>
      <c r="M169">
        <v>0</v>
      </c>
      <c r="N169">
        <v>0</v>
      </c>
      <c r="O169">
        <v>22.62</v>
      </c>
      <c r="P169">
        <v>0</v>
      </c>
    </row>
    <row r="170" spans="1:18" x14ac:dyDescent="0.25">
      <c r="A170" t="s">
        <v>140</v>
      </c>
      <c r="B170" t="s">
        <v>21</v>
      </c>
      <c r="C170" t="s">
        <v>22</v>
      </c>
      <c r="D170">
        <v>1</v>
      </c>
      <c r="E170">
        <v>1</v>
      </c>
      <c r="F170" t="s">
        <v>23</v>
      </c>
      <c r="G170" t="s">
        <v>27</v>
      </c>
      <c r="H170">
        <v>1</v>
      </c>
      <c r="I170">
        <v>242</v>
      </c>
      <c r="J170">
        <v>3</v>
      </c>
      <c r="M170">
        <v>0</v>
      </c>
      <c r="N170">
        <v>0</v>
      </c>
      <c r="O170">
        <v>9.0399999999999991</v>
      </c>
      <c r="P170">
        <v>27.18</v>
      </c>
    </row>
    <row r="171" spans="1:18" x14ac:dyDescent="0.25">
      <c r="A171" t="s">
        <v>126</v>
      </c>
      <c r="B171" t="s">
        <v>21</v>
      </c>
      <c r="C171" t="s">
        <v>22</v>
      </c>
      <c r="D171">
        <v>1</v>
      </c>
      <c r="E171">
        <v>1</v>
      </c>
      <c r="F171" t="s">
        <v>23</v>
      </c>
      <c r="G171" t="s">
        <v>27</v>
      </c>
      <c r="H171">
        <v>2</v>
      </c>
      <c r="I171">
        <v>202</v>
      </c>
      <c r="J171">
        <v>3</v>
      </c>
      <c r="L171">
        <v>6.75</v>
      </c>
      <c r="M171">
        <v>6.75</v>
      </c>
      <c r="N171">
        <v>6.75</v>
      </c>
      <c r="O171">
        <v>17.11</v>
      </c>
      <c r="P171">
        <f>R167*N171</f>
        <v>2.659478809889015</v>
      </c>
    </row>
    <row r="172" spans="1:18" x14ac:dyDescent="0.25">
      <c r="A172" t="s">
        <v>153</v>
      </c>
      <c r="B172" t="s">
        <v>21</v>
      </c>
      <c r="C172" t="s">
        <v>22</v>
      </c>
      <c r="D172">
        <v>1</v>
      </c>
      <c r="E172">
        <v>1</v>
      </c>
      <c r="F172" t="s">
        <v>23</v>
      </c>
      <c r="G172" t="s">
        <v>27</v>
      </c>
      <c r="H172">
        <v>3</v>
      </c>
      <c r="I172">
        <v>286</v>
      </c>
      <c r="J172">
        <v>4</v>
      </c>
      <c r="L172">
        <v>23.03</v>
      </c>
      <c r="M172">
        <v>23.03</v>
      </c>
      <c r="N172">
        <v>23.03</v>
      </c>
      <c r="O172">
        <v>5.21</v>
      </c>
      <c r="P172">
        <v>7.07</v>
      </c>
      <c r="Q172">
        <f>P172/N172</f>
        <v>0.30699088145896658</v>
      </c>
    </row>
    <row r="173" spans="1:18" x14ac:dyDescent="0.25">
      <c r="A173" t="s">
        <v>178</v>
      </c>
      <c r="B173" t="s">
        <v>21</v>
      </c>
      <c r="C173" t="s">
        <v>22</v>
      </c>
      <c r="D173">
        <v>1</v>
      </c>
      <c r="E173">
        <v>1</v>
      </c>
      <c r="F173" t="s">
        <v>23</v>
      </c>
      <c r="G173" t="s">
        <v>19</v>
      </c>
      <c r="H173">
        <v>2</v>
      </c>
      <c r="I173">
        <v>351</v>
      </c>
      <c r="J173">
        <v>5</v>
      </c>
      <c r="M173">
        <v>0</v>
      </c>
      <c r="N173">
        <v>25.13</v>
      </c>
      <c r="O173">
        <v>7.49</v>
      </c>
      <c r="P173">
        <v>10.210000000000001</v>
      </c>
      <c r="Q173">
        <f>P173/N173</f>
        <v>0.40628730600875451</v>
      </c>
    </row>
    <row r="174" spans="1:18" x14ac:dyDescent="0.25">
      <c r="A174" t="s">
        <v>137</v>
      </c>
      <c r="B174" t="s">
        <v>21</v>
      </c>
      <c r="C174" t="s">
        <v>22</v>
      </c>
      <c r="D174">
        <v>1</v>
      </c>
      <c r="E174">
        <v>1</v>
      </c>
      <c r="F174" t="s">
        <v>23</v>
      </c>
      <c r="G174" t="s">
        <v>27</v>
      </c>
      <c r="H174">
        <v>4</v>
      </c>
      <c r="I174">
        <v>233</v>
      </c>
      <c r="J174">
        <v>3</v>
      </c>
      <c r="L174">
        <v>16.62</v>
      </c>
      <c r="M174">
        <v>16.62</v>
      </c>
      <c r="N174">
        <v>16.62</v>
      </c>
      <c r="O174">
        <v>15.46</v>
      </c>
      <c r="P174">
        <v>7.79</v>
      </c>
      <c r="Q174">
        <f>P174/N174</f>
        <v>0.46871239470517445</v>
      </c>
    </row>
    <row r="175" spans="1:18" x14ac:dyDescent="0.25">
      <c r="A175" t="s">
        <v>118</v>
      </c>
      <c r="B175" t="s">
        <v>21</v>
      </c>
      <c r="C175" t="s">
        <v>22</v>
      </c>
      <c r="D175">
        <v>1</v>
      </c>
      <c r="E175">
        <v>1</v>
      </c>
      <c r="F175" t="s">
        <v>18</v>
      </c>
      <c r="G175" t="s">
        <v>27</v>
      </c>
      <c r="H175">
        <v>1</v>
      </c>
      <c r="I175">
        <v>184</v>
      </c>
      <c r="J175">
        <v>3</v>
      </c>
      <c r="M175">
        <v>0</v>
      </c>
      <c r="N175">
        <v>0</v>
      </c>
      <c r="O175">
        <v>26.06</v>
      </c>
      <c r="P175">
        <v>0</v>
      </c>
    </row>
    <row r="176" spans="1:18" x14ac:dyDescent="0.25">
      <c r="A176" t="s">
        <v>128</v>
      </c>
      <c r="B176" t="s">
        <v>21</v>
      </c>
      <c r="C176" t="s">
        <v>22</v>
      </c>
      <c r="D176">
        <v>1</v>
      </c>
      <c r="E176">
        <v>1</v>
      </c>
      <c r="F176" t="s">
        <v>18</v>
      </c>
      <c r="G176" t="s">
        <v>27</v>
      </c>
      <c r="H176">
        <v>3</v>
      </c>
      <c r="I176">
        <v>204</v>
      </c>
      <c r="J176">
        <v>3</v>
      </c>
      <c r="M176">
        <v>0</v>
      </c>
      <c r="N176">
        <v>0</v>
      </c>
      <c r="O176">
        <v>26.15</v>
      </c>
      <c r="P176">
        <v>0</v>
      </c>
    </row>
    <row r="177" spans="1:18" x14ac:dyDescent="0.25">
      <c r="A177" t="s">
        <v>182</v>
      </c>
      <c r="B177" t="s">
        <v>21</v>
      </c>
      <c r="C177" t="s">
        <v>22</v>
      </c>
      <c r="D177">
        <v>1</v>
      </c>
      <c r="E177">
        <v>1</v>
      </c>
      <c r="F177" t="s">
        <v>18</v>
      </c>
      <c r="G177" t="s">
        <v>27</v>
      </c>
      <c r="H177">
        <v>4</v>
      </c>
      <c r="I177">
        <v>368</v>
      </c>
      <c r="J177">
        <v>5</v>
      </c>
      <c r="L177">
        <v>2.0099999999999998</v>
      </c>
      <c r="M177">
        <v>2.0099999999999998</v>
      </c>
      <c r="N177">
        <v>2.0099999999999998</v>
      </c>
      <c r="O177">
        <v>18.66</v>
      </c>
      <c r="P177">
        <f>R167*N177</f>
        <v>0.79193369005583991</v>
      </c>
    </row>
    <row r="178" spans="1:18" x14ac:dyDescent="0.25">
      <c r="A178" t="s">
        <v>151</v>
      </c>
      <c r="B178" t="s">
        <v>21</v>
      </c>
      <c r="C178" t="s">
        <v>22</v>
      </c>
      <c r="D178">
        <v>1</v>
      </c>
      <c r="E178">
        <v>1</v>
      </c>
      <c r="F178" t="s">
        <v>23</v>
      </c>
      <c r="G178" t="s">
        <v>19</v>
      </c>
      <c r="H178">
        <v>3</v>
      </c>
      <c r="I178">
        <v>280</v>
      </c>
      <c r="J178">
        <v>4</v>
      </c>
      <c r="L178">
        <v>40.54</v>
      </c>
      <c r="M178">
        <v>40.54</v>
      </c>
      <c r="N178">
        <v>40.54</v>
      </c>
      <c r="O178">
        <v>11.38</v>
      </c>
      <c r="P178">
        <f>R167*N178</f>
        <v>15.972632733763062</v>
      </c>
    </row>
    <row r="179" spans="1:18" x14ac:dyDescent="0.25">
      <c r="A179" t="s">
        <v>20</v>
      </c>
      <c r="B179" t="s">
        <v>21</v>
      </c>
      <c r="C179" t="s">
        <v>22</v>
      </c>
      <c r="D179">
        <v>1</v>
      </c>
      <c r="E179">
        <v>1</v>
      </c>
      <c r="F179" t="s">
        <v>23</v>
      </c>
      <c r="G179" t="s">
        <v>19</v>
      </c>
      <c r="H179">
        <v>4</v>
      </c>
      <c r="I179">
        <v>2</v>
      </c>
      <c r="J179">
        <v>1</v>
      </c>
      <c r="K179" t="s">
        <v>24</v>
      </c>
      <c r="M179">
        <v>0</v>
      </c>
      <c r="N179">
        <v>0</v>
      </c>
      <c r="O179">
        <v>13.06</v>
      </c>
      <c r="P179">
        <v>0</v>
      </c>
    </row>
    <row r="180" spans="1:18" x14ac:dyDescent="0.25">
      <c r="A180" t="s">
        <v>121</v>
      </c>
      <c r="B180" t="s">
        <v>21</v>
      </c>
      <c r="C180" t="s">
        <v>22</v>
      </c>
      <c r="D180">
        <v>1</v>
      </c>
      <c r="E180">
        <v>1</v>
      </c>
      <c r="F180" t="s">
        <v>18</v>
      </c>
      <c r="G180" t="s">
        <v>19</v>
      </c>
      <c r="H180">
        <v>1</v>
      </c>
      <c r="I180">
        <v>190</v>
      </c>
      <c r="J180">
        <v>3</v>
      </c>
      <c r="M180">
        <v>0</v>
      </c>
      <c r="N180">
        <v>0</v>
      </c>
      <c r="O180">
        <v>37.53</v>
      </c>
      <c r="P180">
        <v>0</v>
      </c>
    </row>
    <row r="181" spans="1:18" x14ac:dyDescent="0.25">
      <c r="A181" t="s">
        <v>69</v>
      </c>
      <c r="B181" t="s">
        <v>21</v>
      </c>
      <c r="C181" t="s">
        <v>22</v>
      </c>
      <c r="D181">
        <v>1</v>
      </c>
      <c r="E181">
        <v>1</v>
      </c>
      <c r="F181" t="s">
        <v>18</v>
      </c>
      <c r="G181" t="s">
        <v>19</v>
      </c>
      <c r="H181">
        <v>2</v>
      </c>
      <c r="I181">
        <v>55</v>
      </c>
      <c r="J181">
        <v>1</v>
      </c>
      <c r="K181" t="s">
        <v>24</v>
      </c>
      <c r="M181">
        <v>0</v>
      </c>
      <c r="N181">
        <v>0</v>
      </c>
      <c r="O181">
        <v>13.27</v>
      </c>
      <c r="P181">
        <v>0</v>
      </c>
    </row>
    <row r="182" spans="1:18" x14ac:dyDescent="0.25">
      <c r="A182" t="s">
        <v>132</v>
      </c>
      <c r="B182" t="s">
        <v>21</v>
      </c>
      <c r="C182" t="s">
        <v>22</v>
      </c>
      <c r="D182">
        <v>1</v>
      </c>
      <c r="E182">
        <v>1</v>
      </c>
      <c r="F182" t="s">
        <v>18</v>
      </c>
      <c r="G182" t="s">
        <v>19</v>
      </c>
      <c r="H182">
        <v>3</v>
      </c>
      <c r="I182">
        <v>220</v>
      </c>
      <c r="J182">
        <v>3</v>
      </c>
      <c r="M182">
        <v>0</v>
      </c>
      <c r="N182">
        <v>0</v>
      </c>
      <c r="O182">
        <v>23.1</v>
      </c>
      <c r="P182">
        <v>0</v>
      </c>
    </row>
    <row r="183" spans="1:18" x14ac:dyDescent="0.25">
      <c r="A183" t="s">
        <v>103</v>
      </c>
      <c r="B183" t="s">
        <v>21</v>
      </c>
      <c r="C183" t="s">
        <v>22</v>
      </c>
      <c r="D183">
        <v>1</v>
      </c>
      <c r="E183">
        <v>1</v>
      </c>
      <c r="F183" t="s">
        <v>18</v>
      </c>
      <c r="G183" t="s">
        <v>19</v>
      </c>
      <c r="H183">
        <v>4</v>
      </c>
      <c r="I183">
        <v>139</v>
      </c>
      <c r="J183">
        <v>2</v>
      </c>
      <c r="K183" t="s">
        <v>24</v>
      </c>
      <c r="L183">
        <v>1.55</v>
      </c>
      <c r="M183">
        <v>1.55</v>
      </c>
      <c r="N183">
        <v>1.55</v>
      </c>
      <c r="O183">
        <v>14.04</v>
      </c>
      <c r="P183">
        <f>R167*N183</f>
        <v>0.61069513412266274</v>
      </c>
    </row>
    <row r="184" spans="1:18" x14ac:dyDescent="0.25">
      <c r="A184" t="s">
        <v>53</v>
      </c>
      <c r="B184" t="s">
        <v>21</v>
      </c>
      <c r="C184" t="s">
        <v>22</v>
      </c>
      <c r="D184">
        <v>1</v>
      </c>
      <c r="E184">
        <v>1</v>
      </c>
      <c r="F184" t="s">
        <v>23</v>
      </c>
      <c r="G184" t="s">
        <v>38</v>
      </c>
      <c r="H184">
        <v>1</v>
      </c>
      <c r="I184">
        <v>27</v>
      </c>
      <c r="J184">
        <v>1</v>
      </c>
      <c r="K184" t="s">
        <v>24</v>
      </c>
      <c r="M184">
        <v>0</v>
      </c>
      <c r="N184">
        <v>0</v>
      </c>
      <c r="O184">
        <v>11.06</v>
      </c>
      <c r="P184">
        <v>0</v>
      </c>
    </row>
    <row r="185" spans="1:18" x14ac:dyDescent="0.25">
      <c r="A185" t="s">
        <v>44</v>
      </c>
      <c r="B185" t="s">
        <v>44</v>
      </c>
      <c r="C185" t="s">
        <v>26</v>
      </c>
      <c r="D185">
        <v>2</v>
      </c>
      <c r="E185">
        <v>2</v>
      </c>
      <c r="F185" t="s">
        <v>23</v>
      </c>
      <c r="G185" t="s">
        <v>38</v>
      </c>
      <c r="H185">
        <v>1</v>
      </c>
      <c r="I185">
        <v>65</v>
      </c>
      <c r="J185">
        <v>1</v>
      </c>
      <c r="L185">
        <v>35.4</v>
      </c>
      <c r="M185">
        <v>35.4</v>
      </c>
      <c r="N185">
        <v>35.4</v>
      </c>
      <c r="O185">
        <v>4.78</v>
      </c>
      <c r="P185">
        <f>R185*N185</f>
        <v>10.245740687624147</v>
      </c>
      <c r="R185">
        <f>AVERAGE(Q192:Q194)</f>
        <v>0.28942770304023019</v>
      </c>
    </row>
    <row r="186" spans="1:18" x14ac:dyDescent="0.25">
      <c r="A186" t="s">
        <v>44</v>
      </c>
      <c r="B186" t="s">
        <v>44</v>
      </c>
      <c r="C186" t="s">
        <v>26</v>
      </c>
      <c r="D186">
        <v>2</v>
      </c>
      <c r="E186">
        <v>2</v>
      </c>
      <c r="F186" t="s">
        <v>23</v>
      </c>
      <c r="G186" t="s">
        <v>38</v>
      </c>
      <c r="H186">
        <v>2</v>
      </c>
      <c r="I186">
        <v>109</v>
      </c>
      <c r="J186">
        <v>2</v>
      </c>
      <c r="L186">
        <v>41.43</v>
      </c>
      <c r="M186">
        <v>41.43</v>
      </c>
      <c r="N186">
        <v>41.43</v>
      </c>
      <c r="O186">
        <v>5.73</v>
      </c>
      <c r="P186">
        <f>N186*R185</f>
        <v>11.990989736956736</v>
      </c>
    </row>
    <row r="187" spans="1:18" x14ac:dyDescent="0.25">
      <c r="A187" t="s">
        <v>44</v>
      </c>
      <c r="B187" t="s">
        <v>44</v>
      </c>
      <c r="C187" t="s">
        <v>26</v>
      </c>
      <c r="D187">
        <v>2</v>
      </c>
      <c r="E187">
        <v>2</v>
      </c>
      <c r="F187" t="s">
        <v>23</v>
      </c>
      <c r="G187" t="s">
        <v>27</v>
      </c>
      <c r="H187">
        <v>1</v>
      </c>
      <c r="I187">
        <v>156</v>
      </c>
      <c r="J187">
        <v>2</v>
      </c>
      <c r="L187">
        <v>17.11</v>
      </c>
      <c r="M187">
        <v>17.11</v>
      </c>
      <c r="N187">
        <v>17.11</v>
      </c>
      <c r="O187">
        <v>9.56</v>
      </c>
      <c r="P187">
        <f>N187*R185</f>
        <v>4.9521079990183381</v>
      </c>
    </row>
    <row r="188" spans="1:18" x14ac:dyDescent="0.25">
      <c r="A188" t="s">
        <v>44</v>
      </c>
      <c r="B188" t="s">
        <v>44</v>
      </c>
      <c r="C188" t="s">
        <v>26</v>
      </c>
      <c r="D188">
        <v>2</v>
      </c>
      <c r="E188">
        <v>2</v>
      </c>
      <c r="F188" t="s">
        <v>23</v>
      </c>
      <c r="G188" t="s">
        <v>27</v>
      </c>
      <c r="H188">
        <v>3</v>
      </c>
      <c r="I188">
        <v>166</v>
      </c>
      <c r="J188">
        <v>2</v>
      </c>
      <c r="L188">
        <v>38.39</v>
      </c>
      <c r="M188">
        <v>38.39</v>
      </c>
      <c r="N188">
        <v>38.39</v>
      </c>
      <c r="O188">
        <v>10.27</v>
      </c>
      <c r="P188">
        <f>R185*N188</f>
        <v>11.111129519714437</v>
      </c>
    </row>
    <row r="189" spans="1:18" x14ac:dyDescent="0.25">
      <c r="A189" t="s">
        <v>44</v>
      </c>
      <c r="B189" t="s">
        <v>44</v>
      </c>
      <c r="C189" t="s">
        <v>26</v>
      </c>
      <c r="D189">
        <v>2</v>
      </c>
      <c r="E189">
        <v>2</v>
      </c>
      <c r="F189" t="s">
        <v>23</v>
      </c>
      <c r="G189" t="s">
        <v>38</v>
      </c>
      <c r="H189">
        <v>4</v>
      </c>
      <c r="I189">
        <v>257</v>
      </c>
      <c r="J189">
        <v>3</v>
      </c>
      <c r="L189">
        <v>44.87</v>
      </c>
      <c r="M189">
        <v>44.87</v>
      </c>
      <c r="N189">
        <v>44.87</v>
      </c>
      <c r="O189">
        <v>17.79</v>
      </c>
      <c r="P189">
        <f>R185*N189</f>
        <v>12.986621035415128</v>
      </c>
    </row>
    <row r="190" spans="1:18" x14ac:dyDescent="0.25">
      <c r="A190" t="s">
        <v>44</v>
      </c>
      <c r="B190" t="s">
        <v>44</v>
      </c>
      <c r="C190" t="s">
        <v>26</v>
      </c>
      <c r="D190">
        <v>2</v>
      </c>
      <c r="E190">
        <v>2</v>
      </c>
      <c r="F190" t="s">
        <v>18</v>
      </c>
      <c r="G190" t="s">
        <v>27</v>
      </c>
      <c r="H190">
        <v>4</v>
      </c>
      <c r="I190">
        <v>268</v>
      </c>
      <c r="J190">
        <v>4</v>
      </c>
      <c r="L190">
        <v>4.12</v>
      </c>
      <c r="M190">
        <v>4.12</v>
      </c>
      <c r="N190">
        <v>4.12</v>
      </c>
      <c r="O190">
        <v>18.329999999999998</v>
      </c>
      <c r="P190">
        <f>R185*N190</f>
        <v>1.1924421365257485</v>
      </c>
    </row>
    <row r="191" spans="1:18" x14ac:dyDescent="0.25">
      <c r="A191" t="s">
        <v>44</v>
      </c>
      <c r="B191" t="s">
        <v>44</v>
      </c>
      <c r="C191" t="s">
        <v>26</v>
      </c>
      <c r="D191">
        <v>2</v>
      </c>
      <c r="E191">
        <v>2</v>
      </c>
      <c r="F191" t="s">
        <v>23</v>
      </c>
      <c r="G191" t="s">
        <v>19</v>
      </c>
      <c r="H191">
        <v>4</v>
      </c>
      <c r="I191">
        <v>338</v>
      </c>
      <c r="J191">
        <v>5</v>
      </c>
      <c r="L191">
        <v>31.48</v>
      </c>
      <c r="M191">
        <v>31.48</v>
      </c>
      <c r="N191">
        <v>31.48</v>
      </c>
      <c r="O191">
        <v>8.26</v>
      </c>
      <c r="P191">
        <f>R185*N191</f>
        <v>9.1111840917064466</v>
      </c>
    </row>
    <row r="192" spans="1:18" x14ac:dyDescent="0.25">
      <c r="A192" t="s">
        <v>44</v>
      </c>
      <c r="B192" t="s">
        <v>44</v>
      </c>
      <c r="C192" t="s">
        <v>26</v>
      </c>
      <c r="D192">
        <v>2</v>
      </c>
      <c r="E192">
        <v>2</v>
      </c>
      <c r="F192" t="s">
        <v>23</v>
      </c>
      <c r="G192" t="s">
        <v>19</v>
      </c>
      <c r="H192">
        <v>1</v>
      </c>
      <c r="I192">
        <v>397</v>
      </c>
      <c r="J192">
        <v>5</v>
      </c>
      <c r="L192">
        <v>57.67</v>
      </c>
      <c r="M192">
        <v>57.67</v>
      </c>
      <c r="N192">
        <v>57.67</v>
      </c>
      <c r="O192">
        <v>6.57</v>
      </c>
      <c r="P192">
        <v>14</v>
      </c>
      <c r="Q192">
        <f>P192/N192</f>
        <v>0.24276053407317497</v>
      </c>
    </row>
    <row r="193" spans="1:18" x14ac:dyDescent="0.25">
      <c r="A193" t="s">
        <v>44</v>
      </c>
      <c r="B193" t="s">
        <v>44</v>
      </c>
      <c r="C193" t="s">
        <v>26</v>
      </c>
      <c r="D193">
        <v>2</v>
      </c>
      <c r="E193">
        <v>2</v>
      </c>
      <c r="F193" t="s">
        <v>18</v>
      </c>
      <c r="G193" t="s">
        <v>27</v>
      </c>
      <c r="H193">
        <v>3</v>
      </c>
      <c r="I193">
        <v>398</v>
      </c>
      <c r="J193">
        <v>5</v>
      </c>
      <c r="L193">
        <v>36.630000000000003</v>
      </c>
      <c r="M193">
        <v>36.630000000000003</v>
      </c>
      <c r="N193">
        <v>36.630000000000003</v>
      </c>
      <c r="O193">
        <v>5.87</v>
      </c>
      <c r="P193">
        <v>8.9700000000000006</v>
      </c>
      <c r="Q193">
        <f>P193/N193</f>
        <v>0.24488124488124488</v>
      </c>
    </row>
    <row r="194" spans="1:18" x14ac:dyDescent="0.25">
      <c r="A194" t="s">
        <v>44</v>
      </c>
      <c r="B194" t="s">
        <v>44</v>
      </c>
      <c r="C194" t="s">
        <v>26</v>
      </c>
      <c r="D194">
        <v>2</v>
      </c>
      <c r="E194">
        <v>2</v>
      </c>
      <c r="F194" t="s">
        <v>18</v>
      </c>
      <c r="G194" t="s">
        <v>19</v>
      </c>
      <c r="H194">
        <v>3</v>
      </c>
      <c r="I194">
        <v>396</v>
      </c>
      <c r="J194">
        <v>5</v>
      </c>
      <c r="L194">
        <v>16.84</v>
      </c>
      <c r="M194">
        <v>16.84</v>
      </c>
      <c r="N194">
        <v>16.84</v>
      </c>
      <c r="O194">
        <v>9.25</v>
      </c>
      <c r="P194">
        <v>6.41</v>
      </c>
      <c r="Q194">
        <f>P194/N194</f>
        <v>0.38064133016627077</v>
      </c>
    </row>
    <row r="195" spans="1:18" x14ac:dyDescent="0.25">
      <c r="A195" t="s">
        <v>44</v>
      </c>
      <c r="B195" t="s">
        <v>44</v>
      </c>
      <c r="C195" t="s">
        <v>26</v>
      </c>
      <c r="D195">
        <v>2</v>
      </c>
      <c r="E195">
        <v>2</v>
      </c>
      <c r="F195" t="s">
        <v>23</v>
      </c>
      <c r="G195" t="s">
        <v>27</v>
      </c>
      <c r="H195">
        <v>4</v>
      </c>
      <c r="I195">
        <v>135</v>
      </c>
      <c r="J195">
        <v>2</v>
      </c>
      <c r="L195">
        <v>0.93</v>
      </c>
      <c r="M195">
        <v>0.93</v>
      </c>
      <c r="N195">
        <v>0.93</v>
      </c>
      <c r="O195">
        <v>11.09</v>
      </c>
      <c r="P195">
        <f>N195*R185</f>
        <v>0.26916776382741409</v>
      </c>
    </row>
    <row r="196" spans="1:18" x14ac:dyDescent="0.25">
      <c r="A196" t="s">
        <v>44</v>
      </c>
      <c r="B196" t="s">
        <v>44</v>
      </c>
      <c r="C196" t="s">
        <v>26</v>
      </c>
      <c r="D196">
        <v>2</v>
      </c>
      <c r="E196">
        <v>2</v>
      </c>
      <c r="F196" t="s">
        <v>18</v>
      </c>
      <c r="G196" t="s">
        <v>27</v>
      </c>
      <c r="H196">
        <v>1</v>
      </c>
      <c r="I196">
        <v>19</v>
      </c>
      <c r="J196">
        <v>1</v>
      </c>
      <c r="M196">
        <v>0</v>
      </c>
      <c r="N196">
        <v>0</v>
      </c>
      <c r="O196">
        <v>13.11</v>
      </c>
      <c r="P196">
        <v>0</v>
      </c>
    </row>
    <row r="197" spans="1:18" x14ac:dyDescent="0.25">
      <c r="A197" t="s">
        <v>44</v>
      </c>
      <c r="B197" t="s">
        <v>44</v>
      </c>
      <c r="C197" t="s">
        <v>26</v>
      </c>
      <c r="D197">
        <v>2</v>
      </c>
      <c r="E197">
        <v>2</v>
      </c>
      <c r="F197" t="s">
        <v>23</v>
      </c>
      <c r="G197" t="s">
        <v>27</v>
      </c>
      <c r="H197">
        <v>2</v>
      </c>
      <c r="I197">
        <v>77</v>
      </c>
      <c r="J197">
        <v>1</v>
      </c>
      <c r="M197">
        <v>0</v>
      </c>
      <c r="N197">
        <v>0</v>
      </c>
      <c r="O197">
        <v>6.5</v>
      </c>
      <c r="P197">
        <v>0</v>
      </c>
    </row>
    <row r="198" spans="1:18" x14ac:dyDescent="0.25">
      <c r="A198" t="s">
        <v>44</v>
      </c>
      <c r="B198" t="s">
        <v>44</v>
      </c>
      <c r="C198" t="s">
        <v>26</v>
      </c>
      <c r="D198">
        <v>2</v>
      </c>
      <c r="E198">
        <v>2</v>
      </c>
      <c r="F198" t="s">
        <v>18</v>
      </c>
      <c r="G198" t="s">
        <v>27</v>
      </c>
      <c r="H198">
        <v>2</v>
      </c>
      <c r="I198">
        <v>134</v>
      </c>
      <c r="J198">
        <v>2</v>
      </c>
      <c r="M198">
        <v>0</v>
      </c>
      <c r="N198">
        <v>0</v>
      </c>
      <c r="O198">
        <v>9.3699999999999992</v>
      </c>
      <c r="P198">
        <v>0</v>
      </c>
    </row>
    <row r="199" spans="1:18" x14ac:dyDescent="0.25">
      <c r="A199" t="s">
        <v>44</v>
      </c>
      <c r="B199" t="s">
        <v>44</v>
      </c>
      <c r="C199" t="s">
        <v>26</v>
      </c>
      <c r="D199">
        <v>2</v>
      </c>
      <c r="E199">
        <v>2</v>
      </c>
      <c r="F199" t="s">
        <v>23</v>
      </c>
      <c r="G199" t="s">
        <v>19</v>
      </c>
      <c r="H199">
        <v>2</v>
      </c>
      <c r="I199">
        <v>174</v>
      </c>
      <c r="J199">
        <v>3</v>
      </c>
      <c r="M199">
        <v>0</v>
      </c>
      <c r="N199">
        <v>0</v>
      </c>
      <c r="O199">
        <v>12.68</v>
      </c>
      <c r="P199">
        <v>0</v>
      </c>
    </row>
    <row r="200" spans="1:18" x14ac:dyDescent="0.25">
      <c r="A200" t="s">
        <v>44</v>
      </c>
      <c r="B200" t="s">
        <v>44</v>
      </c>
      <c r="C200" t="s">
        <v>26</v>
      </c>
      <c r="D200">
        <v>2</v>
      </c>
      <c r="E200">
        <v>2</v>
      </c>
      <c r="F200" t="s">
        <v>18</v>
      </c>
      <c r="G200" t="s">
        <v>19</v>
      </c>
      <c r="H200">
        <v>1</v>
      </c>
      <c r="I200">
        <v>181</v>
      </c>
      <c r="J200">
        <v>3</v>
      </c>
      <c r="M200">
        <v>0</v>
      </c>
      <c r="N200">
        <v>0</v>
      </c>
      <c r="O200">
        <v>17.68</v>
      </c>
      <c r="P200">
        <v>0</v>
      </c>
    </row>
    <row r="201" spans="1:18" x14ac:dyDescent="0.25">
      <c r="A201" t="s">
        <v>44</v>
      </c>
      <c r="B201" t="s">
        <v>44</v>
      </c>
      <c r="C201" t="s">
        <v>26</v>
      </c>
      <c r="D201">
        <v>2</v>
      </c>
      <c r="E201">
        <v>2</v>
      </c>
      <c r="F201" t="s">
        <v>18</v>
      </c>
      <c r="G201" t="s">
        <v>38</v>
      </c>
      <c r="H201">
        <v>1</v>
      </c>
      <c r="I201">
        <v>222</v>
      </c>
      <c r="J201">
        <v>3</v>
      </c>
      <c r="M201">
        <v>0</v>
      </c>
      <c r="N201">
        <v>0</v>
      </c>
      <c r="O201">
        <v>12.82</v>
      </c>
      <c r="P201">
        <v>0</v>
      </c>
    </row>
    <row r="202" spans="1:18" x14ac:dyDescent="0.25">
      <c r="A202" t="s">
        <v>44</v>
      </c>
      <c r="B202" t="s">
        <v>44</v>
      </c>
      <c r="C202" t="s">
        <v>26</v>
      </c>
      <c r="D202">
        <v>2</v>
      </c>
      <c r="E202">
        <v>2</v>
      </c>
      <c r="F202" t="s">
        <v>18</v>
      </c>
      <c r="G202" t="s">
        <v>38</v>
      </c>
      <c r="H202">
        <v>2</v>
      </c>
      <c r="I202">
        <v>273</v>
      </c>
      <c r="J202">
        <v>4</v>
      </c>
      <c r="M202">
        <v>0</v>
      </c>
      <c r="N202">
        <v>0</v>
      </c>
      <c r="O202">
        <v>15.53</v>
      </c>
      <c r="P202">
        <v>0</v>
      </c>
    </row>
    <row r="203" spans="1:18" x14ac:dyDescent="0.25">
      <c r="A203" t="s">
        <v>44</v>
      </c>
      <c r="B203" t="s">
        <v>44</v>
      </c>
      <c r="C203" t="s">
        <v>26</v>
      </c>
      <c r="D203">
        <v>2</v>
      </c>
      <c r="E203">
        <v>2</v>
      </c>
      <c r="F203" t="s">
        <v>18</v>
      </c>
      <c r="G203" t="s">
        <v>38</v>
      </c>
      <c r="H203">
        <v>4</v>
      </c>
      <c r="I203">
        <v>307</v>
      </c>
      <c r="J203">
        <v>4</v>
      </c>
      <c r="M203">
        <v>0</v>
      </c>
      <c r="N203">
        <v>0</v>
      </c>
      <c r="O203">
        <v>60.26</v>
      </c>
      <c r="P203">
        <v>0</v>
      </c>
    </row>
    <row r="204" spans="1:18" x14ac:dyDescent="0.25">
      <c r="A204" t="s">
        <v>44</v>
      </c>
      <c r="B204" t="s">
        <v>44</v>
      </c>
      <c r="C204" t="s">
        <v>26</v>
      </c>
      <c r="D204">
        <v>2</v>
      </c>
      <c r="E204">
        <v>2</v>
      </c>
      <c r="F204" t="s">
        <v>18</v>
      </c>
      <c r="G204" t="s">
        <v>19</v>
      </c>
      <c r="H204">
        <v>4</v>
      </c>
      <c r="I204">
        <v>355</v>
      </c>
      <c r="J204">
        <v>5</v>
      </c>
      <c r="M204">
        <v>0</v>
      </c>
      <c r="N204">
        <v>0</v>
      </c>
      <c r="O204">
        <v>9.76</v>
      </c>
      <c r="P204">
        <v>0</v>
      </c>
    </row>
    <row r="205" spans="1:18" x14ac:dyDescent="0.25">
      <c r="A205" t="s">
        <v>60</v>
      </c>
      <c r="B205" t="s">
        <v>60</v>
      </c>
      <c r="C205" t="s">
        <v>17</v>
      </c>
      <c r="D205">
        <v>6</v>
      </c>
      <c r="E205">
        <v>4</v>
      </c>
      <c r="F205" t="s">
        <v>18</v>
      </c>
      <c r="G205" t="s">
        <v>38</v>
      </c>
      <c r="H205">
        <v>2</v>
      </c>
      <c r="I205">
        <v>39</v>
      </c>
      <c r="J205">
        <v>1</v>
      </c>
      <c r="L205">
        <v>119</v>
      </c>
      <c r="M205">
        <v>119</v>
      </c>
      <c r="N205">
        <v>119</v>
      </c>
      <c r="O205">
        <v>1.06</v>
      </c>
      <c r="P205">
        <f>N205*R205</f>
        <v>25.990297160352732</v>
      </c>
      <c r="R205">
        <f>AVERAGE(Q213:Q221)</f>
        <v>0.21840585849035909</v>
      </c>
    </row>
    <row r="206" spans="1:18" x14ac:dyDescent="0.25">
      <c r="A206" t="s">
        <v>60</v>
      </c>
      <c r="B206" t="s">
        <v>60</v>
      </c>
      <c r="C206" t="s">
        <v>17</v>
      </c>
      <c r="D206">
        <v>6</v>
      </c>
      <c r="E206">
        <v>4</v>
      </c>
      <c r="F206" t="s">
        <v>18</v>
      </c>
      <c r="G206" t="s">
        <v>27</v>
      </c>
      <c r="H206">
        <v>2</v>
      </c>
      <c r="I206">
        <v>57</v>
      </c>
      <c r="J206">
        <v>1</v>
      </c>
      <c r="L206">
        <v>128.80000000000001</v>
      </c>
      <c r="M206">
        <v>128.80000000000001</v>
      </c>
      <c r="N206">
        <v>128.80000000000001</v>
      </c>
      <c r="O206">
        <v>0.89</v>
      </c>
      <c r="P206">
        <f>R205*N206</f>
        <v>28.130674573558252</v>
      </c>
    </row>
    <row r="207" spans="1:18" x14ac:dyDescent="0.25">
      <c r="A207" t="s">
        <v>60</v>
      </c>
      <c r="B207" t="s">
        <v>60</v>
      </c>
      <c r="C207" t="s">
        <v>17</v>
      </c>
      <c r="D207">
        <v>6</v>
      </c>
      <c r="E207">
        <v>4</v>
      </c>
      <c r="F207" t="s">
        <v>23</v>
      </c>
      <c r="G207" t="s">
        <v>19</v>
      </c>
      <c r="H207">
        <v>2</v>
      </c>
      <c r="I207">
        <v>108</v>
      </c>
      <c r="J207">
        <v>2</v>
      </c>
      <c r="L207">
        <v>56.59</v>
      </c>
      <c r="M207">
        <v>56.59</v>
      </c>
      <c r="N207">
        <v>56.59</v>
      </c>
      <c r="O207">
        <v>0.23</v>
      </c>
      <c r="P207">
        <f>N207*R205</f>
        <v>12.359587531969423</v>
      </c>
    </row>
    <row r="208" spans="1:18" x14ac:dyDescent="0.25">
      <c r="A208" t="s">
        <v>60</v>
      </c>
      <c r="B208" t="s">
        <v>60</v>
      </c>
      <c r="C208" t="s">
        <v>17</v>
      </c>
      <c r="D208">
        <v>6</v>
      </c>
      <c r="E208">
        <v>4</v>
      </c>
      <c r="F208" t="s">
        <v>23</v>
      </c>
      <c r="G208" t="s">
        <v>27</v>
      </c>
      <c r="H208">
        <v>2</v>
      </c>
      <c r="I208">
        <v>173</v>
      </c>
      <c r="J208">
        <v>3</v>
      </c>
      <c r="K208" t="s">
        <v>77</v>
      </c>
      <c r="L208">
        <v>82.55</v>
      </c>
      <c r="M208">
        <v>82.55</v>
      </c>
      <c r="N208">
        <v>82.55</v>
      </c>
      <c r="O208">
        <v>0.5</v>
      </c>
      <c r="P208">
        <f>N208*R205</f>
        <v>18.029403618379142</v>
      </c>
    </row>
    <row r="209" spans="1:18" x14ac:dyDescent="0.25">
      <c r="A209" t="s">
        <v>60</v>
      </c>
      <c r="B209" t="s">
        <v>60</v>
      </c>
      <c r="C209" t="s">
        <v>17</v>
      </c>
      <c r="D209">
        <v>6</v>
      </c>
      <c r="E209">
        <v>4</v>
      </c>
      <c r="F209" t="s">
        <v>18</v>
      </c>
      <c r="G209" t="s">
        <v>27</v>
      </c>
      <c r="H209">
        <v>4</v>
      </c>
      <c r="I209">
        <v>197</v>
      </c>
      <c r="J209">
        <v>3</v>
      </c>
      <c r="L209">
        <v>167</v>
      </c>
      <c r="M209">
        <v>167</v>
      </c>
      <c r="N209">
        <v>167</v>
      </c>
      <c r="O209">
        <v>0.72</v>
      </c>
      <c r="P209">
        <f>N209*R205</f>
        <v>36.47377836788997</v>
      </c>
    </row>
    <row r="210" spans="1:18" x14ac:dyDescent="0.25">
      <c r="A210" t="s">
        <v>60</v>
      </c>
      <c r="B210" t="s">
        <v>60</v>
      </c>
      <c r="C210" t="s">
        <v>17</v>
      </c>
      <c r="D210">
        <v>6</v>
      </c>
      <c r="E210">
        <v>4</v>
      </c>
      <c r="F210" t="s">
        <v>18</v>
      </c>
      <c r="G210" t="s">
        <v>19</v>
      </c>
      <c r="H210">
        <v>2</v>
      </c>
      <c r="I210">
        <v>200</v>
      </c>
      <c r="J210">
        <v>3</v>
      </c>
      <c r="L210">
        <v>99.19</v>
      </c>
      <c r="M210">
        <v>99.19</v>
      </c>
      <c r="N210">
        <v>99.19</v>
      </c>
      <c r="O210">
        <v>1.07</v>
      </c>
      <c r="P210">
        <f>N210*R205</f>
        <v>21.663677103658717</v>
      </c>
    </row>
    <row r="211" spans="1:18" x14ac:dyDescent="0.25">
      <c r="A211" t="s">
        <v>60</v>
      </c>
      <c r="B211" t="s">
        <v>60</v>
      </c>
      <c r="C211" t="s">
        <v>17</v>
      </c>
      <c r="D211">
        <v>6</v>
      </c>
      <c r="E211">
        <v>4</v>
      </c>
      <c r="F211" t="s">
        <v>23</v>
      </c>
      <c r="G211" t="s">
        <v>27</v>
      </c>
      <c r="H211">
        <v>3</v>
      </c>
      <c r="I211">
        <v>354</v>
      </c>
      <c r="J211">
        <v>5</v>
      </c>
      <c r="L211">
        <v>81.36</v>
      </c>
      <c r="M211">
        <v>81.36</v>
      </c>
      <c r="N211">
        <v>81.36</v>
      </c>
      <c r="O211">
        <v>0.31</v>
      </c>
      <c r="P211">
        <f>N211*R205</f>
        <v>17.769500646775615</v>
      </c>
    </row>
    <row r="212" spans="1:18" x14ac:dyDescent="0.25">
      <c r="A212" t="s">
        <v>60</v>
      </c>
      <c r="B212" t="s">
        <v>60</v>
      </c>
      <c r="C212" t="s">
        <v>17</v>
      </c>
      <c r="D212">
        <v>6</v>
      </c>
      <c r="E212">
        <v>4</v>
      </c>
      <c r="F212" t="s">
        <v>18</v>
      </c>
      <c r="G212" t="s">
        <v>19</v>
      </c>
      <c r="H212">
        <v>4</v>
      </c>
      <c r="I212">
        <v>365</v>
      </c>
      <c r="J212">
        <v>5</v>
      </c>
      <c r="L212">
        <v>115.09</v>
      </c>
      <c r="M212">
        <v>115.09</v>
      </c>
      <c r="N212">
        <v>115.09</v>
      </c>
      <c r="O212">
        <v>0.62</v>
      </c>
      <c r="P212">
        <f>N212*R205</f>
        <v>25.13633025365543</v>
      </c>
    </row>
    <row r="213" spans="1:18" x14ac:dyDescent="0.25">
      <c r="A213" t="s">
        <v>60</v>
      </c>
      <c r="B213" t="s">
        <v>60</v>
      </c>
      <c r="C213" t="s">
        <v>17</v>
      </c>
      <c r="D213">
        <v>6</v>
      </c>
      <c r="E213">
        <v>4</v>
      </c>
      <c r="F213" t="s">
        <v>18</v>
      </c>
      <c r="G213" t="s">
        <v>27</v>
      </c>
      <c r="H213">
        <v>1</v>
      </c>
      <c r="I213">
        <v>364</v>
      </c>
      <c r="J213">
        <v>5</v>
      </c>
      <c r="L213">
        <v>202.1</v>
      </c>
      <c r="M213">
        <v>202.1</v>
      </c>
      <c r="N213">
        <v>202.1</v>
      </c>
      <c r="O213">
        <v>0.84</v>
      </c>
      <c r="P213">
        <v>32.35</v>
      </c>
      <c r="Q213">
        <f>P213/N213</f>
        <v>0.16006927263730827</v>
      </c>
    </row>
    <row r="214" spans="1:18" x14ac:dyDescent="0.25">
      <c r="A214" t="s">
        <v>60</v>
      </c>
      <c r="B214" t="s">
        <v>60</v>
      </c>
      <c r="C214" t="s">
        <v>17</v>
      </c>
      <c r="D214">
        <v>6</v>
      </c>
      <c r="E214">
        <v>4</v>
      </c>
      <c r="F214" t="s">
        <v>23</v>
      </c>
      <c r="G214" t="s">
        <v>38</v>
      </c>
      <c r="H214">
        <v>4</v>
      </c>
      <c r="I214">
        <v>345</v>
      </c>
      <c r="J214">
        <v>5</v>
      </c>
      <c r="L214">
        <v>63.84</v>
      </c>
      <c r="M214">
        <v>63.84</v>
      </c>
      <c r="N214">
        <v>63.84</v>
      </c>
      <c r="O214">
        <v>0.35</v>
      </c>
      <c r="P214">
        <v>10.29</v>
      </c>
      <c r="Q214">
        <f>P214/N214</f>
        <v>0.16118421052631576</v>
      </c>
    </row>
    <row r="215" spans="1:18" x14ac:dyDescent="0.25">
      <c r="A215" t="s">
        <v>60</v>
      </c>
      <c r="B215" t="s">
        <v>60</v>
      </c>
      <c r="C215" t="s">
        <v>17</v>
      </c>
      <c r="D215">
        <v>6</v>
      </c>
      <c r="E215">
        <v>4</v>
      </c>
      <c r="F215" t="s">
        <v>18</v>
      </c>
      <c r="G215" t="s">
        <v>19</v>
      </c>
      <c r="H215">
        <v>3</v>
      </c>
      <c r="I215">
        <v>86</v>
      </c>
      <c r="J215">
        <v>1</v>
      </c>
      <c r="L215">
        <v>112.25</v>
      </c>
      <c r="M215">
        <v>112.25</v>
      </c>
      <c r="N215">
        <v>112.25</v>
      </c>
      <c r="O215">
        <v>1.28</v>
      </c>
      <c r="P215">
        <v>18.64</v>
      </c>
      <c r="Q215">
        <f>P215/N215</f>
        <v>0.16605790645879734</v>
      </c>
    </row>
    <row r="216" spans="1:18" x14ac:dyDescent="0.25">
      <c r="A216" t="s">
        <v>60</v>
      </c>
      <c r="B216" t="s">
        <v>60</v>
      </c>
      <c r="C216" t="s">
        <v>17</v>
      </c>
      <c r="D216">
        <v>6</v>
      </c>
      <c r="E216">
        <v>4</v>
      </c>
      <c r="F216" t="s">
        <v>23</v>
      </c>
      <c r="G216" t="s">
        <v>38</v>
      </c>
      <c r="H216">
        <v>3</v>
      </c>
      <c r="I216">
        <v>213</v>
      </c>
      <c r="J216">
        <v>3</v>
      </c>
      <c r="L216">
        <v>94.5</v>
      </c>
      <c r="M216">
        <v>94.5</v>
      </c>
      <c r="N216">
        <v>94.5</v>
      </c>
      <c r="O216">
        <v>1.23</v>
      </c>
      <c r="P216">
        <v>20.07</v>
      </c>
      <c r="Q216">
        <f>P216/N216</f>
        <v>0.21238095238095239</v>
      </c>
    </row>
    <row r="217" spans="1:18" x14ac:dyDescent="0.25">
      <c r="A217" t="s">
        <v>60</v>
      </c>
      <c r="B217" t="s">
        <v>60</v>
      </c>
      <c r="C217" t="s">
        <v>17</v>
      </c>
      <c r="D217">
        <v>6</v>
      </c>
      <c r="E217">
        <v>4</v>
      </c>
      <c r="F217" t="s">
        <v>23</v>
      </c>
      <c r="G217" t="s">
        <v>27</v>
      </c>
      <c r="H217">
        <v>4</v>
      </c>
      <c r="I217">
        <v>170</v>
      </c>
      <c r="J217">
        <v>3</v>
      </c>
      <c r="L217">
        <v>81.819999999999993</v>
      </c>
      <c r="M217">
        <v>81.819999999999993</v>
      </c>
      <c r="N217">
        <v>81.819999999999993</v>
      </c>
      <c r="O217">
        <v>0.28999999999999998</v>
      </c>
      <c r="P217">
        <v>18.41</v>
      </c>
      <c r="Q217">
        <f>P217/N217</f>
        <v>0.22500611097531167</v>
      </c>
    </row>
    <row r="218" spans="1:18" x14ac:dyDescent="0.25">
      <c r="A218" t="s">
        <v>60</v>
      </c>
      <c r="B218" t="s">
        <v>60</v>
      </c>
      <c r="C218" t="s">
        <v>17</v>
      </c>
      <c r="D218">
        <v>6</v>
      </c>
      <c r="E218">
        <v>4</v>
      </c>
      <c r="F218" t="s">
        <v>23</v>
      </c>
      <c r="G218" t="s">
        <v>38</v>
      </c>
      <c r="H218">
        <v>2</v>
      </c>
      <c r="I218">
        <v>358</v>
      </c>
      <c r="J218">
        <v>5</v>
      </c>
      <c r="L218">
        <v>70.77</v>
      </c>
      <c r="M218">
        <v>70.77</v>
      </c>
      <c r="N218">
        <v>70.77</v>
      </c>
      <c r="O218">
        <v>0.24</v>
      </c>
      <c r="P218">
        <v>16.559999999999999</v>
      </c>
      <c r="Q218">
        <f>P218/N218</f>
        <v>0.23399745654938534</v>
      </c>
    </row>
    <row r="219" spans="1:18" x14ac:dyDescent="0.25">
      <c r="A219" t="s">
        <v>60</v>
      </c>
      <c r="B219" t="s">
        <v>60</v>
      </c>
      <c r="C219" t="s">
        <v>17</v>
      </c>
      <c r="D219">
        <v>6</v>
      </c>
      <c r="E219">
        <v>4</v>
      </c>
      <c r="F219" t="s">
        <v>23</v>
      </c>
      <c r="G219" t="s">
        <v>19</v>
      </c>
      <c r="H219">
        <v>1</v>
      </c>
      <c r="I219">
        <v>79</v>
      </c>
      <c r="J219">
        <v>1</v>
      </c>
      <c r="L219">
        <v>51.87</v>
      </c>
      <c r="M219">
        <v>51.87</v>
      </c>
      <c r="N219">
        <v>51.87</v>
      </c>
      <c r="O219">
        <v>0.56000000000000005</v>
      </c>
      <c r="P219">
        <v>12.54</v>
      </c>
      <c r="Q219">
        <f>P219/N219</f>
        <v>0.24175824175824176</v>
      </c>
    </row>
    <row r="220" spans="1:18" x14ac:dyDescent="0.25">
      <c r="A220" t="s">
        <v>60</v>
      </c>
      <c r="B220" t="s">
        <v>60</v>
      </c>
      <c r="C220" t="s">
        <v>17</v>
      </c>
      <c r="D220">
        <v>6</v>
      </c>
      <c r="E220">
        <v>4</v>
      </c>
      <c r="F220" t="s">
        <v>23</v>
      </c>
      <c r="G220" t="s">
        <v>19</v>
      </c>
      <c r="H220">
        <v>3</v>
      </c>
      <c r="I220">
        <v>228</v>
      </c>
      <c r="J220">
        <v>3</v>
      </c>
      <c r="L220">
        <v>55.9</v>
      </c>
      <c r="M220">
        <v>55.9</v>
      </c>
      <c r="N220">
        <v>55.9</v>
      </c>
      <c r="O220">
        <v>0.47</v>
      </c>
      <c r="P220">
        <v>13.74</v>
      </c>
      <c r="Q220">
        <f>P220/N220</f>
        <v>0.24579606440071558</v>
      </c>
    </row>
    <row r="221" spans="1:18" x14ac:dyDescent="0.25">
      <c r="A221" t="s">
        <v>60</v>
      </c>
      <c r="B221" t="s">
        <v>60</v>
      </c>
      <c r="C221" t="s">
        <v>17</v>
      </c>
      <c r="D221">
        <v>6</v>
      </c>
      <c r="E221">
        <v>4</v>
      </c>
      <c r="F221" t="s">
        <v>23</v>
      </c>
      <c r="G221" t="s">
        <v>27</v>
      </c>
      <c r="H221">
        <v>1</v>
      </c>
      <c r="I221">
        <v>254</v>
      </c>
      <c r="J221">
        <v>3</v>
      </c>
      <c r="L221">
        <v>62.93</v>
      </c>
      <c r="M221">
        <v>62.93</v>
      </c>
      <c r="N221">
        <v>62.93</v>
      </c>
      <c r="P221">
        <v>20.100000000000001</v>
      </c>
      <c r="Q221">
        <f>P221/N221</f>
        <v>0.31940251072620374</v>
      </c>
    </row>
    <row r="222" spans="1:18" x14ac:dyDescent="0.25">
      <c r="A222" t="s">
        <v>60</v>
      </c>
      <c r="B222" t="s">
        <v>60</v>
      </c>
      <c r="C222" t="s">
        <v>17</v>
      </c>
      <c r="D222">
        <v>6</v>
      </c>
      <c r="E222">
        <v>4</v>
      </c>
      <c r="F222" t="s">
        <v>18</v>
      </c>
      <c r="G222" t="s">
        <v>27</v>
      </c>
      <c r="H222">
        <v>3</v>
      </c>
      <c r="I222">
        <v>209</v>
      </c>
      <c r="J222">
        <v>3</v>
      </c>
      <c r="M222">
        <v>0</v>
      </c>
      <c r="N222">
        <v>0</v>
      </c>
      <c r="O222">
        <v>3.16</v>
      </c>
      <c r="P222">
        <v>0</v>
      </c>
    </row>
    <row r="223" spans="1:18" x14ac:dyDescent="0.25">
      <c r="A223" t="s">
        <v>165</v>
      </c>
      <c r="B223" t="s">
        <v>52</v>
      </c>
      <c r="C223" t="s">
        <v>35</v>
      </c>
      <c r="D223">
        <v>3</v>
      </c>
      <c r="E223">
        <v>3</v>
      </c>
      <c r="F223" t="s">
        <v>23</v>
      </c>
      <c r="G223" t="s">
        <v>19</v>
      </c>
      <c r="H223">
        <v>1</v>
      </c>
      <c r="I223">
        <v>325</v>
      </c>
      <c r="J223">
        <v>4</v>
      </c>
      <c r="L223">
        <v>90.75</v>
      </c>
      <c r="M223">
        <v>90.75</v>
      </c>
      <c r="N223">
        <v>90.75</v>
      </c>
      <c r="O223">
        <v>2.59</v>
      </c>
      <c r="P223">
        <v>19.170000000000002</v>
      </c>
      <c r="Q223">
        <f>P223/N223</f>
        <v>0.21123966942148761</v>
      </c>
      <c r="R223">
        <f>AVERAGE(Q223,Q225,Q226,Q229,Q230,Q231,Q233,Q235,Q237,Q239)</f>
        <v>0.23106207931893671</v>
      </c>
    </row>
    <row r="224" spans="1:18" x14ac:dyDescent="0.25">
      <c r="A224" t="s">
        <v>104</v>
      </c>
      <c r="B224" t="s">
        <v>52</v>
      </c>
      <c r="C224" t="s">
        <v>35</v>
      </c>
      <c r="D224">
        <v>3</v>
      </c>
      <c r="E224">
        <v>3</v>
      </c>
      <c r="F224" t="s">
        <v>23</v>
      </c>
      <c r="G224" t="s">
        <v>38</v>
      </c>
      <c r="H224">
        <v>2</v>
      </c>
      <c r="I224">
        <v>141</v>
      </c>
      <c r="J224">
        <v>2</v>
      </c>
      <c r="L224">
        <v>100.78</v>
      </c>
      <c r="M224">
        <v>100.78</v>
      </c>
      <c r="N224">
        <v>100.78</v>
      </c>
      <c r="O224">
        <v>0.95</v>
      </c>
      <c r="P224">
        <f>N224*R223</f>
        <v>23.286436353762443</v>
      </c>
    </row>
    <row r="225" spans="1:17" x14ac:dyDescent="0.25">
      <c r="A225" t="s">
        <v>179</v>
      </c>
      <c r="B225" t="s">
        <v>52</v>
      </c>
      <c r="C225" t="s">
        <v>35</v>
      </c>
      <c r="D225">
        <v>3</v>
      </c>
      <c r="E225">
        <v>3</v>
      </c>
      <c r="F225" t="s">
        <v>23</v>
      </c>
      <c r="G225" t="s">
        <v>38</v>
      </c>
      <c r="H225">
        <v>3</v>
      </c>
      <c r="I225">
        <v>359</v>
      </c>
      <c r="J225">
        <v>5</v>
      </c>
      <c r="L225">
        <v>100.8</v>
      </c>
      <c r="M225">
        <v>100.8</v>
      </c>
      <c r="N225">
        <v>100.8</v>
      </c>
      <c r="O225">
        <v>1.1599999999999999</v>
      </c>
      <c r="P225">
        <v>24.26</v>
      </c>
      <c r="Q225">
        <f>P225/N225</f>
        <v>0.24067460317460321</v>
      </c>
    </row>
    <row r="226" spans="1:17" x14ac:dyDescent="0.25">
      <c r="A226" t="s">
        <v>66</v>
      </c>
      <c r="B226" t="s">
        <v>52</v>
      </c>
      <c r="C226" t="s">
        <v>35</v>
      </c>
      <c r="D226">
        <v>3</v>
      </c>
      <c r="E226">
        <v>3</v>
      </c>
      <c r="F226" t="s">
        <v>18</v>
      </c>
      <c r="G226" t="s">
        <v>38</v>
      </c>
      <c r="H226">
        <v>2</v>
      </c>
      <c r="I226">
        <v>47</v>
      </c>
      <c r="J226">
        <v>1</v>
      </c>
      <c r="L226">
        <v>36.78</v>
      </c>
      <c r="M226">
        <v>36.78</v>
      </c>
      <c r="N226">
        <v>36.78</v>
      </c>
      <c r="O226">
        <v>5.4</v>
      </c>
      <c r="P226">
        <v>12.47</v>
      </c>
      <c r="Q226">
        <f>P226/N226</f>
        <v>0.33904295812941815</v>
      </c>
    </row>
    <row r="227" spans="1:17" x14ac:dyDescent="0.25">
      <c r="A227" t="s">
        <v>68</v>
      </c>
      <c r="B227" t="s">
        <v>52</v>
      </c>
      <c r="C227" t="s">
        <v>35</v>
      </c>
      <c r="D227">
        <v>3</v>
      </c>
      <c r="E227">
        <v>3</v>
      </c>
      <c r="F227" t="s">
        <v>18</v>
      </c>
      <c r="G227" t="s">
        <v>38</v>
      </c>
      <c r="H227">
        <v>3</v>
      </c>
      <c r="I227">
        <v>54</v>
      </c>
      <c r="J227">
        <v>1</v>
      </c>
      <c r="L227">
        <v>50.43</v>
      </c>
      <c r="M227">
        <v>50.43</v>
      </c>
      <c r="N227">
        <v>50.43</v>
      </c>
      <c r="O227">
        <v>8.23</v>
      </c>
      <c r="P227">
        <f>N227*R223</f>
        <v>11.652460660053979</v>
      </c>
    </row>
    <row r="228" spans="1:17" x14ac:dyDescent="0.25">
      <c r="A228" t="s">
        <v>161</v>
      </c>
      <c r="B228" t="s">
        <v>52</v>
      </c>
      <c r="C228" t="s">
        <v>35</v>
      </c>
      <c r="D228">
        <v>3</v>
      </c>
      <c r="E228">
        <v>3</v>
      </c>
      <c r="F228" t="s">
        <v>18</v>
      </c>
      <c r="G228" t="s">
        <v>38</v>
      </c>
      <c r="H228">
        <v>4</v>
      </c>
      <c r="I228">
        <v>317</v>
      </c>
      <c r="J228">
        <v>4</v>
      </c>
      <c r="L228">
        <v>116.85</v>
      </c>
      <c r="M228">
        <v>116.85</v>
      </c>
      <c r="N228">
        <v>116.85</v>
      </c>
      <c r="O228">
        <v>4.18</v>
      </c>
      <c r="P228">
        <f>N228*R223</f>
        <v>26.999603968417755</v>
      </c>
    </row>
    <row r="229" spans="1:17" x14ac:dyDescent="0.25">
      <c r="A229" t="s">
        <v>172</v>
      </c>
      <c r="B229" t="s">
        <v>52</v>
      </c>
      <c r="C229" t="s">
        <v>35</v>
      </c>
      <c r="D229">
        <v>3</v>
      </c>
      <c r="E229">
        <v>3</v>
      </c>
      <c r="F229" t="s">
        <v>23</v>
      </c>
      <c r="G229" t="s">
        <v>27</v>
      </c>
      <c r="H229">
        <v>3</v>
      </c>
      <c r="I229">
        <v>339</v>
      </c>
      <c r="J229">
        <v>5</v>
      </c>
      <c r="L229">
        <v>118.65</v>
      </c>
      <c r="M229">
        <v>118.65</v>
      </c>
      <c r="N229">
        <v>118.65</v>
      </c>
      <c r="O229">
        <v>1.51</v>
      </c>
      <c r="P229">
        <v>23.81</v>
      </c>
      <c r="Q229">
        <f>P229/N229</f>
        <v>0.20067425200168562</v>
      </c>
    </row>
    <row r="230" spans="1:17" x14ac:dyDescent="0.25">
      <c r="A230" t="s">
        <v>183</v>
      </c>
      <c r="B230" t="s">
        <v>52</v>
      </c>
      <c r="C230" t="s">
        <v>35</v>
      </c>
      <c r="D230">
        <v>3</v>
      </c>
      <c r="E230">
        <v>3</v>
      </c>
      <c r="F230" t="s">
        <v>23</v>
      </c>
      <c r="G230" t="s">
        <v>19</v>
      </c>
      <c r="H230">
        <v>2</v>
      </c>
      <c r="I230">
        <v>369</v>
      </c>
      <c r="J230">
        <v>5</v>
      </c>
      <c r="L230">
        <v>102.25</v>
      </c>
      <c r="M230">
        <v>102.25</v>
      </c>
      <c r="N230">
        <v>102.25</v>
      </c>
      <c r="O230">
        <v>1.25</v>
      </c>
      <c r="P230">
        <v>20.86</v>
      </c>
      <c r="Q230">
        <f>P230/N230</f>
        <v>0.20400977995110023</v>
      </c>
    </row>
    <row r="231" spans="1:17" x14ac:dyDescent="0.25">
      <c r="A231" t="s">
        <v>87</v>
      </c>
      <c r="B231" t="s">
        <v>52</v>
      </c>
      <c r="C231" t="s">
        <v>35</v>
      </c>
      <c r="D231">
        <v>3</v>
      </c>
      <c r="E231">
        <v>3</v>
      </c>
      <c r="F231" t="s">
        <v>23</v>
      </c>
      <c r="G231" t="s">
        <v>27</v>
      </c>
      <c r="H231">
        <v>4</v>
      </c>
      <c r="I231">
        <v>95</v>
      </c>
      <c r="J231">
        <v>1</v>
      </c>
      <c r="L231">
        <v>86.24</v>
      </c>
      <c r="M231">
        <v>86.24</v>
      </c>
      <c r="N231">
        <v>86.24</v>
      </c>
      <c r="O231">
        <v>2.06</v>
      </c>
      <c r="P231">
        <v>17.52</v>
      </c>
      <c r="Q231">
        <f>P231/N231</f>
        <v>0.2031539888682746</v>
      </c>
    </row>
    <row r="232" spans="1:17" x14ac:dyDescent="0.25">
      <c r="A232" t="s">
        <v>70</v>
      </c>
      <c r="B232" t="s">
        <v>52</v>
      </c>
      <c r="C232" t="s">
        <v>35</v>
      </c>
      <c r="D232">
        <v>3</v>
      </c>
      <c r="E232">
        <v>3</v>
      </c>
      <c r="F232" t="s">
        <v>18</v>
      </c>
      <c r="G232" t="s">
        <v>27</v>
      </c>
      <c r="H232">
        <v>1</v>
      </c>
      <c r="I232">
        <v>56</v>
      </c>
      <c r="J232">
        <v>1</v>
      </c>
      <c r="L232">
        <v>18.940000000000001</v>
      </c>
      <c r="M232">
        <v>18.940000000000001</v>
      </c>
      <c r="N232">
        <v>18.940000000000001</v>
      </c>
      <c r="O232">
        <v>8.1199999999999992</v>
      </c>
      <c r="P232">
        <f>N232*R223</f>
        <v>4.3763157823006615</v>
      </c>
    </row>
    <row r="233" spans="1:17" x14ac:dyDescent="0.25">
      <c r="A233" t="s">
        <v>177</v>
      </c>
      <c r="B233" t="s">
        <v>52</v>
      </c>
      <c r="C233" t="s">
        <v>35</v>
      </c>
      <c r="D233">
        <v>3</v>
      </c>
      <c r="E233">
        <v>3</v>
      </c>
      <c r="F233" t="s">
        <v>18</v>
      </c>
      <c r="G233" t="s">
        <v>27</v>
      </c>
      <c r="H233">
        <v>2</v>
      </c>
      <c r="I233">
        <v>350</v>
      </c>
      <c r="J233">
        <v>5</v>
      </c>
      <c r="L233">
        <v>157.52000000000001</v>
      </c>
      <c r="M233">
        <v>157.52000000000001</v>
      </c>
      <c r="N233">
        <v>157.52000000000001</v>
      </c>
      <c r="O233">
        <v>2.4900000000000002</v>
      </c>
      <c r="P233">
        <v>28.29</v>
      </c>
      <c r="Q233">
        <f>P233/N233</f>
        <v>0.17959624174707972</v>
      </c>
    </row>
    <row r="234" spans="1:17" x14ac:dyDescent="0.25">
      <c r="A234" t="s">
        <v>95</v>
      </c>
      <c r="B234" t="s">
        <v>52</v>
      </c>
      <c r="C234" t="s">
        <v>35</v>
      </c>
      <c r="D234">
        <v>3</v>
      </c>
      <c r="E234">
        <v>3</v>
      </c>
      <c r="F234" t="s">
        <v>18</v>
      </c>
      <c r="G234" t="s">
        <v>27</v>
      </c>
      <c r="H234">
        <v>4</v>
      </c>
      <c r="I234">
        <v>123</v>
      </c>
      <c r="J234">
        <v>2</v>
      </c>
      <c r="L234">
        <v>49.96</v>
      </c>
      <c r="M234">
        <v>49.96</v>
      </c>
      <c r="N234">
        <v>49.96</v>
      </c>
      <c r="O234">
        <v>12.97</v>
      </c>
      <c r="P234">
        <f>N234*R223</f>
        <v>11.543861482774078</v>
      </c>
    </row>
    <row r="235" spans="1:17" x14ac:dyDescent="0.25">
      <c r="A235" t="s">
        <v>198</v>
      </c>
      <c r="B235" t="s">
        <v>52</v>
      </c>
      <c r="C235" t="s">
        <v>35</v>
      </c>
      <c r="D235">
        <v>3</v>
      </c>
      <c r="E235">
        <v>3</v>
      </c>
      <c r="F235" t="s">
        <v>23</v>
      </c>
      <c r="G235" t="s">
        <v>19</v>
      </c>
      <c r="H235">
        <v>3</v>
      </c>
      <c r="I235">
        <v>404</v>
      </c>
      <c r="J235">
        <v>5</v>
      </c>
      <c r="M235">
        <v>0</v>
      </c>
      <c r="N235">
        <v>89.81</v>
      </c>
      <c r="O235">
        <v>1.17</v>
      </c>
      <c r="P235">
        <v>23.98</v>
      </c>
      <c r="Q235">
        <f>P235/N235</f>
        <v>0.2670081282707939</v>
      </c>
    </row>
    <row r="236" spans="1:17" x14ac:dyDescent="0.25">
      <c r="A236" t="s">
        <v>166</v>
      </c>
      <c r="B236" t="s">
        <v>52</v>
      </c>
      <c r="C236" t="s">
        <v>35</v>
      </c>
      <c r="D236">
        <v>3</v>
      </c>
      <c r="E236">
        <v>3</v>
      </c>
      <c r="F236" t="s">
        <v>23</v>
      </c>
      <c r="G236" t="s">
        <v>19</v>
      </c>
      <c r="H236">
        <v>4</v>
      </c>
      <c r="I236">
        <v>327</v>
      </c>
      <c r="J236">
        <v>4</v>
      </c>
      <c r="L236">
        <v>88.36</v>
      </c>
      <c r="M236">
        <v>88.36</v>
      </c>
      <c r="N236">
        <v>88.36</v>
      </c>
      <c r="O236">
        <v>1.56</v>
      </c>
      <c r="P236">
        <f>N236*R223</f>
        <v>20.416645328621247</v>
      </c>
    </row>
    <row r="237" spans="1:17" x14ac:dyDescent="0.25">
      <c r="A237" t="s">
        <v>67</v>
      </c>
      <c r="B237" t="s">
        <v>52</v>
      </c>
      <c r="C237" t="s">
        <v>35</v>
      </c>
      <c r="D237">
        <v>3</v>
      </c>
      <c r="E237">
        <v>3</v>
      </c>
      <c r="F237" t="s">
        <v>18</v>
      </c>
      <c r="G237" t="s">
        <v>19</v>
      </c>
      <c r="H237">
        <v>1</v>
      </c>
      <c r="I237">
        <v>52</v>
      </c>
      <c r="J237">
        <v>1</v>
      </c>
      <c r="L237">
        <v>30.65</v>
      </c>
      <c r="M237">
        <v>30.65</v>
      </c>
      <c r="N237">
        <v>30.65</v>
      </c>
      <c r="O237">
        <v>8.66</v>
      </c>
      <c r="P237">
        <v>7.92</v>
      </c>
      <c r="Q237">
        <f>P237/N237</f>
        <v>0.25840130505709624</v>
      </c>
    </row>
    <row r="238" spans="1:17" x14ac:dyDescent="0.25">
      <c r="A238" t="s">
        <v>51</v>
      </c>
      <c r="B238" t="s">
        <v>52</v>
      </c>
      <c r="C238" t="s">
        <v>35</v>
      </c>
      <c r="D238">
        <v>3</v>
      </c>
      <c r="E238">
        <v>3</v>
      </c>
      <c r="F238" t="s">
        <v>18</v>
      </c>
      <c r="G238" t="s">
        <v>19</v>
      </c>
      <c r="H238">
        <v>2</v>
      </c>
      <c r="I238">
        <v>26</v>
      </c>
      <c r="J238">
        <v>1</v>
      </c>
      <c r="M238">
        <v>0</v>
      </c>
      <c r="N238">
        <v>0</v>
      </c>
      <c r="O238">
        <v>9.9600000000000009</v>
      </c>
      <c r="P238">
        <v>0</v>
      </c>
    </row>
    <row r="239" spans="1:17" x14ac:dyDescent="0.25">
      <c r="A239" t="s">
        <v>148</v>
      </c>
      <c r="B239" t="s">
        <v>52</v>
      </c>
      <c r="C239" t="s">
        <v>35</v>
      </c>
      <c r="D239">
        <v>3</v>
      </c>
      <c r="E239">
        <v>3</v>
      </c>
      <c r="F239" t="s">
        <v>18</v>
      </c>
      <c r="G239" t="s">
        <v>19</v>
      </c>
      <c r="H239">
        <v>3</v>
      </c>
      <c r="I239">
        <v>277</v>
      </c>
      <c r="J239">
        <v>4</v>
      </c>
      <c r="L239">
        <v>67.45</v>
      </c>
      <c r="M239">
        <v>67.45</v>
      </c>
      <c r="N239">
        <v>67.45</v>
      </c>
      <c r="O239">
        <v>11.12</v>
      </c>
      <c r="P239">
        <v>13.95</v>
      </c>
      <c r="Q239">
        <f>P239/N239</f>
        <v>0.206819866567828</v>
      </c>
    </row>
    <row r="240" spans="1:17" x14ac:dyDescent="0.25">
      <c r="A240" t="s">
        <v>89</v>
      </c>
      <c r="B240" t="s">
        <v>52</v>
      </c>
      <c r="C240" t="s">
        <v>35</v>
      </c>
      <c r="D240">
        <v>3</v>
      </c>
      <c r="E240">
        <v>3</v>
      </c>
      <c r="F240" t="s">
        <v>18</v>
      </c>
      <c r="G240" t="s">
        <v>19</v>
      </c>
      <c r="H240">
        <v>4</v>
      </c>
      <c r="I240">
        <v>100</v>
      </c>
      <c r="J240">
        <v>2</v>
      </c>
      <c r="L240">
        <v>22.34</v>
      </c>
      <c r="M240">
        <v>22.34</v>
      </c>
      <c r="N240">
        <v>22.34</v>
      </c>
      <c r="O240">
        <v>21.16</v>
      </c>
      <c r="P240">
        <f>N240*R223</f>
        <v>5.1619268519850463</v>
      </c>
    </row>
    <row r="241" spans="1:18" x14ac:dyDescent="0.25">
      <c r="A241" t="s">
        <v>85</v>
      </c>
      <c r="B241" t="s">
        <v>52</v>
      </c>
      <c r="C241" t="s">
        <v>35</v>
      </c>
      <c r="D241">
        <v>3</v>
      </c>
      <c r="E241">
        <v>3</v>
      </c>
      <c r="F241" t="s">
        <v>23</v>
      </c>
      <c r="G241" t="s">
        <v>38</v>
      </c>
      <c r="H241">
        <v>1</v>
      </c>
      <c r="I241">
        <v>82</v>
      </c>
      <c r="J241">
        <v>1</v>
      </c>
      <c r="L241">
        <v>66.62</v>
      </c>
      <c r="M241">
        <v>66.62</v>
      </c>
      <c r="N241">
        <v>66.62</v>
      </c>
      <c r="O241">
        <v>1.25</v>
      </c>
      <c r="P241">
        <f>N241*R223</f>
        <v>15.393355724227565</v>
      </c>
    </row>
    <row r="242" spans="1:18" x14ac:dyDescent="0.25">
      <c r="A242" t="s">
        <v>39</v>
      </c>
      <c r="B242" t="s">
        <v>39</v>
      </c>
      <c r="C242" t="s">
        <v>17</v>
      </c>
      <c r="D242">
        <v>6</v>
      </c>
      <c r="E242">
        <v>4</v>
      </c>
      <c r="F242" t="s">
        <v>18</v>
      </c>
      <c r="G242" t="s">
        <v>27</v>
      </c>
      <c r="H242">
        <v>1</v>
      </c>
      <c r="I242">
        <v>12</v>
      </c>
      <c r="J242">
        <v>1</v>
      </c>
      <c r="L242">
        <v>181.68</v>
      </c>
      <c r="M242">
        <v>181.68</v>
      </c>
      <c r="N242">
        <v>181.68</v>
      </c>
      <c r="O242">
        <v>3.14</v>
      </c>
      <c r="P242">
        <f>N242*R242</f>
        <v>37.471856115163497</v>
      </c>
      <c r="R242">
        <f>AVERAGE(Q256:Q261)</f>
        <v>0.20625196012309277</v>
      </c>
    </row>
    <row r="243" spans="1:18" x14ac:dyDescent="0.25">
      <c r="A243" t="s">
        <v>39</v>
      </c>
      <c r="B243" t="s">
        <v>39</v>
      </c>
      <c r="C243" t="s">
        <v>17</v>
      </c>
      <c r="D243">
        <v>6</v>
      </c>
      <c r="E243">
        <v>4</v>
      </c>
      <c r="F243" t="s">
        <v>18</v>
      </c>
      <c r="G243" t="s">
        <v>38</v>
      </c>
      <c r="H243">
        <v>2</v>
      </c>
      <c r="I243">
        <v>35</v>
      </c>
      <c r="J243">
        <v>1</v>
      </c>
      <c r="L243">
        <v>143.21</v>
      </c>
      <c r="M243">
        <v>143.21</v>
      </c>
      <c r="N243">
        <v>143.21</v>
      </c>
      <c r="O243">
        <v>1.89</v>
      </c>
      <c r="P243">
        <f>N243*R242</f>
        <v>29.537343209228116</v>
      </c>
    </row>
    <row r="244" spans="1:18" x14ac:dyDescent="0.25">
      <c r="A244" t="s">
        <v>39</v>
      </c>
      <c r="B244" t="s">
        <v>39</v>
      </c>
      <c r="C244" t="s">
        <v>17</v>
      </c>
      <c r="D244">
        <v>6</v>
      </c>
      <c r="E244">
        <v>4</v>
      </c>
      <c r="F244" t="s">
        <v>23</v>
      </c>
      <c r="G244" t="s">
        <v>38</v>
      </c>
      <c r="H244">
        <v>1</v>
      </c>
      <c r="I244">
        <v>51</v>
      </c>
      <c r="J244">
        <v>1</v>
      </c>
      <c r="L244">
        <v>44.27</v>
      </c>
      <c r="M244">
        <v>44.27</v>
      </c>
      <c r="N244">
        <v>44.27</v>
      </c>
      <c r="O244">
        <v>0.37</v>
      </c>
      <c r="P244">
        <f>N244*R242</f>
        <v>9.1307742746493172</v>
      </c>
    </row>
    <row r="245" spans="1:18" x14ac:dyDescent="0.25">
      <c r="A245" t="s">
        <v>39</v>
      </c>
      <c r="B245" t="s">
        <v>39</v>
      </c>
      <c r="C245" t="s">
        <v>17</v>
      </c>
      <c r="D245">
        <v>6</v>
      </c>
      <c r="E245">
        <v>4</v>
      </c>
      <c r="F245" t="s">
        <v>18</v>
      </c>
      <c r="G245" t="s">
        <v>19</v>
      </c>
      <c r="H245">
        <v>1</v>
      </c>
      <c r="I245">
        <v>63</v>
      </c>
      <c r="J245">
        <v>1</v>
      </c>
      <c r="L245">
        <v>137.78</v>
      </c>
      <c r="M245">
        <v>137.78</v>
      </c>
      <c r="N245">
        <v>137.78</v>
      </c>
      <c r="O245">
        <v>4.13</v>
      </c>
      <c r="P245">
        <f>N245*R242</f>
        <v>28.417395065759724</v>
      </c>
    </row>
    <row r="246" spans="1:18" x14ac:dyDescent="0.25">
      <c r="A246" t="s">
        <v>39</v>
      </c>
      <c r="B246" t="s">
        <v>39</v>
      </c>
      <c r="C246" t="s">
        <v>17</v>
      </c>
      <c r="D246">
        <v>6</v>
      </c>
      <c r="E246">
        <v>4</v>
      </c>
      <c r="F246" t="s">
        <v>23</v>
      </c>
      <c r="G246" t="s">
        <v>38</v>
      </c>
      <c r="H246">
        <v>3</v>
      </c>
      <c r="I246">
        <v>90</v>
      </c>
      <c r="J246">
        <v>1</v>
      </c>
      <c r="L246">
        <v>46.76</v>
      </c>
      <c r="M246">
        <v>46.76</v>
      </c>
      <c r="N246">
        <v>46.76</v>
      </c>
      <c r="O246">
        <v>0.45</v>
      </c>
      <c r="P246">
        <f>N246*R242</f>
        <v>9.6443416553558183</v>
      </c>
    </row>
    <row r="247" spans="1:18" x14ac:dyDescent="0.25">
      <c r="A247" t="s">
        <v>39</v>
      </c>
      <c r="B247" t="s">
        <v>39</v>
      </c>
      <c r="C247" t="s">
        <v>17</v>
      </c>
      <c r="D247">
        <v>6</v>
      </c>
      <c r="E247">
        <v>4</v>
      </c>
      <c r="F247" t="s">
        <v>18</v>
      </c>
      <c r="G247" t="s">
        <v>27</v>
      </c>
      <c r="H247">
        <v>2</v>
      </c>
      <c r="I247">
        <v>136</v>
      </c>
      <c r="J247">
        <v>2</v>
      </c>
      <c r="L247">
        <v>228.93</v>
      </c>
      <c r="M247">
        <v>228.93</v>
      </c>
      <c r="N247">
        <v>228.93</v>
      </c>
      <c r="O247">
        <v>2.17</v>
      </c>
      <c r="P247">
        <f>N247*R242</f>
        <v>47.217261230979631</v>
      </c>
    </row>
    <row r="248" spans="1:18" x14ac:dyDescent="0.25">
      <c r="A248" t="s">
        <v>39</v>
      </c>
      <c r="B248" t="s">
        <v>39</v>
      </c>
      <c r="C248" t="s">
        <v>17</v>
      </c>
      <c r="D248">
        <v>6</v>
      </c>
      <c r="E248">
        <v>4</v>
      </c>
      <c r="F248" t="s">
        <v>23</v>
      </c>
      <c r="G248" t="s">
        <v>27</v>
      </c>
      <c r="H248">
        <v>3</v>
      </c>
      <c r="I248">
        <v>144</v>
      </c>
      <c r="J248">
        <v>2</v>
      </c>
      <c r="L248">
        <v>39.200000000000003</v>
      </c>
      <c r="M248">
        <v>39.200000000000003</v>
      </c>
      <c r="N248">
        <v>39.200000000000003</v>
      </c>
      <c r="O248">
        <v>0.32</v>
      </c>
      <c r="P248">
        <f>N248*R242</f>
        <v>8.0850768368252375</v>
      </c>
    </row>
    <row r="249" spans="1:18" x14ac:dyDescent="0.25">
      <c r="A249" t="s">
        <v>39</v>
      </c>
      <c r="B249" t="s">
        <v>39</v>
      </c>
      <c r="C249" t="s">
        <v>17</v>
      </c>
      <c r="D249">
        <v>6</v>
      </c>
      <c r="E249">
        <v>4</v>
      </c>
      <c r="F249" t="s">
        <v>23</v>
      </c>
      <c r="G249" t="s">
        <v>19</v>
      </c>
      <c r="H249">
        <v>1</v>
      </c>
      <c r="I249">
        <v>152</v>
      </c>
      <c r="J249">
        <v>2</v>
      </c>
      <c r="L249">
        <v>39.26</v>
      </c>
      <c r="M249">
        <v>39.26</v>
      </c>
      <c r="N249">
        <v>39.26</v>
      </c>
      <c r="O249">
        <v>0.42</v>
      </c>
      <c r="P249">
        <f>N249*R242</f>
        <v>8.0974519544326213</v>
      </c>
    </row>
    <row r="250" spans="1:18" x14ac:dyDescent="0.25">
      <c r="A250" t="s">
        <v>39</v>
      </c>
      <c r="B250" t="s">
        <v>39</v>
      </c>
      <c r="C250" t="s">
        <v>17</v>
      </c>
      <c r="D250">
        <v>6</v>
      </c>
      <c r="E250">
        <v>4</v>
      </c>
      <c r="F250" t="s">
        <v>18</v>
      </c>
      <c r="G250" t="s">
        <v>19</v>
      </c>
      <c r="H250">
        <v>2</v>
      </c>
      <c r="I250">
        <v>162</v>
      </c>
      <c r="J250">
        <v>2</v>
      </c>
      <c r="L250">
        <v>198.56</v>
      </c>
      <c r="M250">
        <v>198.56</v>
      </c>
      <c r="N250">
        <v>198.56</v>
      </c>
      <c r="O250">
        <v>3.45</v>
      </c>
      <c r="P250">
        <f>N250*R242</f>
        <v>40.953389202041301</v>
      </c>
    </row>
    <row r="251" spans="1:18" x14ac:dyDescent="0.25">
      <c r="A251" t="s">
        <v>39</v>
      </c>
      <c r="B251" t="s">
        <v>39</v>
      </c>
      <c r="C251" t="s">
        <v>17</v>
      </c>
      <c r="D251">
        <v>6</v>
      </c>
      <c r="E251">
        <v>4</v>
      </c>
      <c r="F251" t="s">
        <v>23</v>
      </c>
      <c r="G251" t="s">
        <v>27</v>
      </c>
      <c r="H251">
        <v>4</v>
      </c>
      <c r="I251">
        <v>195</v>
      </c>
      <c r="J251">
        <v>3</v>
      </c>
      <c r="L251">
        <v>68.95</v>
      </c>
      <c r="M251">
        <v>68.95</v>
      </c>
      <c r="N251">
        <v>68.95</v>
      </c>
      <c r="O251">
        <v>0.66</v>
      </c>
      <c r="P251">
        <f>N251*R242</f>
        <v>14.221072650487248</v>
      </c>
    </row>
    <row r="252" spans="1:18" x14ac:dyDescent="0.25">
      <c r="A252" t="s">
        <v>39</v>
      </c>
      <c r="B252" t="s">
        <v>39</v>
      </c>
      <c r="C252" t="s">
        <v>17</v>
      </c>
      <c r="D252">
        <v>6</v>
      </c>
      <c r="E252">
        <v>4</v>
      </c>
      <c r="F252" t="s">
        <v>23</v>
      </c>
      <c r="G252" t="s">
        <v>38</v>
      </c>
      <c r="H252">
        <v>2</v>
      </c>
      <c r="I252">
        <v>282</v>
      </c>
      <c r="J252">
        <v>4</v>
      </c>
      <c r="L252">
        <v>52.94</v>
      </c>
      <c r="M252">
        <v>52.94</v>
      </c>
      <c r="N252">
        <v>52.94</v>
      </c>
      <c r="O252">
        <v>52.01</v>
      </c>
      <c r="P252">
        <f>N252*R242</f>
        <v>10.918978768916531</v>
      </c>
    </row>
    <row r="253" spans="1:18" x14ac:dyDescent="0.25">
      <c r="A253" t="s">
        <v>39</v>
      </c>
      <c r="B253" t="s">
        <v>39</v>
      </c>
      <c r="C253" t="s">
        <v>17</v>
      </c>
      <c r="D253">
        <v>6</v>
      </c>
      <c r="E253">
        <v>4</v>
      </c>
      <c r="F253" t="s">
        <v>18</v>
      </c>
      <c r="G253" t="s">
        <v>38</v>
      </c>
      <c r="H253">
        <v>4</v>
      </c>
      <c r="I253">
        <v>298</v>
      </c>
      <c r="J253">
        <v>4</v>
      </c>
      <c r="L253">
        <v>83.2</v>
      </c>
      <c r="M253">
        <v>83.2</v>
      </c>
      <c r="N253">
        <v>83.2</v>
      </c>
      <c r="O253">
        <v>0.43</v>
      </c>
      <c r="P253">
        <f>N253*R242</f>
        <v>17.160163082241318</v>
      </c>
    </row>
    <row r="254" spans="1:18" x14ac:dyDescent="0.25">
      <c r="A254" t="s">
        <v>39</v>
      </c>
      <c r="B254" t="s">
        <v>39</v>
      </c>
      <c r="C254" t="s">
        <v>17</v>
      </c>
      <c r="D254">
        <v>6</v>
      </c>
      <c r="E254">
        <v>4</v>
      </c>
      <c r="F254" t="s">
        <v>18</v>
      </c>
      <c r="G254" t="s">
        <v>19</v>
      </c>
      <c r="H254">
        <v>3</v>
      </c>
      <c r="I254">
        <v>299</v>
      </c>
      <c r="J254">
        <v>4</v>
      </c>
      <c r="L254">
        <v>118.12</v>
      </c>
      <c r="M254">
        <v>118.12</v>
      </c>
      <c r="N254">
        <v>118.12</v>
      </c>
      <c r="O254">
        <v>1.55</v>
      </c>
      <c r="P254">
        <f>N254*R242</f>
        <v>24.362481529739718</v>
      </c>
    </row>
    <row r="255" spans="1:18" x14ac:dyDescent="0.25">
      <c r="A255" t="s">
        <v>39</v>
      </c>
      <c r="B255" t="s">
        <v>39</v>
      </c>
      <c r="C255" t="s">
        <v>17</v>
      </c>
      <c r="D255">
        <v>6</v>
      </c>
      <c r="E255">
        <v>4</v>
      </c>
      <c r="F255" t="s">
        <v>23</v>
      </c>
      <c r="G255" t="s">
        <v>19</v>
      </c>
      <c r="H255">
        <v>2</v>
      </c>
      <c r="I255">
        <v>302</v>
      </c>
      <c r="J255">
        <v>4</v>
      </c>
      <c r="M255">
        <v>0</v>
      </c>
      <c r="N255">
        <v>60.85</v>
      </c>
      <c r="O255">
        <v>0.76</v>
      </c>
      <c r="P255">
        <f>N255*R242</f>
        <v>12.550431773490196</v>
      </c>
    </row>
    <row r="256" spans="1:18" x14ac:dyDescent="0.25">
      <c r="A256" t="s">
        <v>39</v>
      </c>
      <c r="B256" t="s">
        <v>39</v>
      </c>
      <c r="C256" t="s">
        <v>17</v>
      </c>
      <c r="D256">
        <v>6</v>
      </c>
      <c r="E256">
        <v>4</v>
      </c>
      <c r="F256" t="s">
        <v>23</v>
      </c>
      <c r="G256" t="s">
        <v>19</v>
      </c>
      <c r="H256">
        <v>4</v>
      </c>
      <c r="I256">
        <v>291</v>
      </c>
      <c r="J256">
        <v>4</v>
      </c>
      <c r="L256">
        <v>80.36</v>
      </c>
      <c r="M256">
        <v>80.36</v>
      </c>
      <c r="N256">
        <v>80.36</v>
      </c>
      <c r="O256">
        <v>0.83</v>
      </c>
      <c r="P256">
        <v>5.0999999999999996</v>
      </c>
      <c r="Q256">
        <f>P256/N256</f>
        <v>6.3464410154305623E-2</v>
      </c>
    </row>
    <row r="257" spans="1:18" x14ac:dyDescent="0.25">
      <c r="A257" t="s">
        <v>39</v>
      </c>
      <c r="B257" t="s">
        <v>39</v>
      </c>
      <c r="C257" t="s">
        <v>17</v>
      </c>
      <c r="D257">
        <v>6</v>
      </c>
      <c r="E257">
        <v>4</v>
      </c>
      <c r="F257" t="s">
        <v>18</v>
      </c>
      <c r="G257" t="s">
        <v>27</v>
      </c>
      <c r="H257">
        <v>3</v>
      </c>
      <c r="I257">
        <v>247</v>
      </c>
      <c r="J257">
        <v>3</v>
      </c>
      <c r="L257">
        <v>180.09</v>
      </c>
      <c r="M257">
        <v>180.09</v>
      </c>
      <c r="N257">
        <v>180.09</v>
      </c>
      <c r="O257">
        <v>1.0900000000000001</v>
      </c>
      <c r="P257">
        <v>17.03</v>
      </c>
      <c r="Q257">
        <f>P257/N257</f>
        <v>9.4563829196512864E-2</v>
      </c>
    </row>
    <row r="258" spans="1:18" x14ac:dyDescent="0.25">
      <c r="A258" t="s">
        <v>39</v>
      </c>
      <c r="B258" t="s">
        <v>39</v>
      </c>
      <c r="C258" t="s">
        <v>17</v>
      </c>
      <c r="D258">
        <v>6</v>
      </c>
      <c r="E258">
        <v>4</v>
      </c>
      <c r="F258" t="s">
        <v>18</v>
      </c>
      <c r="G258" t="s">
        <v>27</v>
      </c>
      <c r="H258">
        <v>4</v>
      </c>
      <c r="I258">
        <v>120</v>
      </c>
      <c r="J258">
        <v>2</v>
      </c>
      <c r="L258">
        <v>193.56</v>
      </c>
      <c r="M258">
        <v>193.56</v>
      </c>
      <c r="N258">
        <v>193.56</v>
      </c>
      <c r="O258">
        <v>2.12</v>
      </c>
      <c r="P258">
        <v>23.95</v>
      </c>
      <c r="Q258">
        <f>P258/N258</f>
        <v>0.12373424261210994</v>
      </c>
    </row>
    <row r="259" spans="1:18" x14ac:dyDescent="0.25">
      <c r="A259" t="s">
        <v>39</v>
      </c>
      <c r="B259" t="s">
        <v>39</v>
      </c>
      <c r="C259" t="s">
        <v>17</v>
      </c>
      <c r="D259">
        <v>6</v>
      </c>
      <c r="E259">
        <v>4</v>
      </c>
      <c r="F259" t="s">
        <v>23</v>
      </c>
      <c r="G259" t="s">
        <v>27</v>
      </c>
      <c r="H259">
        <v>2</v>
      </c>
      <c r="I259">
        <v>235</v>
      </c>
      <c r="J259">
        <v>3</v>
      </c>
      <c r="L259">
        <v>40.89</v>
      </c>
      <c r="M259">
        <v>40.89</v>
      </c>
      <c r="N259">
        <v>40.89</v>
      </c>
      <c r="O259">
        <v>0.4</v>
      </c>
      <c r="P259">
        <v>12.32</v>
      </c>
      <c r="Q259">
        <f>P259/N259</f>
        <v>0.30129616043042307</v>
      </c>
    </row>
    <row r="260" spans="1:18" x14ac:dyDescent="0.25">
      <c r="A260" t="s">
        <v>39</v>
      </c>
      <c r="B260" t="s">
        <v>39</v>
      </c>
      <c r="C260" t="s">
        <v>17</v>
      </c>
      <c r="D260">
        <v>6</v>
      </c>
      <c r="E260">
        <v>4</v>
      </c>
      <c r="F260" t="s">
        <v>23</v>
      </c>
      <c r="G260" t="s">
        <v>38</v>
      </c>
      <c r="H260">
        <v>4</v>
      </c>
      <c r="I260">
        <v>96</v>
      </c>
      <c r="J260">
        <v>1</v>
      </c>
      <c r="L260">
        <v>62.21</v>
      </c>
      <c r="M260">
        <v>62.21</v>
      </c>
      <c r="N260">
        <v>62.21</v>
      </c>
      <c r="O260">
        <v>0.55000000000000004</v>
      </c>
      <c r="P260">
        <v>20.079999999999998</v>
      </c>
      <c r="Q260">
        <f>P260/N260</f>
        <v>0.32277768847452176</v>
      </c>
    </row>
    <row r="261" spans="1:18" x14ac:dyDescent="0.25">
      <c r="A261" t="s">
        <v>39</v>
      </c>
      <c r="B261" t="s">
        <v>39</v>
      </c>
      <c r="C261" t="s">
        <v>17</v>
      </c>
      <c r="D261">
        <v>6</v>
      </c>
      <c r="E261">
        <v>4</v>
      </c>
      <c r="F261" t="s">
        <v>23</v>
      </c>
      <c r="G261" t="s">
        <v>19</v>
      </c>
      <c r="H261">
        <v>3</v>
      </c>
      <c r="I261">
        <v>133</v>
      </c>
      <c r="J261">
        <v>2</v>
      </c>
      <c r="L261">
        <v>70.37</v>
      </c>
      <c r="M261">
        <v>70.37</v>
      </c>
      <c r="N261">
        <v>70.37</v>
      </c>
      <c r="O261">
        <v>2.11</v>
      </c>
      <c r="P261">
        <v>23.34</v>
      </c>
      <c r="Q261">
        <f>P261/N261</f>
        <v>0.33167542987068349</v>
      </c>
    </row>
    <row r="262" spans="1:18" x14ac:dyDescent="0.25">
      <c r="A262" t="s">
        <v>16</v>
      </c>
      <c r="B262" t="s">
        <v>16</v>
      </c>
      <c r="C262" t="s">
        <v>17</v>
      </c>
      <c r="D262">
        <v>6</v>
      </c>
      <c r="E262">
        <v>4</v>
      </c>
      <c r="F262" t="s">
        <v>18</v>
      </c>
      <c r="G262" t="s">
        <v>27</v>
      </c>
      <c r="H262">
        <v>1</v>
      </c>
      <c r="I262">
        <v>73</v>
      </c>
      <c r="J262">
        <v>1</v>
      </c>
      <c r="L262">
        <v>67.48</v>
      </c>
      <c r="M262">
        <v>67.48</v>
      </c>
      <c r="N262">
        <v>67.48</v>
      </c>
      <c r="O262">
        <v>8.08</v>
      </c>
      <c r="P262">
        <f>N262*R262</f>
        <v>18.389349093149356</v>
      </c>
      <c r="R262">
        <f>AVERAGE(Q269:Q282)</f>
        <v>0.27251554672716888</v>
      </c>
    </row>
    <row r="263" spans="1:18" x14ac:dyDescent="0.25">
      <c r="A263" t="s">
        <v>16</v>
      </c>
      <c r="B263" t="s">
        <v>16</v>
      </c>
      <c r="C263" t="s">
        <v>17</v>
      </c>
      <c r="D263">
        <v>6</v>
      </c>
      <c r="E263">
        <v>4</v>
      </c>
      <c r="F263" t="s">
        <v>23</v>
      </c>
      <c r="G263" t="s">
        <v>27</v>
      </c>
      <c r="H263">
        <v>1</v>
      </c>
      <c r="I263">
        <v>107</v>
      </c>
      <c r="J263">
        <v>2</v>
      </c>
      <c r="M263">
        <v>0</v>
      </c>
      <c r="N263">
        <v>50.61</v>
      </c>
      <c r="O263">
        <v>1.53</v>
      </c>
      <c r="P263">
        <f>M263*R262</f>
        <v>0</v>
      </c>
    </row>
    <row r="264" spans="1:18" x14ac:dyDescent="0.25">
      <c r="A264" t="s">
        <v>16</v>
      </c>
      <c r="B264" t="s">
        <v>16</v>
      </c>
      <c r="C264" t="s">
        <v>17</v>
      </c>
      <c r="D264">
        <v>6</v>
      </c>
      <c r="E264">
        <v>4</v>
      </c>
      <c r="F264" t="s">
        <v>18</v>
      </c>
      <c r="G264" t="s">
        <v>27</v>
      </c>
      <c r="H264">
        <v>4</v>
      </c>
      <c r="I264">
        <v>186</v>
      </c>
      <c r="J264">
        <v>3</v>
      </c>
      <c r="L264">
        <v>149.13</v>
      </c>
      <c r="M264">
        <v>149.13</v>
      </c>
      <c r="N264">
        <v>149.13</v>
      </c>
      <c r="O264">
        <v>6.24</v>
      </c>
      <c r="P264">
        <f>N264*R262</f>
        <v>40.640243483422694</v>
      </c>
    </row>
    <row r="265" spans="1:18" x14ac:dyDescent="0.25">
      <c r="A265" t="s">
        <v>16</v>
      </c>
      <c r="B265" t="s">
        <v>16</v>
      </c>
      <c r="C265" t="s">
        <v>17</v>
      </c>
      <c r="D265">
        <v>6</v>
      </c>
      <c r="E265">
        <v>4</v>
      </c>
      <c r="F265" t="s">
        <v>23</v>
      </c>
      <c r="G265" t="s">
        <v>38</v>
      </c>
      <c r="H265">
        <v>3</v>
      </c>
      <c r="I265">
        <v>199</v>
      </c>
      <c r="J265">
        <v>3</v>
      </c>
      <c r="L265">
        <v>86.77</v>
      </c>
      <c r="M265">
        <v>86.77</v>
      </c>
      <c r="N265">
        <v>86.77</v>
      </c>
      <c r="O265">
        <v>1.01</v>
      </c>
      <c r="P265">
        <f>N265*R262</f>
        <v>23.646173989516441</v>
      </c>
    </row>
    <row r="266" spans="1:18" x14ac:dyDescent="0.25">
      <c r="A266" t="s">
        <v>16</v>
      </c>
      <c r="B266" t="s">
        <v>16</v>
      </c>
      <c r="C266" t="s">
        <v>17</v>
      </c>
      <c r="D266">
        <v>6</v>
      </c>
      <c r="E266">
        <v>4</v>
      </c>
      <c r="F266" t="s">
        <v>23</v>
      </c>
      <c r="G266" t="s">
        <v>27</v>
      </c>
      <c r="H266">
        <v>3</v>
      </c>
      <c r="I266">
        <v>208</v>
      </c>
      <c r="J266">
        <v>3</v>
      </c>
      <c r="M266">
        <v>0</v>
      </c>
      <c r="N266">
        <v>56.67</v>
      </c>
      <c r="O266">
        <v>0.35</v>
      </c>
      <c r="P266">
        <f>N266*R262</f>
        <v>15.44345603302866</v>
      </c>
    </row>
    <row r="267" spans="1:18" x14ac:dyDescent="0.25">
      <c r="A267" t="s">
        <v>16</v>
      </c>
      <c r="B267" t="s">
        <v>16</v>
      </c>
      <c r="C267" t="s">
        <v>17</v>
      </c>
      <c r="D267">
        <v>6</v>
      </c>
      <c r="E267">
        <v>4</v>
      </c>
      <c r="F267" t="s">
        <v>18</v>
      </c>
      <c r="G267" t="s">
        <v>19</v>
      </c>
      <c r="H267">
        <v>1</v>
      </c>
      <c r="I267">
        <v>321</v>
      </c>
      <c r="J267">
        <v>4</v>
      </c>
      <c r="L267">
        <v>140.02000000000001</v>
      </c>
      <c r="M267">
        <v>140.02000000000001</v>
      </c>
      <c r="N267">
        <v>140.02000000000001</v>
      </c>
      <c r="O267">
        <v>9</v>
      </c>
      <c r="P267">
        <f>N267*R262</f>
        <v>38.15762685273819</v>
      </c>
    </row>
    <row r="268" spans="1:18" x14ac:dyDescent="0.25">
      <c r="A268" t="s">
        <v>16</v>
      </c>
      <c r="B268" t="s">
        <v>16</v>
      </c>
      <c r="C268" t="s">
        <v>17</v>
      </c>
      <c r="D268">
        <v>6</v>
      </c>
      <c r="E268">
        <v>4</v>
      </c>
      <c r="F268" t="s">
        <v>18</v>
      </c>
      <c r="G268" t="s">
        <v>19</v>
      </c>
      <c r="H268">
        <v>4</v>
      </c>
      <c r="I268">
        <v>395</v>
      </c>
      <c r="J268">
        <v>5</v>
      </c>
      <c r="L268">
        <v>85.04</v>
      </c>
      <c r="M268">
        <v>85.04</v>
      </c>
      <c r="N268">
        <v>85.04</v>
      </c>
      <c r="O268">
        <v>5.68</v>
      </c>
      <c r="P268">
        <f>N268*R262</f>
        <v>23.174722093678444</v>
      </c>
    </row>
    <row r="269" spans="1:18" x14ac:dyDescent="0.25">
      <c r="A269" t="s">
        <v>16</v>
      </c>
      <c r="B269" t="s">
        <v>16</v>
      </c>
      <c r="C269" t="s">
        <v>17</v>
      </c>
      <c r="D269">
        <v>6</v>
      </c>
      <c r="E269">
        <v>4</v>
      </c>
      <c r="F269" t="s">
        <v>23</v>
      </c>
      <c r="G269" t="s">
        <v>19</v>
      </c>
      <c r="H269">
        <v>2</v>
      </c>
      <c r="I269">
        <v>237</v>
      </c>
      <c r="J269">
        <v>3</v>
      </c>
      <c r="L269">
        <v>76.16</v>
      </c>
      <c r="M269">
        <v>76.16</v>
      </c>
      <c r="N269">
        <v>76.16</v>
      </c>
      <c r="O269">
        <v>1.37</v>
      </c>
      <c r="P269">
        <v>4.79</v>
      </c>
      <c r="Q269">
        <f>P269/N269</f>
        <v>6.2893907563025209E-2</v>
      </c>
    </row>
    <row r="270" spans="1:18" x14ac:dyDescent="0.25">
      <c r="A270" t="s">
        <v>16</v>
      </c>
      <c r="B270" t="s">
        <v>16</v>
      </c>
      <c r="C270" t="s">
        <v>17</v>
      </c>
      <c r="D270">
        <v>6</v>
      </c>
      <c r="E270">
        <v>4</v>
      </c>
      <c r="F270" t="s">
        <v>18</v>
      </c>
      <c r="G270" t="s">
        <v>38</v>
      </c>
      <c r="H270">
        <v>1</v>
      </c>
      <c r="I270">
        <v>168</v>
      </c>
      <c r="J270">
        <v>2</v>
      </c>
      <c r="L270">
        <v>123.83</v>
      </c>
      <c r="M270">
        <v>123.83</v>
      </c>
      <c r="N270">
        <v>123.83</v>
      </c>
      <c r="O270">
        <v>8.84</v>
      </c>
      <c r="P270">
        <v>19.71</v>
      </c>
      <c r="Q270">
        <f>P270/N270</f>
        <v>0.15916982960510379</v>
      </c>
    </row>
    <row r="271" spans="1:18" x14ac:dyDescent="0.25">
      <c r="A271" t="s">
        <v>16</v>
      </c>
      <c r="B271" t="s">
        <v>16</v>
      </c>
      <c r="C271" t="s">
        <v>17</v>
      </c>
      <c r="D271">
        <v>6</v>
      </c>
      <c r="E271">
        <v>4</v>
      </c>
      <c r="F271" t="s">
        <v>18</v>
      </c>
      <c r="G271" t="s">
        <v>38</v>
      </c>
      <c r="H271">
        <v>3</v>
      </c>
      <c r="I271">
        <v>258</v>
      </c>
      <c r="J271">
        <v>3</v>
      </c>
      <c r="L271">
        <v>177</v>
      </c>
      <c r="M271">
        <v>177</v>
      </c>
      <c r="N271">
        <v>177</v>
      </c>
      <c r="O271">
        <v>5.31</v>
      </c>
      <c r="P271">
        <v>35.6</v>
      </c>
      <c r="Q271">
        <f>P271/N271</f>
        <v>0.20112994350282487</v>
      </c>
    </row>
    <row r="272" spans="1:18" x14ac:dyDescent="0.25">
      <c r="A272" t="s">
        <v>16</v>
      </c>
      <c r="B272" t="s">
        <v>16</v>
      </c>
      <c r="C272" t="s">
        <v>17</v>
      </c>
      <c r="D272">
        <v>6</v>
      </c>
      <c r="E272">
        <v>4</v>
      </c>
      <c r="F272" t="s">
        <v>18</v>
      </c>
      <c r="G272" t="s">
        <v>19</v>
      </c>
      <c r="H272">
        <v>3</v>
      </c>
      <c r="I272">
        <v>275</v>
      </c>
      <c r="J272">
        <v>4</v>
      </c>
      <c r="L272">
        <v>77.900000000000006</v>
      </c>
      <c r="M272">
        <v>77.900000000000006</v>
      </c>
      <c r="N272">
        <v>77.900000000000006</v>
      </c>
      <c r="O272">
        <v>4.79</v>
      </c>
      <c r="P272">
        <v>18.32</v>
      </c>
      <c r="Q272">
        <f>P272/N272</f>
        <v>0.23517329910141205</v>
      </c>
    </row>
    <row r="273" spans="1:18" x14ac:dyDescent="0.25">
      <c r="A273" t="s">
        <v>16</v>
      </c>
      <c r="B273" t="s">
        <v>16</v>
      </c>
      <c r="C273" t="s">
        <v>17</v>
      </c>
      <c r="D273">
        <v>6</v>
      </c>
      <c r="E273">
        <v>4</v>
      </c>
      <c r="F273" t="s">
        <v>18</v>
      </c>
      <c r="G273" t="s">
        <v>27</v>
      </c>
      <c r="H273">
        <v>2</v>
      </c>
      <c r="I273">
        <v>366</v>
      </c>
      <c r="J273">
        <v>5</v>
      </c>
      <c r="L273">
        <v>100.3</v>
      </c>
      <c r="M273">
        <v>100.3</v>
      </c>
      <c r="N273">
        <v>100.3</v>
      </c>
      <c r="O273">
        <v>9.91</v>
      </c>
      <c r="P273">
        <v>24.49</v>
      </c>
      <c r="Q273">
        <f>P273/N273</f>
        <v>0.24416749750747757</v>
      </c>
    </row>
    <row r="274" spans="1:18" x14ac:dyDescent="0.25">
      <c r="A274" t="s">
        <v>16</v>
      </c>
      <c r="B274" t="s">
        <v>16</v>
      </c>
      <c r="C274" t="s">
        <v>17</v>
      </c>
      <c r="D274">
        <v>6</v>
      </c>
      <c r="E274">
        <v>4</v>
      </c>
      <c r="F274" t="s">
        <v>23</v>
      </c>
      <c r="G274" t="s">
        <v>38</v>
      </c>
      <c r="H274">
        <v>2</v>
      </c>
      <c r="I274">
        <v>236</v>
      </c>
      <c r="J274">
        <v>3</v>
      </c>
      <c r="L274">
        <v>67.47</v>
      </c>
      <c r="M274">
        <v>67.47</v>
      </c>
      <c r="N274">
        <v>67.47</v>
      </c>
      <c r="O274">
        <v>0.66</v>
      </c>
      <c r="P274">
        <v>16.48</v>
      </c>
      <c r="Q274">
        <f>P274/N274</f>
        <v>0.24425670668445235</v>
      </c>
    </row>
    <row r="275" spans="1:18" x14ac:dyDescent="0.25">
      <c r="A275" t="s">
        <v>16</v>
      </c>
      <c r="B275" t="s">
        <v>16</v>
      </c>
      <c r="C275" t="s">
        <v>17</v>
      </c>
      <c r="D275">
        <v>6</v>
      </c>
      <c r="E275">
        <v>4</v>
      </c>
      <c r="F275" t="s">
        <v>23</v>
      </c>
      <c r="G275" t="s">
        <v>19</v>
      </c>
      <c r="H275">
        <v>1</v>
      </c>
      <c r="I275">
        <v>226</v>
      </c>
      <c r="J275">
        <v>3</v>
      </c>
      <c r="M275">
        <v>0</v>
      </c>
      <c r="N275">
        <v>60.15</v>
      </c>
      <c r="O275">
        <v>0.51</v>
      </c>
      <c r="P275">
        <v>14.85</v>
      </c>
      <c r="Q275">
        <f>P275/N275</f>
        <v>0.24688279301745636</v>
      </c>
    </row>
    <row r="276" spans="1:18" x14ac:dyDescent="0.25">
      <c r="A276" t="s">
        <v>16</v>
      </c>
      <c r="B276" t="s">
        <v>16</v>
      </c>
      <c r="C276" t="s">
        <v>17</v>
      </c>
      <c r="D276">
        <v>6</v>
      </c>
      <c r="E276">
        <v>4</v>
      </c>
      <c r="F276" t="s">
        <v>23</v>
      </c>
      <c r="G276" t="s">
        <v>19</v>
      </c>
      <c r="H276">
        <v>3</v>
      </c>
      <c r="I276">
        <v>137</v>
      </c>
      <c r="J276">
        <v>2</v>
      </c>
      <c r="M276">
        <v>0</v>
      </c>
      <c r="N276">
        <v>64.75</v>
      </c>
      <c r="O276">
        <v>1.91</v>
      </c>
      <c r="P276">
        <v>16.72</v>
      </c>
      <c r="Q276">
        <f>P276/N276</f>
        <v>0.25822393822393819</v>
      </c>
    </row>
    <row r="277" spans="1:18" x14ac:dyDescent="0.25">
      <c r="A277" t="s">
        <v>16</v>
      </c>
      <c r="B277" t="s">
        <v>16</v>
      </c>
      <c r="C277" t="s">
        <v>17</v>
      </c>
      <c r="D277">
        <v>6</v>
      </c>
      <c r="E277">
        <v>4</v>
      </c>
      <c r="F277" t="s">
        <v>23</v>
      </c>
      <c r="G277" t="s">
        <v>27</v>
      </c>
      <c r="H277">
        <v>4</v>
      </c>
      <c r="I277">
        <v>94</v>
      </c>
      <c r="J277">
        <v>1</v>
      </c>
      <c r="M277">
        <v>0</v>
      </c>
      <c r="N277">
        <v>83.82</v>
      </c>
      <c r="O277">
        <v>1.86</v>
      </c>
      <c r="P277">
        <v>22.31</v>
      </c>
      <c r="Q277">
        <f>P277/N277</f>
        <v>0.26616559293724651</v>
      </c>
    </row>
    <row r="278" spans="1:18" x14ac:dyDescent="0.25">
      <c r="A278" t="s">
        <v>16</v>
      </c>
      <c r="B278" t="s">
        <v>16</v>
      </c>
      <c r="C278" t="s">
        <v>17</v>
      </c>
      <c r="D278">
        <v>6</v>
      </c>
      <c r="E278">
        <v>4</v>
      </c>
      <c r="F278" t="s">
        <v>18</v>
      </c>
      <c r="G278" t="s">
        <v>38</v>
      </c>
      <c r="H278">
        <v>2</v>
      </c>
      <c r="I278">
        <v>384</v>
      </c>
      <c r="J278">
        <v>5</v>
      </c>
      <c r="L278">
        <v>55.14</v>
      </c>
      <c r="M278">
        <v>55.14</v>
      </c>
      <c r="N278">
        <v>55.14</v>
      </c>
      <c r="O278">
        <v>6.82</v>
      </c>
      <c r="P278">
        <v>16.59</v>
      </c>
      <c r="Q278">
        <f>P278/N278</f>
        <v>0.30087051142546245</v>
      </c>
    </row>
    <row r="279" spans="1:18" x14ac:dyDescent="0.25">
      <c r="A279" t="s">
        <v>16</v>
      </c>
      <c r="B279" t="s">
        <v>16</v>
      </c>
      <c r="C279" t="s">
        <v>17</v>
      </c>
      <c r="D279">
        <v>6</v>
      </c>
      <c r="E279">
        <v>4</v>
      </c>
      <c r="F279" t="s">
        <v>23</v>
      </c>
      <c r="G279" t="s">
        <v>27</v>
      </c>
      <c r="H279">
        <v>2</v>
      </c>
      <c r="I279">
        <v>106</v>
      </c>
      <c r="J279">
        <v>2</v>
      </c>
      <c r="M279">
        <v>0</v>
      </c>
      <c r="N279">
        <v>48.69</v>
      </c>
      <c r="O279">
        <v>0.91</v>
      </c>
      <c r="P279">
        <v>16.55</v>
      </c>
      <c r="Q279">
        <f>P279/N279</f>
        <v>0.33990552474840835</v>
      </c>
    </row>
    <row r="280" spans="1:18" x14ac:dyDescent="0.25">
      <c r="A280" t="s">
        <v>16</v>
      </c>
      <c r="B280" t="s">
        <v>16</v>
      </c>
      <c r="C280" t="s">
        <v>17</v>
      </c>
      <c r="D280">
        <v>6</v>
      </c>
      <c r="E280">
        <v>4</v>
      </c>
      <c r="F280" t="s">
        <v>23</v>
      </c>
      <c r="G280" t="s">
        <v>38</v>
      </c>
      <c r="H280">
        <v>1</v>
      </c>
      <c r="I280">
        <v>165</v>
      </c>
      <c r="J280">
        <v>2</v>
      </c>
      <c r="M280">
        <v>0</v>
      </c>
      <c r="N280">
        <v>60.92</v>
      </c>
      <c r="O280">
        <v>2.31</v>
      </c>
      <c r="P280">
        <v>21.62</v>
      </c>
      <c r="Q280">
        <f>P280/N280</f>
        <v>0.35489166119500987</v>
      </c>
    </row>
    <row r="281" spans="1:18" x14ac:dyDescent="0.25">
      <c r="A281" t="s">
        <v>16</v>
      </c>
      <c r="B281" t="s">
        <v>16</v>
      </c>
      <c r="C281" t="s">
        <v>17</v>
      </c>
      <c r="D281">
        <v>6</v>
      </c>
      <c r="E281">
        <v>4</v>
      </c>
      <c r="F281" t="s">
        <v>23</v>
      </c>
      <c r="G281" t="s">
        <v>19</v>
      </c>
      <c r="H281">
        <v>4</v>
      </c>
      <c r="I281">
        <v>183</v>
      </c>
      <c r="J281">
        <v>3</v>
      </c>
      <c r="M281">
        <v>0</v>
      </c>
      <c r="N281">
        <v>45.32</v>
      </c>
      <c r="O281">
        <v>0.56999999999999995</v>
      </c>
      <c r="P281">
        <v>17.09</v>
      </c>
      <c r="Q281">
        <f>P281/N281</f>
        <v>0.37709620476610767</v>
      </c>
    </row>
    <row r="282" spans="1:18" x14ac:dyDescent="0.25">
      <c r="A282" t="s">
        <v>16</v>
      </c>
      <c r="B282" t="s">
        <v>16</v>
      </c>
      <c r="C282" t="s">
        <v>17</v>
      </c>
      <c r="D282">
        <v>6</v>
      </c>
      <c r="E282">
        <v>4</v>
      </c>
      <c r="F282" t="s">
        <v>18</v>
      </c>
      <c r="G282" t="s">
        <v>19</v>
      </c>
      <c r="H282">
        <v>2</v>
      </c>
      <c r="I282">
        <v>1</v>
      </c>
      <c r="J282">
        <v>1</v>
      </c>
      <c r="L282">
        <v>10.66</v>
      </c>
      <c r="M282">
        <v>10.66</v>
      </c>
      <c r="N282">
        <v>10.66</v>
      </c>
      <c r="O282">
        <v>3.74</v>
      </c>
      <c r="P282">
        <v>5.59</v>
      </c>
      <c r="Q282">
        <f>P282/N282</f>
        <v>0.52439024390243905</v>
      </c>
    </row>
    <row r="283" spans="1:18" x14ac:dyDescent="0.25">
      <c r="A283" t="s">
        <v>16</v>
      </c>
      <c r="B283" t="s">
        <v>16</v>
      </c>
      <c r="C283" t="s">
        <v>17</v>
      </c>
      <c r="D283">
        <v>6</v>
      </c>
      <c r="E283">
        <v>4</v>
      </c>
      <c r="F283" t="s">
        <v>18</v>
      </c>
      <c r="G283" t="s">
        <v>27</v>
      </c>
      <c r="H283">
        <v>3</v>
      </c>
      <c r="I283">
        <v>387</v>
      </c>
      <c r="J283">
        <v>5</v>
      </c>
      <c r="M283">
        <v>0</v>
      </c>
      <c r="N283">
        <v>0</v>
      </c>
      <c r="O283">
        <v>9.52</v>
      </c>
      <c r="P283">
        <f>0</f>
        <v>0</v>
      </c>
    </row>
    <row r="284" spans="1:18" x14ac:dyDescent="0.25">
      <c r="A284" t="s">
        <v>30</v>
      </c>
      <c r="B284" t="s">
        <v>30</v>
      </c>
      <c r="C284" t="s">
        <v>26</v>
      </c>
      <c r="D284">
        <v>2</v>
      </c>
      <c r="E284">
        <v>2</v>
      </c>
      <c r="F284" t="s">
        <v>23</v>
      </c>
      <c r="G284" t="s">
        <v>27</v>
      </c>
      <c r="H284">
        <v>1</v>
      </c>
      <c r="I284">
        <v>6</v>
      </c>
      <c r="J284">
        <v>1</v>
      </c>
      <c r="L284">
        <v>10.71</v>
      </c>
      <c r="M284">
        <v>10.71</v>
      </c>
      <c r="N284">
        <v>10.71</v>
      </c>
      <c r="O284">
        <v>1.27</v>
      </c>
      <c r="P284">
        <f>N284*R284</f>
        <v>4.2973543760063331</v>
      </c>
      <c r="R284">
        <f>AVERAGE(Q290:Q294)</f>
        <v>0.40124690719013378</v>
      </c>
    </row>
    <row r="285" spans="1:18" x14ac:dyDescent="0.25">
      <c r="A285" t="s">
        <v>30</v>
      </c>
      <c r="B285" t="s">
        <v>30</v>
      </c>
      <c r="C285" t="s">
        <v>26</v>
      </c>
      <c r="D285">
        <v>2</v>
      </c>
      <c r="E285">
        <v>2</v>
      </c>
      <c r="F285" t="s">
        <v>23</v>
      </c>
      <c r="G285" t="s">
        <v>38</v>
      </c>
      <c r="H285">
        <v>4</v>
      </c>
      <c r="I285">
        <v>50</v>
      </c>
      <c r="J285">
        <v>1</v>
      </c>
      <c r="L285">
        <v>15.53</v>
      </c>
      <c r="M285">
        <v>15.53</v>
      </c>
      <c r="N285">
        <v>15.53</v>
      </c>
      <c r="O285">
        <v>4.55</v>
      </c>
      <c r="P285">
        <f>N285*R284</f>
        <v>6.2313644686627772</v>
      </c>
    </row>
    <row r="286" spans="1:18" x14ac:dyDescent="0.25">
      <c r="A286" t="s">
        <v>30</v>
      </c>
      <c r="B286" t="s">
        <v>30</v>
      </c>
      <c r="C286" t="s">
        <v>26</v>
      </c>
      <c r="D286">
        <v>2</v>
      </c>
      <c r="E286">
        <v>2</v>
      </c>
      <c r="F286" t="s">
        <v>23</v>
      </c>
      <c r="G286" t="s">
        <v>27</v>
      </c>
      <c r="H286">
        <v>3</v>
      </c>
      <c r="I286">
        <v>281</v>
      </c>
      <c r="J286">
        <v>4</v>
      </c>
      <c r="L286">
        <v>63.57</v>
      </c>
      <c r="M286">
        <v>63.57</v>
      </c>
      <c r="N286">
        <v>63.57</v>
      </c>
      <c r="O286">
        <v>4.91</v>
      </c>
      <c r="P286">
        <f>N286*R284</f>
        <v>25.507265890076805</v>
      </c>
    </row>
    <row r="287" spans="1:18" x14ac:dyDescent="0.25">
      <c r="A287" t="s">
        <v>30</v>
      </c>
      <c r="B287" t="s">
        <v>30</v>
      </c>
      <c r="C287" t="s">
        <v>26</v>
      </c>
      <c r="D287">
        <v>2</v>
      </c>
      <c r="E287">
        <v>2</v>
      </c>
      <c r="F287" t="s">
        <v>18</v>
      </c>
      <c r="G287" t="s">
        <v>27</v>
      </c>
      <c r="H287">
        <v>4</v>
      </c>
      <c r="I287">
        <v>293</v>
      </c>
      <c r="J287">
        <v>4</v>
      </c>
      <c r="L287">
        <v>3.26</v>
      </c>
      <c r="M287">
        <v>3.26</v>
      </c>
      <c r="N287">
        <v>3.26</v>
      </c>
      <c r="O287">
        <v>6</v>
      </c>
      <c r="P287">
        <f>N287*R284</f>
        <v>1.308064917439836</v>
      </c>
    </row>
    <row r="288" spans="1:18" x14ac:dyDescent="0.25">
      <c r="A288" t="s">
        <v>30</v>
      </c>
      <c r="B288" t="s">
        <v>30</v>
      </c>
      <c r="C288" t="s">
        <v>26</v>
      </c>
      <c r="D288">
        <v>2</v>
      </c>
      <c r="E288">
        <v>2</v>
      </c>
      <c r="F288" t="s">
        <v>18</v>
      </c>
      <c r="G288" t="s">
        <v>38</v>
      </c>
      <c r="H288">
        <v>4</v>
      </c>
      <c r="I288">
        <v>342</v>
      </c>
      <c r="J288">
        <v>5</v>
      </c>
      <c r="L288">
        <v>1.72</v>
      </c>
      <c r="M288">
        <v>1.72</v>
      </c>
      <c r="N288">
        <v>1.72</v>
      </c>
      <c r="O288">
        <v>2.91</v>
      </c>
      <c r="P288">
        <f>N288*R284</f>
        <v>0.69014468036703014</v>
      </c>
    </row>
    <row r="289" spans="1:18" x14ac:dyDescent="0.25">
      <c r="A289" t="s">
        <v>30</v>
      </c>
      <c r="B289" t="s">
        <v>30</v>
      </c>
      <c r="C289" t="s">
        <v>26</v>
      </c>
      <c r="D289">
        <v>2</v>
      </c>
      <c r="E289">
        <v>2</v>
      </c>
      <c r="F289" t="s">
        <v>23</v>
      </c>
      <c r="G289" t="s">
        <v>38</v>
      </c>
      <c r="H289">
        <v>2</v>
      </c>
      <c r="I289">
        <v>382</v>
      </c>
      <c r="J289">
        <v>5</v>
      </c>
      <c r="L289">
        <v>30.44</v>
      </c>
      <c r="M289">
        <v>30.44</v>
      </c>
      <c r="N289">
        <v>30.44</v>
      </c>
      <c r="O289">
        <v>4.97</v>
      </c>
      <c r="P289">
        <f>N289*R284</f>
        <v>12.213955854867672</v>
      </c>
    </row>
    <row r="290" spans="1:18" x14ac:dyDescent="0.25">
      <c r="A290" t="s">
        <v>30</v>
      </c>
      <c r="B290" t="s">
        <v>30</v>
      </c>
      <c r="C290" t="s">
        <v>26</v>
      </c>
      <c r="D290">
        <v>2</v>
      </c>
      <c r="E290">
        <v>2</v>
      </c>
      <c r="F290" t="s">
        <v>23</v>
      </c>
      <c r="G290" t="s">
        <v>27</v>
      </c>
      <c r="H290">
        <v>4</v>
      </c>
      <c r="I290">
        <v>215</v>
      </c>
      <c r="J290">
        <v>3</v>
      </c>
      <c r="L290">
        <v>60.42</v>
      </c>
      <c r="M290">
        <v>60.42</v>
      </c>
      <c r="N290">
        <v>60.42</v>
      </c>
      <c r="O290">
        <v>7.4</v>
      </c>
      <c r="P290">
        <v>14.96</v>
      </c>
      <c r="Q290">
        <f>P290/N290</f>
        <v>0.24760013240648793</v>
      </c>
    </row>
    <row r="291" spans="1:18" x14ac:dyDescent="0.25">
      <c r="A291" t="s">
        <v>30</v>
      </c>
      <c r="B291" t="s">
        <v>30</v>
      </c>
      <c r="C291" t="s">
        <v>26</v>
      </c>
      <c r="D291">
        <v>2</v>
      </c>
      <c r="E291">
        <v>2</v>
      </c>
      <c r="F291" t="s">
        <v>23</v>
      </c>
      <c r="G291" t="s">
        <v>27</v>
      </c>
      <c r="H291">
        <v>2</v>
      </c>
      <c r="I291">
        <v>324</v>
      </c>
      <c r="J291">
        <v>4</v>
      </c>
      <c r="L291">
        <v>21.83</v>
      </c>
      <c r="M291">
        <v>21.83</v>
      </c>
      <c r="N291">
        <v>21.83</v>
      </c>
      <c r="O291">
        <v>3.55</v>
      </c>
      <c r="P291">
        <v>7.47</v>
      </c>
      <c r="Q291">
        <f>P291/N291</f>
        <v>0.34218964727439305</v>
      </c>
    </row>
    <row r="292" spans="1:18" x14ac:dyDescent="0.25">
      <c r="A292" t="s">
        <v>30</v>
      </c>
      <c r="B292" t="s">
        <v>30</v>
      </c>
      <c r="C292" t="s">
        <v>26</v>
      </c>
      <c r="D292">
        <v>2</v>
      </c>
      <c r="E292">
        <v>2</v>
      </c>
      <c r="F292" t="s">
        <v>23</v>
      </c>
      <c r="G292" t="s">
        <v>19</v>
      </c>
      <c r="H292">
        <v>2</v>
      </c>
      <c r="I292">
        <v>210</v>
      </c>
      <c r="J292">
        <v>3</v>
      </c>
      <c r="L292">
        <v>23.05</v>
      </c>
      <c r="M292">
        <v>23.05</v>
      </c>
      <c r="N292">
        <v>23.05</v>
      </c>
      <c r="O292">
        <v>9.11</v>
      </c>
      <c r="P292">
        <v>11.4</v>
      </c>
      <c r="Q292">
        <f>P292/N292</f>
        <v>0.49457700650759218</v>
      </c>
    </row>
    <row r="293" spans="1:18" x14ac:dyDescent="0.25">
      <c r="A293" t="s">
        <v>30</v>
      </c>
      <c r="B293" t="s">
        <v>30</v>
      </c>
      <c r="C293" t="s">
        <v>26</v>
      </c>
      <c r="D293">
        <v>2</v>
      </c>
      <c r="E293">
        <v>2</v>
      </c>
      <c r="F293" t="s">
        <v>23</v>
      </c>
      <c r="G293" t="s">
        <v>19</v>
      </c>
      <c r="H293">
        <v>4</v>
      </c>
      <c r="I293">
        <v>161</v>
      </c>
      <c r="J293">
        <v>2</v>
      </c>
      <c r="L293">
        <v>22.55</v>
      </c>
      <c r="M293">
        <v>22.55</v>
      </c>
      <c r="N293">
        <v>22.55</v>
      </c>
      <c r="O293">
        <v>1.25</v>
      </c>
      <c r="P293">
        <v>11.74</v>
      </c>
      <c r="Q293">
        <f>P293/N293</f>
        <v>0.52062084257206209</v>
      </c>
    </row>
    <row r="294" spans="1:18" x14ac:dyDescent="0.25">
      <c r="A294" t="s">
        <v>30</v>
      </c>
      <c r="B294" t="s">
        <v>30</v>
      </c>
      <c r="C294" t="s">
        <v>26</v>
      </c>
      <c r="D294">
        <v>2</v>
      </c>
      <c r="E294">
        <v>2</v>
      </c>
      <c r="F294" t="s">
        <v>23</v>
      </c>
      <c r="G294" t="s">
        <v>38</v>
      </c>
      <c r="H294">
        <v>3</v>
      </c>
      <c r="I294">
        <v>89</v>
      </c>
      <c r="J294">
        <v>1</v>
      </c>
      <c r="L294">
        <v>8.6199999999999992</v>
      </c>
      <c r="M294">
        <v>8.6199999999999992</v>
      </c>
      <c r="N294">
        <v>8.6199999999999992</v>
      </c>
      <c r="O294">
        <v>8.61</v>
      </c>
      <c r="P294">
        <f>R284*O294</f>
        <v>3.4547358709070517</v>
      </c>
    </row>
    <row r="295" spans="1:18" x14ac:dyDescent="0.25">
      <c r="A295" t="s">
        <v>30</v>
      </c>
      <c r="B295" t="s">
        <v>30</v>
      </c>
      <c r="C295" t="s">
        <v>26</v>
      </c>
      <c r="D295">
        <v>2</v>
      </c>
      <c r="E295">
        <v>2</v>
      </c>
      <c r="F295" t="s">
        <v>18</v>
      </c>
      <c r="G295" t="s">
        <v>27</v>
      </c>
      <c r="H295">
        <v>3</v>
      </c>
      <c r="I295">
        <v>64</v>
      </c>
      <c r="J295">
        <v>1</v>
      </c>
      <c r="M295">
        <v>0</v>
      </c>
      <c r="N295">
        <v>0</v>
      </c>
      <c r="O295">
        <v>9.4</v>
      </c>
      <c r="P295">
        <f>0</f>
        <v>0</v>
      </c>
    </row>
    <row r="296" spans="1:18" x14ac:dyDescent="0.25">
      <c r="A296" t="s">
        <v>30</v>
      </c>
      <c r="B296" t="s">
        <v>30</v>
      </c>
      <c r="C296" t="s">
        <v>26</v>
      </c>
      <c r="D296">
        <v>2</v>
      </c>
      <c r="E296">
        <v>2</v>
      </c>
      <c r="F296" t="s">
        <v>18</v>
      </c>
      <c r="G296" t="s">
        <v>27</v>
      </c>
      <c r="H296">
        <v>1</v>
      </c>
      <c r="I296">
        <v>78</v>
      </c>
      <c r="J296">
        <v>1</v>
      </c>
      <c r="M296">
        <v>0</v>
      </c>
      <c r="N296">
        <v>0</v>
      </c>
      <c r="O296">
        <v>8.61</v>
      </c>
      <c r="P296">
        <v>0</v>
      </c>
    </row>
    <row r="297" spans="1:18" x14ac:dyDescent="0.25">
      <c r="A297" t="s">
        <v>30</v>
      </c>
      <c r="B297" t="s">
        <v>30</v>
      </c>
      <c r="C297" t="s">
        <v>26</v>
      </c>
      <c r="D297">
        <v>2</v>
      </c>
      <c r="E297">
        <v>2</v>
      </c>
      <c r="F297" t="s">
        <v>18</v>
      </c>
      <c r="G297" t="s">
        <v>19</v>
      </c>
      <c r="H297">
        <v>3</v>
      </c>
      <c r="I297">
        <v>283</v>
      </c>
      <c r="J297">
        <v>4</v>
      </c>
      <c r="M297">
        <v>0</v>
      </c>
      <c r="N297">
        <v>0</v>
      </c>
      <c r="O297">
        <v>51.85</v>
      </c>
      <c r="P297">
        <v>0</v>
      </c>
    </row>
    <row r="298" spans="1:18" x14ac:dyDescent="0.25">
      <c r="A298" t="s">
        <v>30</v>
      </c>
      <c r="B298" t="s">
        <v>30</v>
      </c>
      <c r="C298" t="s">
        <v>26</v>
      </c>
      <c r="D298">
        <v>2</v>
      </c>
      <c r="E298">
        <v>2</v>
      </c>
      <c r="F298" t="s">
        <v>18</v>
      </c>
      <c r="G298" t="s">
        <v>19</v>
      </c>
      <c r="H298">
        <v>4</v>
      </c>
      <c r="I298">
        <v>289</v>
      </c>
      <c r="J298">
        <v>4</v>
      </c>
      <c r="M298">
        <v>0</v>
      </c>
      <c r="N298">
        <v>0</v>
      </c>
      <c r="O298">
        <v>11.56</v>
      </c>
      <c r="P298">
        <v>0</v>
      </c>
    </row>
    <row r="299" spans="1:18" x14ac:dyDescent="0.25">
      <c r="A299" t="s">
        <v>30</v>
      </c>
      <c r="B299" t="s">
        <v>30</v>
      </c>
      <c r="C299" t="s">
        <v>26</v>
      </c>
      <c r="D299">
        <v>2</v>
      </c>
      <c r="E299">
        <v>2</v>
      </c>
      <c r="F299" t="s">
        <v>18</v>
      </c>
      <c r="G299" t="s">
        <v>19</v>
      </c>
      <c r="H299">
        <v>2</v>
      </c>
      <c r="I299">
        <v>305</v>
      </c>
      <c r="J299">
        <v>4</v>
      </c>
      <c r="M299">
        <v>0</v>
      </c>
      <c r="N299">
        <v>0</v>
      </c>
      <c r="O299">
        <v>18.260000000000002</v>
      </c>
      <c r="P299">
        <v>0</v>
      </c>
    </row>
    <row r="300" spans="1:18" x14ac:dyDescent="0.25">
      <c r="A300" t="s">
        <v>30</v>
      </c>
      <c r="B300" t="s">
        <v>30</v>
      </c>
      <c r="C300" t="s">
        <v>26</v>
      </c>
      <c r="D300">
        <v>2</v>
      </c>
      <c r="E300">
        <v>2</v>
      </c>
      <c r="F300" t="s">
        <v>18</v>
      </c>
      <c r="G300" t="s">
        <v>38</v>
      </c>
      <c r="H300">
        <v>3</v>
      </c>
      <c r="I300">
        <v>353</v>
      </c>
      <c r="J300">
        <v>5</v>
      </c>
      <c r="M300">
        <v>0</v>
      </c>
      <c r="N300">
        <v>0</v>
      </c>
      <c r="O300">
        <v>4.41</v>
      </c>
      <c r="P300">
        <v>0</v>
      </c>
    </row>
    <row r="301" spans="1:18" x14ac:dyDescent="0.25">
      <c r="A301" t="s">
        <v>32</v>
      </c>
      <c r="B301" t="s">
        <v>32</v>
      </c>
      <c r="C301" t="s">
        <v>26</v>
      </c>
      <c r="D301">
        <v>2</v>
      </c>
      <c r="E301">
        <v>2</v>
      </c>
      <c r="F301" t="s">
        <v>23</v>
      </c>
      <c r="G301" t="s">
        <v>19</v>
      </c>
      <c r="H301">
        <v>1</v>
      </c>
      <c r="I301">
        <v>9</v>
      </c>
      <c r="J301">
        <v>1</v>
      </c>
      <c r="L301">
        <v>8.83</v>
      </c>
      <c r="M301">
        <v>8.83</v>
      </c>
      <c r="N301">
        <v>8.83</v>
      </c>
      <c r="O301">
        <v>0.62</v>
      </c>
      <c r="P301">
        <f>N301*R301</f>
        <v>4.0717593383371558</v>
      </c>
      <c r="R301">
        <f>AVERAGE(Q306:Q311)</f>
        <v>0.46112789788642755</v>
      </c>
    </row>
    <row r="302" spans="1:18" x14ac:dyDescent="0.25">
      <c r="A302" t="s">
        <v>32</v>
      </c>
      <c r="B302" t="s">
        <v>32</v>
      </c>
      <c r="C302" t="s">
        <v>26</v>
      </c>
      <c r="D302">
        <v>2</v>
      </c>
      <c r="E302">
        <v>2</v>
      </c>
      <c r="F302" t="s">
        <v>23</v>
      </c>
      <c r="G302" t="s">
        <v>19</v>
      </c>
      <c r="H302">
        <v>4</v>
      </c>
      <c r="I302">
        <v>99</v>
      </c>
      <c r="J302">
        <v>2</v>
      </c>
      <c r="L302">
        <v>25.13</v>
      </c>
      <c r="M302">
        <v>25.13</v>
      </c>
      <c r="N302">
        <v>25.13</v>
      </c>
      <c r="O302">
        <v>1.2</v>
      </c>
      <c r="P302">
        <f>N302*R301</f>
        <v>11.588144073885925</v>
      </c>
    </row>
    <row r="303" spans="1:18" x14ac:dyDescent="0.25">
      <c r="A303" t="s">
        <v>32</v>
      </c>
      <c r="B303" t="s">
        <v>32</v>
      </c>
      <c r="C303" t="s">
        <v>26</v>
      </c>
      <c r="D303">
        <v>2</v>
      </c>
      <c r="E303">
        <v>2</v>
      </c>
      <c r="F303" t="s">
        <v>23</v>
      </c>
      <c r="G303" t="s">
        <v>27</v>
      </c>
      <c r="H303">
        <v>3</v>
      </c>
      <c r="I303">
        <v>176</v>
      </c>
      <c r="J303">
        <v>3</v>
      </c>
      <c r="K303" t="s">
        <v>77</v>
      </c>
      <c r="L303">
        <v>21.52</v>
      </c>
      <c r="M303">
        <v>21.52</v>
      </c>
      <c r="N303">
        <v>21.52</v>
      </c>
      <c r="O303">
        <v>1.5</v>
      </c>
      <c r="P303">
        <f>N303*R301</f>
        <v>9.9234723625159216</v>
      </c>
    </row>
    <row r="304" spans="1:18" x14ac:dyDescent="0.25">
      <c r="A304" t="s">
        <v>32</v>
      </c>
      <c r="B304" t="s">
        <v>32</v>
      </c>
      <c r="C304" t="s">
        <v>26</v>
      </c>
      <c r="D304">
        <v>2</v>
      </c>
      <c r="E304">
        <v>2</v>
      </c>
      <c r="F304" t="s">
        <v>18</v>
      </c>
      <c r="G304" t="s">
        <v>38</v>
      </c>
      <c r="H304">
        <v>4</v>
      </c>
      <c r="I304">
        <v>194</v>
      </c>
      <c r="J304">
        <v>3</v>
      </c>
      <c r="L304">
        <v>7.26</v>
      </c>
      <c r="M304">
        <v>7.26</v>
      </c>
      <c r="N304">
        <v>7.26</v>
      </c>
      <c r="O304">
        <v>11.8</v>
      </c>
      <c r="P304">
        <f>N304*R301</f>
        <v>3.3477885386554638</v>
      </c>
    </row>
    <row r="305" spans="1:18" x14ac:dyDescent="0.25">
      <c r="A305" t="s">
        <v>32</v>
      </c>
      <c r="B305" t="s">
        <v>32</v>
      </c>
      <c r="C305" t="s">
        <v>26</v>
      </c>
      <c r="D305">
        <v>2</v>
      </c>
      <c r="E305">
        <v>2</v>
      </c>
      <c r="F305" t="s">
        <v>23</v>
      </c>
      <c r="G305" t="s">
        <v>27</v>
      </c>
      <c r="H305">
        <v>1</v>
      </c>
      <c r="I305">
        <v>295</v>
      </c>
      <c r="J305">
        <v>4</v>
      </c>
      <c r="L305">
        <v>21.09</v>
      </c>
      <c r="M305">
        <v>21.09</v>
      </c>
      <c r="N305">
        <v>21.09</v>
      </c>
      <c r="O305">
        <v>2.1</v>
      </c>
      <c r="P305">
        <f>N305*R301</f>
        <v>9.7251873664247572</v>
      </c>
    </row>
    <row r="306" spans="1:18" x14ac:dyDescent="0.25">
      <c r="A306" t="s">
        <v>32</v>
      </c>
      <c r="B306" t="s">
        <v>32</v>
      </c>
      <c r="C306" t="s">
        <v>26</v>
      </c>
      <c r="D306">
        <v>2</v>
      </c>
      <c r="E306">
        <v>2</v>
      </c>
      <c r="F306" t="s">
        <v>23</v>
      </c>
      <c r="G306" t="s">
        <v>38</v>
      </c>
      <c r="H306">
        <v>3</v>
      </c>
      <c r="I306">
        <v>231</v>
      </c>
      <c r="J306">
        <v>3</v>
      </c>
      <c r="L306">
        <v>36.15</v>
      </c>
      <c r="M306">
        <v>36.15</v>
      </c>
      <c r="N306">
        <v>36.15</v>
      </c>
      <c r="O306">
        <v>1.8</v>
      </c>
      <c r="P306">
        <v>9.41</v>
      </c>
      <c r="Q306">
        <f>P306/N306</f>
        <v>0.26030428769017983</v>
      </c>
    </row>
    <row r="307" spans="1:18" x14ac:dyDescent="0.25">
      <c r="A307" t="s">
        <v>32</v>
      </c>
      <c r="B307" t="s">
        <v>32</v>
      </c>
      <c r="C307" t="s">
        <v>26</v>
      </c>
      <c r="D307">
        <v>2</v>
      </c>
      <c r="E307">
        <v>2</v>
      </c>
      <c r="F307" t="s">
        <v>23</v>
      </c>
      <c r="G307" t="s">
        <v>27</v>
      </c>
      <c r="H307">
        <v>2</v>
      </c>
      <c r="I307">
        <v>260</v>
      </c>
      <c r="J307">
        <v>3</v>
      </c>
      <c r="L307">
        <v>48.04</v>
      </c>
      <c r="M307">
        <v>48.04</v>
      </c>
      <c r="N307">
        <v>48.04</v>
      </c>
      <c r="O307">
        <v>1.96</v>
      </c>
      <c r="P307">
        <v>13.08</v>
      </c>
      <c r="Q307">
        <f>P307/N307</f>
        <v>0.27227310574521235</v>
      </c>
    </row>
    <row r="308" spans="1:18" x14ac:dyDescent="0.25">
      <c r="A308" t="s">
        <v>32</v>
      </c>
      <c r="B308" t="s">
        <v>32</v>
      </c>
      <c r="C308" t="s">
        <v>26</v>
      </c>
      <c r="D308">
        <v>2</v>
      </c>
      <c r="E308">
        <v>2</v>
      </c>
      <c r="F308" t="s">
        <v>23</v>
      </c>
      <c r="G308" t="s">
        <v>38</v>
      </c>
      <c r="H308">
        <v>1</v>
      </c>
      <c r="I308">
        <v>357</v>
      </c>
      <c r="J308">
        <v>5</v>
      </c>
      <c r="L308">
        <v>26.47</v>
      </c>
      <c r="M308">
        <v>26.47</v>
      </c>
      <c r="N308">
        <v>26.47</v>
      </c>
      <c r="O308">
        <v>1.1200000000000001</v>
      </c>
      <c r="P308">
        <v>9.7799999999999994</v>
      </c>
      <c r="Q308">
        <f>P308/N308</f>
        <v>0.36947487721949374</v>
      </c>
    </row>
    <row r="309" spans="1:18" x14ac:dyDescent="0.25">
      <c r="A309" t="s">
        <v>32</v>
      </c>
      <c r="B309" t="s">
        <v>32</v>
      </c>
      <c r="C309" t="s">
        <v>26</v>
      </c>
      <c r="D309">
        <v>2</v>
      </c>
      <c r="E309">
        <v>2</v>
      </c>
      <c r="F309" t="s">
        <v>23</v>
      </c>
      <c r="G309" t="s">
        <v>27</v>
      </c>
      <c r="H309">
        <v>4</v>
      </c>
      <c r="I309">
        <v>178</v>
      </c>
      <c r="J309">
        <v>3</v>
      </c>
      <c r="L309">
        <v>10.44</v>
      </c>
      <c r="M309">
        <v>10.44</v>
      </c>
      <c r="N309">
        <v>10.44</v>
      </c>
      <c r="O309">
        <v>0.34</v>
      </c>
      <c r="P309">
        <v>7.13</v>
      </c>
      <c r="Q309">
        <f>P309/N309</f>
        <v>0.68295019157088122</v>
      </c>
    </row>
    <row r="310" spans="1:18" x14ac:dyDescent="0.25">
      <c r="A310" t="s">
        <v>32</v>
      </c>
      <c r="B310" t="s">
        <v>32</v>
      </c>
      <c r="C310" t="s">
        <v>26</v>
      </c>
      <c r="D310">
        <v>2</v>
      </c>
      <c r="E310">
        <v>2</v>
      </c>
      <c r="F310" t="s">
        <v>23</v>
      </c>
      <c r="G310" t="s">
        <v>19</v>
      </c>
      <c r="H310">
        <v>2</v>
      </c>
      <c r="I310">
        <v>70</v>
      </c>
      <c r="J310">
        <v>1</v>
      </c>
      <c r="K310" t="s">
        <v>77</v>
      </c>
      <c r="L310">
        <v>15.07</v>
      </c>
      <c r="M310">
        <v>15.07</v>
      </c>
      <c r="N310">
        <v>15.07</v>
      </c>
      <c r="O310">
        <v>1.1200000000000001</v>
      </c>
      <c r="P310">
        <v>10.86</v>
      </c>
      <c r="Q310">
        <f>P310/N310</f>
        <v>0.72063702720637024</v>
      </c>
    </row>
    <row r="311" spans="1:18" x14ac:dyDescent="0.25">
      <c r="A311" t="s">
        <v>32</v>
      </c>
      <c r="B311" t="s">
        <v>32</v>
      </c>
      <c r="C311" t="s">
        <v>26</v>
      </c>
      <c r="D311">
        <v>2</v>
      </c>
      <c r="E311">
        <v>2</v>
      </c>
      <c r="F311" t="s">
        <v>23</v>
      </c>
      <c r="G311" t="s">
        <v>19</v>
      </c>
      <c r="H311">
        <v>3</v>
      </c>
      <c r="I311">
        <v>374</v>
      </c>
      <c r="J311">
        <v>5</v>
      </c>
      <c r="M311">
        <v>0</v>
      </c>
      <c r="N311">
        <v>1.62</v>
      </c>
      <c r="O311">
        <v>0.67</v>
      </c>
      <c r="P311">
        <f>N311*R301</f>
        <v>0.74702719457601263</v>
      </c>
    </row>
    <row r="312" spans="1:18" x14ac:dyDescent="0.25">
      <c r="A312" t="s">
        <v>32</v>
      </c>
      <c r="B312" t="s">
        <v>32</v>
      </c>
      <c r="C312" t="s">
        <v>26</v>
      </c>
      <c r="D312">
        <v>2</v>
      </c>
      <c r="E312">
        <v>2</v>
      </c>
      <c r="F312" t="s">
        <v>18</v>
      </c>
      <c r="G312" t="s">
        <v>27</v>
      </c>
      <c r="H312">
        <v>4</v>
      </c>
      <c r="I312">
        <v>13</v>
      </c>
      <c r="J312">
        <v>1</v>
      </c>
      <c r="M312">
        <v>0</v>
      </c>
      <c r="N312">
        <v>0</v>
      </c>
      <c r="O312">
        <v>6.37</v>
      </c>
      <c r="P312">
        <v>0</v>
      </c>
    </row>
    <row r="313" spans="1:18" x14ac:dyDescent="0.25">
      <c r="A313" t="s">
        <v>32</v>
      </c>
      <c r="B313" t="s">
        <v>32</v>
      </c>
      <c r="C313" t="s">
        <v>26</v>
      </c>
      <c r="D313">
        <v>2</v>
      </c>
      <c r="E313">
        <v>2</v>
      </c>
      <c r="F313" t="s">
        <v>18</v>
      </c>
      <c r="G313" t="s">
        <v>19</v>
      </c>
      <c r="H313">
        <v>4</v>
      </c>
      <c r="I313">
        <v>83</v>
      </c>
      <c r="J313">
        <v>1</v>
      </c>
      <c r="M313">
        <v>0</v>
      </c>
      <c r="N313">
        <v>0</v>
      </c>
      <c r="O313">
        <v>9.4</v>
      </c>
      <c r="P313">
        <v>0</v>
      </c>
    </row>
    <row r="314" spans="1:18" x14ac:dyDescent="0.25">
      <c r="A314" t="s">
        <v>32</v>
      </c>
      <c r="B314" t="s">
        <v>32</v>
      </c>
      <c r="C314" t="s">
        <v>26</v>
      </c>
      <c r="D314">
        <v>2</v>
      </c>
      <c r="E314">
        <v>2</v>
      </c>
      <c r="F314" t="s">
        <v>18</v>
      </c>
      <c r="G314" t="s">
        <v>27</v>
      </c>
      <c r="H314">
        <v>1</v>
      </c>
      <c r="I314">
        <v>93</v>
      </c>
      <c r="J314">
        <v>1</v>
      </c>
      <c r="M314">
        <v>0</v>
      </c>
      <c r="N314">
        <v>0</v>
      </c>
      <c r="O314">
        <v>5.22</v>
      </c>
      <c r="P314">
        <v>0</v>
      </c>
    </row>
    <row r="315" spans="1:18" x14ac:dyDescent="0.25">
      <c r="A315" t="s">
        <v>32</v>
      </c>
      <c r="B315" t="s">
        <v>32</v>
      </c>
      <c r="C315" t="s">
        <v>26</v>
      </c>
      <c r="D315">
        <v>2</v>
      </c>
      <c r="E315">
        <v>2</v>
      </c>
      <c r="F315" t="s">
        <v>18</v>
      </c>
      <c r="G315" t="s">
        <v>38</v>
      </c>
      <c r="H315">
        <v>1</v>
      </c>
      <c r="I315">
        <v>169</v>
      </c>
      <c r="J315">
        <v>3</v>
      </c>
      <c r="M315">
        <v>0</v>
      </c>
      <c r="N315">
        <v>0</v>
      </c>
      <c r="O315">
        <v>10.97</v>
      </c>
      <c r="P315">
        <v>0</v>
      </c>
    </row>
    <row r="316" spans="1:18" x14ac:dyDescent="0.25">
      <c r="A316" t="s">
        <v>32</v>
      </c>
      <c r="B316" t="s">
        <v>32</v>
      </c>
      <c r="C316" t="s">
        <v>26</v>
      </c>
      <c r="D316">
        <v>2</v>
      </c>
      <c r="E316">
        <v>2</v>
      </c>
      <c r="F316" t="s">
        <v>18</v>
      </c>
      <c r="G316" t="s">
        <v>19</v>
      </c>
      <c r="H316">
        <v>2</v>
      </c>
      <c r="I316">
        <v>240</v>
      </c>
      <c r="J316">
        <v>3</v>
      </c>
      <c r="M316">
        <v>0</v>
      </c>
      <c r="N316">
        <v>0</v>
      </c>
      <c r="O316">
        <v>14.87</v>
      </c>
      <c r="P316">
        <v>0</v>
      </c>
    </row>
    <row r="317" spans="1:18" x14ac:dyDescent="0.25">
      <c r="A317" t="s">
        <v>32</v>
      </c>
      <c r="B317" t="s">
        <v>32</v>
      </c>
      <c r="C317" t="s">
        <v>26</v>
      </c>
      <c r="D317">
        <v>2</v>
      </c>
      <c r="E317">
        <v>2</v>
      </c>
      <c r="F317" t="s">
        <v>18</v>
      </c>
      <c r="G317" t="s">
        <v>38</v>
      </c>
      <c r="H317">
        <v>3</v>
      </c>
      <c r="I317">
        <v>400</v>
      </c>
      <c r="J317">
        <v>5</v>
      </c>
      <c r="M317">
        <v>0</v>
      </c>
      <c r="N317">
        <v>0</v>
      </c>
      <c r="O317">
        <v>5.71</v>
      </c>
      <c r="P317">
        <v>0</v>
      </c>
    </row>
    <row r="318" spans="1:18" x14ac:dyDescent="0.25">
      <c r="A318" t="s">
        <v>25</v>
      </c>
      <c r="B318" t="s">
        <v>25</v>
      </c>
      <c r="C318" t="s">
        <v>26</v>
      </c>
      <c r="D318">
        <v>2</v>
      </c>
      <c r="E318">
        <v>2</v>
      </c>
      <c r="F318" t="s">
        <v>23</v>
      </c>
      <c r="G318" t="s">
        <v>38</v>
      </c>
      <c r="H318">
        <v>4</v>
      </c>
      <c r="I318">
        <v>25</v>
      </c>
      <c r="J318">
        <v>1</v>
      </c>
      <c r="L318">
        <v>6.61</v>
      </c>
      <c r="M318">
        <v>6.61</v>
      </c>
      <c r="N318">
        <v>6.61</v>
      </c>
      <c r="O318">
        <v>2.88</v>
      </c>
      <c r="P318">
        <f>N318*R318</f>
        <v>2.0199831866167992</v>
      </c>
      <c r="R318">
        <f>AVERAGE(Q326:Q332)</f>
        <v>0.30559503579679259</v>
      </c>
    </row>
    <row r="319" spans="1:18" x14ac:dyDescent="0.25">
      <c r="A319" t="s">
        <v>25</v>
      </c>
      <c r="B319" t="s">
        <v>25</v>
      </c>
      <c r="C319" t="s">
        <v>26</v>
      </c>
      <c r="D319">
        <v>2</v>
      </c>
      <c r="E319">
        <v>2</v>
      </c>
      <c r="F319" t="s">
        <v>23</v>
      </c>
      <c r="G319" t="s">
        <v>27</v>
      </c>
      <c r="H319">
        <v>3</v>
      </c>
      <c r="I319">
        <v>67</v>
      </c>
      <c r="J319">
        <v>1</v>
      </c>
      <c r="L319">
        <v>11</v>
      </c>
      <c r="M319">
        <v>11</v>
      </c>
      <c r="N319">
        <v>11</v>
      </c>
      <c r="O319">
        <v>1.7</v>
      </c>
      <c r="P319">
        <f>N319*R318</f>
        <v>3.3615453937647186</v>
      </c>
    </row>
    <row r="320" spans="1:18" x14ac:dyDescent="0.25">
      <c r="A320" t="s">
        <v>25</v>
      </c>
      <c r="B320" t="s">
        <v>25</v>
      </c>
      <c r="C320" t="s">
        <v>26</v>
      </c>
      <c r="D320">
        <v>2</v>
      </c>
      <c r="E320">
        <v>2</v>
      </c>
      <c r="F320" t="s">
        <v>23</v>
      </c>
      <c r="G320" t="s">
        <v>19</v>
      </c>
      <c r="H320">
        <v>4</v>
      </c>
      <c r="I320">
        <v>98</v>
      </c>
      <c r="J320">
        <v>2</v>
      </c>
      <c r="L320">
        <v>18.45</v>
      </c>
      <c r="M320">
        <v>18.45</v>
      </c>
      <c r="N320">
        <v>18.45</v>
      </c>
      <c r="O320">
        <v>4.46</v>
      </c>
      <c r="P320">
        <f>N320*R318</f>
        <v>5.6382284104508233</v>
      </c>
    </row>
    <row r="321" spans="1:17" x14ac:dyDescent="0.25">
      <c r="A321" t="s">
        <v>25</v>
      </c>
      <c r="B321" t="s">
        <v>25</v>
      </c>
      <c r="C321" t="s">
        <v>26</v>
      </c>
      <c r="D321">
        <v>2</v>
      </c>
      <c r="E321">
        <v>2</v>
      </c>
      <c r="F321" t="s">
        <v>23</v>
      </c>
      <c r="G321" t="s">
        <v>27</v>
      </c>
      <c r="H321">
        <v>2</v>
      </c>
      <c r="I321">
        <v>172</v>
      </c>
      <c r="J321">
        <v>3</v>
      </c>
      <c r="L321">
        <v>47.92</v>
      </c>
      <c r="M321">
        <v>47.92</v>
      </c>
      <c r="N321">
        <v>47.92</v>
      </c>
      <c r="O321">
        <v>3.42</v>
      </c>
      <c r="P321">
        <f>N321*R318</f>
        <v>14.644114115382301</v>
      </c>
    </row>
    <row r="322" spans="1:17" x14ac:dyDescent="0.25">
      <c r="A322" t="s">
        <v>25</v>
      </c>
      <c r="B322" t="s">
        <v>25</v>
      </c>
      <c r="C322" t="s">
        <v>26</v>
      </c>
      <c r="D322">
        <v>2</v>
      </c>
      <c r="E322">
        <v>2</v>
      </c>
      <c r="F322" t="s">
        <v>18</v>
      </c>
      <c r="G322" t="s">
        <v>27</v>
      </c>
      <c r="H322">
        <v>4</v>
      </c>
      <c r="I322">
        <v>276</v>
      </c>
      <c r="J322">
        <v>4</v>
      </c>
      <c r="L322">
        <v>0.22</v>
      </c>
      <c r="M322">
        <v>0.22</v>
      </c>
      <c r="N322">
        <v>0.22</v>
      </c>
      <c r="O322">
        <v>6.46</v>
      </c>
      <c r="P322">
        <f>N322*R318</f>
        <v>6.7230907875294371E-2</v>
      </c>
    </row>
    <row r="323" spans="1:17" x14ac:dyDescent="0.25">
      <c r="A323" t="s">
        <v>25</v>
      </c>
      <c r="B323" t="s">
        <v>25</v>
      </c>
      <c r="C323" t="s">
        <v>26</v>
      </c>
      <c r="D323">
        <v>2</v>
      </c>
      <c r="E323">
        <v>2</v>
      </c>
      <c r="F323" t="s">
        <v>23</v>
      </c>
      <c r="G323" t="s">
        <v>27</v>
      </c>
      <c r="H323">
        <v>4</v>
      </c>
      <c r="I323">
        <v>312</v>
      </c>
      <c r="J323">
        <v>4</v>
      </c>
      <c r="L323">
        <v>47.45</v>
      </c>
      <c r="M323">
        <v>47.45</v>
      </c>
      <c r="N323">
        <v>47.45</v>
      </c>
      <c r="O323">
        <v>8.83</v>
      </c>
      <c r="P323">
        <f>N323*R318</f>
        <v>14.50048444855781</v>
      </c>
    </row>
    <row r="324" spans="1:17" x14ac:dyDescent="0.25">
      <c r="A324" t="s">
        <v>25</v>
      </c>
      <c r="B324" t="s">
        <v>25</v>
      </c>
      <c r="C324" t="s">
        <v>26</v>
      </c>
      <c r="D324">
        <v>2</v>
      </c>
      <c r="E324">
        <v>2</v>
      </c>
      <c r="F324" t="s">
        <v>18</v>
      </c>
      <c r="G324" t="s">
        <v>19</v>
      </c>
      <c r="H324">
        <v>3</v>
      </c>
      <c r="I324">
        <v>334</v>
      </c>
      <c r="J324">
        <v>4</v>
      </c>
      <c r="L324">
        <v>23.22</v>
      </c>
      <c r="M324">
        <v>23.22</v>
      </c>
      <c r="N324">
        <v>23.22</v>
      </c>
      <c r="O324">
        <v>4.3899999999999997</v>
      </c>
      <c r="P324">
        <f>N324*R318</f>
        <v>7.0959167312015232</v>
      </c>
    </row>
    <row r="325" spans="1:17" x14ac:dyDescent="0.25">
      <c r="A325" t="s">
        <v>25</v>
      </c>
      <c r="B325" t="s">
        <v>25</v>
      </c>
      <c r="C325" t="s">
        <v>26</v>
      </c>
      <c r="D325">
        <v>2</v>
      </c>
      <c r="E325">
        <v>2</v>
      </c>
      <c r="F325" t="s">
        <v>23</v>
      </c>
      <c r="G325" t="s">
        <v>38</v>
      </c>
      <c r="H325">
        <v>1</v>
      </c>
      <c r="I325">
        <v>349</v>
      </c>
      <c r="J325">
        <v>5</v>
      </c>
      <c r="M325">
        <v>0</v>
      </c>
      <c r="N325">
        <v>46.42</v>
      </c>
      <c r="O325">
        <v>1.85</v>
      </c>
      <c r="P325">
        <f>N325*R318</f>
        <v>14.185721561687112</v>
      </c>
    </row>
    <row r="326" spans="1:17" x14ac:dyDescent="0.25">
      <c r="A326" t="s">
        <v>25</v>
      </c>
      <c r="B326" t="s">
        <v>25</v>
      </c>
      <c r="C326" t="s">
        <v>26</v>
      </c>
      <c r="D326">
        <v>2</v>
      </c>
      <c r="E326">
        <v>2</v>
      </c>
      <c r="F326" t="s">
        <v>23</v>
      </c>
      <c r="G326" t="s">
        <v>38</v>
      </c>
      <c r="H326">
        <v>2</v>
      </c>
      <c r="I326">
        <v>352</v>
      </c>
      <c r="J326">
        <v>5</v>
      </c>
      <c r="M326">
        <v>0</v>
      </c>
      <c r="N326">
        <v>88.63</v>
      </c>
      <c r="O326">
        <v>1.73</v>
      </c>
      <c r="P326">
        <v>8.2100000000000009</v>
      </c>
      <c r="Q326">
        <f>P326/N326</f>
        <v>9.263229154913688E-2</v>
      </c>
    </row>
    <row r="327" spans="1:17" x14ac:dyDescent="0.25">
      <c r="A327" t="s">
        <v>25</v>
      </c>
      <c r="B327" t="s">
        <v>25</v>
      </c>
      <c r="C327" t="s">
        <v>26</v>
      </c>
      <c r="D327">
        <v>2</v>
      </c>
      <c r="E327">
        <v>2</v>
      </c>
      <c r="F327" t="s">
        <v>23</v>
      </c>
      <c r="G327" t="s">
        <v>38</v>
      </c>
      <c r="H327">
        <v>3</v>
      </c>
      <c r="I327">
        <v>332</v>
      </c>
      <c r="J327">
        <v>4</v>
      </c>
      <c r="L327">
        <v>72.66</v>
      </c>
      <c r="M327">
        <v>72.66</v>
      </c>
      <c r="N327">
        <v>72.66</v>
      </c>
      <c r="O327">
        <v>5.48</v>
      </c>
      <c r="P327">
        <v>11.98</v>
      </c>
      <c r="Q327">
        <f>P327/N327</f>
        <v>0.16487751169832096</v>
      </c>
    </row>
    <row r="328" spans="1:17" x14ac:dyDescent="0.25">
      <c r="A328" t="s">
        <v>25</v>
      </c>
      <c r="B328" t="s">
        <v>25</v>
      </c>
      <c r="C328" t="s">
        <v>26</v>
      </c>
      <c r="D328">
        <v>2</v>
      </c>
      <c r="E328">
        <v>2</v>
      </c>
      <c r="F328" t="s">
        <v>23</v>
      </c>
      <c r="G328" t="s">
        <v>19</v>
      </c>
      <c r="H328">
        <v>2</v>
      </c>
      <c r="I328">
        <v>262</v>
      </c>
      <c r="J328">
        <v>3</v>
      </c>
      <c r="L328">
        <v>41.84</v>
      </c>
      <c r="M328">
        <v>41.84</v>
      </c>
      <c r="N328">
        <v>41.84</v>
      </c>
      <c r="O328">
        <v>6.21</v>
      </c>
      <c r="P328">
        <v>8.19</v>
      </c>
      <c r="Q328">
        <f>P328/N328</f>
        <v>0.1957456978967495</v>
      </c>
    </row>
    <row r="329" spans="1:17" x14ac:dyDescent="0.25">
      <c r="A329" t="s">
        <v>25</v>
      </c>
      <c r="B329" t="s">
        <v>25</v>
      </c>
      <c r="C329" t="s">
        <v>26</v>
      </c>
      <c r="D329">
        <v>2</v>
      </c>
      <c r="E329">
        <v>2</v>
      </c>
      <c r="F329" t="s">
        <v>18</v>
      </c>
      <c r="G329" t="s">
        <v>38</v>
      </c>
      <c r="H329">
        <v>2</v>
      </c>
      <c r="I329">
        <v>362</v>
      </c>
      <c r="J329">
        <v>5</v>
      </c>
      <c r="L329">
        <v>46.15</v>
      </c>
      <c r="M329">
        <v>46.15</v>
      </c>
      <c r="N329">
        <v>46.15</v>
      </c>
      <c r="O329">
        <v>1.77</v>
      </c>
      <c r="P329">
        <v>10.37</v>
      </c>
      <c r="Q329">
        <f>P329/N329</f>
        <v>0.2247020585048754</v>
      </c>
    </row>
    <row r="330" spans="1:17" x14ac:dyDescent="0.25">
      <c r="A330" t="s">
        <v>25</v>
      </c>
      <c r="B330" t="s">
        <v>25</v>
      </c>
      <c r="C330" t="s">
        <v>26</v>
      </c>
      <c r="D330">
        <v>2</v>
      </c>
      <c r="E330">
        <v>2</v>
      </c>
      <c r="F330" t="s">
        <v>23</v>
      </c>
      <c r="G330" t="s">
        <v>19</v>
      </c>
      <c r="H330">
        <v>1</v>
      </c>
      <c r="I330">
        <v>148</v>
      </c>
      <c r="J330">
        <v>2</v>
      </c>
      <c r="L330">
        <v>30.88</v>
      </c>
      <c r="M330">
        <v>30.88</v>
      </c>
      <c r="N330">
        <v>30.88</v>
      </c>
      <c r="O330">
        <v>4.95</v>
      </c>
      <c r="P330">
        <v>11.25</v>
      </c>
      <c r="Q330">
        <f>P330/N330</f>
        <v>0.36431347150259069</v>
      </c>
    </row>
    <row r="331" spans="1:17" x14ac:dyDescent="0.25">
      <c r="A331" t="s">
        <v>25</v>
      </c>
      <c r="B331" t="s">
        <v>25</v>
      </c>
      <c r="C331" t="s">
        <v>26</v>
      </c>
      <c r="D331">
        <v>2</v>
      </c>
      <c r="E331">
        <v>2</v>
      </c>
      <c r="F331" t="s">
        <v>23</v>
      </c>
      <c r="G331" t="s">
        <v>19</v>
      </c>
      <c r="H331">
        <v>3</v>
      </c>
      <c r="I331">
        <v>48</v>
      </c>
      <c r="J331">
        <v>1</v>
      </c>
      <c r="L331">
        <v>25.43</v>
      </c>
      <c r="M331">
        <v>25.43</v>
      </c>
      <c r="N331">
        <v>25.43</v>
      </c>
      <c r="O331">
        <v>5.68</v>
      </c>
      <c r="P331">
        <v>12.28</v>
      </c>
      <c r="Q331">
        <f>P331/N331</f>
        <v>0.4828942194258749</v>
      </c>
    </row>
    <row r="332" spans="1:17" x14ac:dyDescent="0.25">
      <c r="A332" t="s">
        <v>25</v>
      </c>
      <c r="B332" t="s">
        <v>25</v>
      </c>
      <c r="C332" t="s">
        <v>26</v>
      </c>
      <c r="D332">
        <v>2</v>
      </c>
      <c r="E332">
        <v>2</v>
      </c>
      <c r="F332" t="s">
        <v>18</v>
      </c>
      <c r="G332" t="s">
        <v>27</v>
      </c>
      <c r="H332">
        <v>3</v>
      </c>
      <c r="I332">
        <v>7</v>
      </c>
      <c r="J332">
        <v>1</v>
      </c>
      <c r="M332">
        <v>0</v>
      </c>
      <c r="N332">
        <v>10</v>
      </c>
      <c r="O332">
        <v>7.02</v>
      </c>
      <c r="P332">
        <v>6.14</v>
      </c>
      <c r="Q332">
        <f>P332/N332</f>
        <v>0.61399999999999999</v>
      </c>
    </row>
    <row r="333" spans="1:17" x14ac:dyDescent="0.25">
      <c r="A333" t="s">
        <v>25</v>
      </c>
      <c r="B333" t="s">
        <v>25</v>
      </c>
      <c r="C333" t="s">
        <v>26</v>
      </c>
      <c r="D333">
        <v>2</v>
      </c>
      <c r="E333">
        <v>2</v>
      </c>
      <c r="F333" t="s">
        <v>23</v>
      </c>
      <c r="G333" t="s">
        <v>27</v>
      </c>
      <c r="H333">
        <v>1</v>
      </c>
      <c r="I333">
        <v>3</v>
      </c>
      <c r="J333">
        <v>1</v>
      </c>
      <c r="L333">
        <v>2.71</v>
      </c>
      <c r="M333">
        <v>2.71</v>
      </c>
      <c r="N333">
        <v>2.71</v>
      </c>
      <c r="O333">
        <v>0.48</v>
      </c>
      <c r="P333">
        <f>N333*R318</f>
        <v>0.82816254700930791</v>
      </c>
    </row>
    <row r="334" spans="1:17" x14ac:dyDescent="0.25">
      <c r="A334" t="s">
        <v>25</v>
      </c>
      <c r="B334" t="s">
        <v>25</v>
      </c>
      <c r="C334" t="s">
        <v>26</v>
      </c>
      <c r="D334">
        <v>2</v>
      </c>
      <c r="E334">
        <v>2</v>
      </c>
      <c r="F334" t="s">
        <v>18</v>
      </c>
      <c r="G334" t="s">
        <v>19</v>
      </c>
      <c r="H334">
        <v>1</v>
      </c>
      <c r="I334">
        <v>62</v>
      </c>
      <c r="J334">
        <v>1</v>
      </c>
      <c r="M334">
        <v>0</v>
      </c>
      <c r="N334">
        <v>0</v>
      </c>
      <c r="O334">
        <v>13.95</v>
      </c>
      <c r="P334">
        <v>0</v>
      </c>
    </row>
    <row r="335" spans="1:17" x14ac:dyDescent="0.25">
      <c r="A335" t="s">
        <v>25</v>
      </c>
      <c r="B335" t="s">
        <v>25</v>
      </c>
      <c r="C335" t="s">
        <v>26</v>
      </c>
      <c r="D335">
        <v>2</v>
      </c>
      <c r="E335">
        <v>2</v>
      </c>
      <c r="F335" t="s">
        <v>18</v>
      </c>
      <c r="G335" t="s">
        <v>38</v>
      </c>
      <c r="H335">
        <v>3</v>
      </c>
      <c r="I335">
        <v>104</v>
      </c>
      <c r="J335">
        <v>2</v>
      </c>
      <c r="M335">
        <v>0</v>
      </c>
      <c r="N335">
        <v>0</v>
      </c>
      <c r="O335">
        <v>19.850000000000001</v>
      </c>
      <c r="P335">
        <v>0</v>
      </c>
    </row>
    <row r="336" spans="1:17" x14ac:dyDescent="0.25">
      <c r="A336" t="s">
        <v>25</v>
      </c>
      <c r="B336" t="s">
        <v>25</v>
      </c>
      <c r="C336" t="s">
        <v>26</v>
      </c>
      <c r="D336">
        <v>2</v>
      </c>
      <c r="E336">
        <v>2</v>
      </c>
      <c r="F336" t="s">
        <v>18</v>
      </c>
      <c r="G336" t="s">
        <v>38</v>
      </c>
      <c r="H336">
        <v>1</v>
      </c>
      <c r="I336">
        <v>121</v>
      </c>
      <c r="J336">
        <v>2</v>
      </c>
      <c r="M336">
        <v>0</v>
      </c>
      <c r="N336">
        <v>0</v>
      </c>
      <c r="O336">
        <v>25.52</v>
      </c>
      <c r="P336">
        <v>0</v>
      </c>
    </row>
    <row r="337" spans="1:16" x14ac:dyDescent="0.25">
      <c r="A337" t="s">
        <v>25</v>
      </c>
      <c r="B337" t="s">
        <v>25</v>
      </c>
      <c r="C337" t="s">
        <v>26</v>
      </c>
      <c r="D337">
        <v>2</v>
      </c>
      <c r="E337">
        <v>2</v>
      </c>
      <c r="F337" t="s">
        <v>18</v>
      </c>
      <c r="G337" t="s">
        <v>27</v>
      </c>
      <c r="H337">
        <v>1</v>
      </c>
      <c r="I337">
        <v>155</v>
      </c>
      <c r="J337">
        <v>2</v>
      </c>
      <c r="M337">
        <v>0</v>
      </c>
      <c r="N337">
        <v>0</v>
      </c>
      <c r="O337">
        <v>15.56</v>
      </c>
      <c r="P337">
        <v>0</v>
      </c>
    </row>
    <row r="338" spans="1:16" x14ac:dyDescent="0.25">
      <c r="A338" t="s">
        <v>25</v>
      </c>
      <c r="B338" t="s">
        <v>25</v>
      </c>
      <c r="C338" t="s">
        <v>26</v>
      </c>
      <c r="D338">
        <v>2</v>
      </c>
      <c r="E338">
        <v>2</v>
      </c>
      <c r="F338" t="s">
        <v>18</v>
      </c>
      <c r="G338" t="s">
        <v>27</v>
      </c>
      <c r="H338">
        <v>2</v>
      </c>
      <c r="I338">
        <v>171</v>
      </c>
      <c r="J338">
        <v>3</v>
      </c>
      <c r="M338">
        <v>0</v>
      </c>
      <c r="N338">
        <v>0</v>
      </c>
      <c r="O338">
        <v>13.25</v>
      </c>
      <c r="P338">
        <v>0</v>
      </c>
    </row>
    <row r="339" spans="1:16" x14ac:dyDescent="0.25">
      <c r="A339" t="s">
        <v>25</v>
      </c>
      <c r="B339" t="s">
        <v>25</v>
      </c>
      <c r="C339" t="s">
        <v>26</v>
      </c>
      <c r="D339">
        <v>2</v>
      </c>
      <c r="E339">
        <v>2</v>
      </c>
      <c r="F339" t="s">
        <v>18</v>
      </c>
      <c r="G339" t="s">
        <v>19</v>
      </c>
      <c r="H339">
        <v>4</v>
      </c>
      <c r="I339">
        <v>180</v>
      </c>
      <c r="J339">
        <v>3</v>
      </c>
      <c r="M339">
        <v>0</v>
      </c>
      <c r="N339">
        <v>0</v>
      </c>
      <c r="O339">
        <v>22.72</v>
      </c>
      <c r="P339">
        <v>0</v>
      </c>
    </row>
    <row r="340" spans="1:16" x14ac:dyDescent="0.25">
      <c r="A340" t="s">
        <v>25</v>
      </c>
      <c r="B340" t="s">
        <v>25</v>
      </c>
      <c r="C340" t="s">
        <v>26</v>
      </c>
      <c r="D340">
        <v>2</v>
      </c>
      <c r="E340">
        <v>2</v>
      </c>
      <c r="F340" t="s">
        <v>18</v>
      </c>
      <c r="G340" t="s">
        <v>19</v>
      </c>
      <c r="H340">
        <v>2</v>
      </c>
      <c r="I340">
        <v>265</v>
      </c>
      <c r="J340">
        <v>4</v>
      </c>
      <c r="M340">
        <v>0</v>
      </c>
      <c r="N340">
        <v>0</v>
      </c>
      <c r="O340">
        <v>8.2799999999999994</v>
      </c>
      <c r="P340">
        <v>0</v>
      </c>
    </row>
    <row r="341" spans="1:16" x14ac:dyDescent="0.25">
      <c r="A341" t="s">
        <v>25</v>
      </c>
      <c r="B341" t="s">
        <v>25</v>
      </c>
      <c r="C341" t="s">
        <v>26</v>
      </c>
      <c r="D341">
        <v>2</v>
      </c>
      <c r="E341">
        <v>2</v>
      </c>
      <c r="F341" t="s">
        <v>18</v>
      </c>
      <c r="G341" t="s">
        <v>38</v>
      </c>
      <c r="H341">
        <v>4</v>
      </c>
      <c r="I341">
        <v>381</v>
      </c>
      <c r="J341">
        <v>5</v>
      </c>
      <c r="M341">
        <v>0</v>
      </c>
      <c r="N341">
        <v>0</v>
      </c>
      <c r="O341">
        <v>8.94</v>
      </c>
      <c r="P341">
        <v>0</v>
      </c>
    </row>
  </sheetData>
  <sortState xmlns:xlrd2="http://schemas.microsoft.com/office/spreadsheetml/2017/richdata2" ref="A2:R342">
    <sortCondition ref="A2:A3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tuber_analysis_2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Miao</dc:creator>
  <cp:lastModifiedBy>Administrator</cp:lastModifiedBy>
  <dcterms:created xsi:type="dcterms:W3CDTF">2019-11-27T20:22:27Z</dcterms:created>
  <dcterms:modified xsi:type="dcterms:W3CDTF">2020-01-23T23:32:47Z</dcterms:modified>
</cp:coreProperties>
</file>