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codeName="ThisWorkbook" defaultThemeVersion="124226"/>
  <mc:AlternateContent xmlns:mc="http://schemas.openxmlformats.org/markup-compatibility/2006">
    <mc:Choice Requires="x15">
      <x15ac:absPath xmlns:x15ac="http://schemas.microsoft.com/office/spreadsheetml/2010/11/ac" url="C:\Users\Nathan.Suberi\Documents\"/>
    </mc:Choice>
  </mc:AlternateContent>
  <bookViews>
    <workbookView xWindow="0" yWindow="0" windowWidth="14370" windowHeight="7350" tabRatio="908" firstSheet="148" activeTab="167"/>
  </bookViews>
  <sheets>
    <sheet name="AFG" sheetId="4" r:id="rId1"/>
    <sheet name="ALB" sheetId="78" r:id="rId2"/>
    <sheet name="DZA" sheetId="114" r:id="rId3"/>
    <sheet name="AGO" sheetId="115" r:id="rId4"/>
    <sheet name="ATG" sheetId="168" r:id="rId5"/>
    <sheet name="ARG" sheetId="49" r:id="rId6"/>
    <sheet name="ARM" sheetId="5" r:id="rId7"/>
    <sheet name="AUS" sheetId="164" r:id="rId8"/>
    <sheet name="AUT" sheetId="79" r:id="rId9"/>
    <sheet name="AZE" sheetId="6" r:id="rId10"/>
    <sheet name="BHS" sheetId="167" r:id="rId11"/>
    <sheet name="BHR" sheetId="7" r:id="rId12"/>
    <sheet name="BGD" sheetId="8" r:id="rId13"/>
    <sheet name="BRB" sheetId="169" r:id="rId14"/>
    <sheet name="BLR" sheetId="80" r:id="rId15"/>
    <sheet name="BEL" sheetId="81" r:id="rId16"/>
    <sheet name="BLZ" sheetId="50" r:id="rId17"/>
    <sheet name="BEN" sheetId="116" r:id="rId18"/>
    <sheet name="BTN" sheetId="9" r:id="rId19"/>
    <sheet name="BOL" sheetId="51" r:id="rId20"/>
    <sheet name="BWA" sheetId="117" r:id="rId21"/>
    <sheet name="BRA" sheetId="52" r:id="rId22"/>
    <sheet name="BRN" sheetId="10" r:id="rId23"/>
    <sheet name="BGR" sheetId="82" r:id="rId24"/>
    <sheet name="BFA" sheetId="118" r:id="rId25"/>
    <sheet name="BDI" sheetId="119" r:id="rId26"/>
    <sheet name="KHM" sheetId="11" r:id="rId27"/>
    <sheet name="CMR" sheetId="120" r:id="rId28"/>
    <sheet name="CAN" sheetId="53" r:id="rId29"/>
    <sheet name="CPV" sheetId="121" r:id="rId30"/>
    <sheet name="CAF" sheetId="122" r:id="rId31"/>
    <sheet name="TCD" sheetId="123" r:id="rId32"/>
    <sheet name="CHL" sheetId="55" r:id="rId33"/>
    <sheet name="CHN-NE" sheetId="12" r:id="rId34"/>
    <sheet name="CHN-W" sheetId="177" r:id="rId35"/>
    <sheet name="CHN-SE" sheetId="176" r:id="rId36"/>
    <sheet name="COL" sheetId="56" r:id="rId37"/>
    <sheet name="COG" sheetId="124" r:id="rId38"/>
    <sheet name="CIV" sheetId="125" r:id="rId39"/>
    <sheet name="CRI" sheetId="57" r:id="rId40"/>
    <sheet name="CUB" sheetId="58" r:id="rId41"/>
    <sheet name="CYP" sheetId="83" r:id="rId42"/>
    <sheet name="CZE" sheetId="84" r:id="rId43"/>
    <sheet name="COD" sheetId="126" r:id="rId44"/>
    <sheet name="PRK" sheetId="13" r:id="rId45"/>
    <sheet name="DNK" sheetId="85" r:id="rId46"/>
    <sheet name="DJI" sheetId="127" r:id="rId47"/>
    <sheet name="DMA" sheetId="174" r:id="rId48"/>
    <sheet name="DOM" sheetId="59" r:id="rId49"/>
    <sheet name="ECU" sheetId="60" r:id="rId50"/>
    <sheet name="EGY" sheetId="128" r:id="rId51"/>
    <sheet name="SLV" sheetId="61" r:id="rId52"/>
    <sheet name="ERI" sheetId="129" r:id="rId53"/>
    <sheet name="EST" sheetId="86" r:id="rId54"/>
    <sheet name="ETH" sheetId="130" r:id="rId55"/>
    <sheet name="FIN" sheetId="87" r:id="rId56"/>
    <sheet name="FRA" sheetId="88" r:id="rId57"/>
    <sheet name="GAB" sheetId="131" r:id="rId58"/>
    <sheet name="GMB" sheetId="132" r:id="rId59"/>
    <sheet name="GEO" sheetId="14" r:id="rId60"/>
    <sheet name="DEU" sheetId="89" r:id="rId61"/>
    <sheet name="GHA" sheetId="133" r:id="rId62"/>
    <sheet name="GRC" sheetId="90" r:id="rId63"/>
    <sheet name="GRD" sheetId="170" r:id="rId64"/>
    <sheet name="GTM" sheetId="63" r:id="rId65"/>
    <sheet name="GIN" sheetId="134" r:id="rId66"/>
    <sheet name="GNB" sheetId="135" r:id="rId67"/>
    <sheet name="GUY" sheetId="64" r:id="rId68"/>
    <sheet name="HTI" sheetId="65" r:id="rId69"/>
    <sheet name="HND" sheetId="66" r:id="rId70"/>
    <sheet name="HUN" sheetId="91" r:id="rId71"/>
    <sheet name="IND-E" sheetId="15" r:id="rId72"/>
    <sheet name="IND-W" sheetId="180" r:id="rId73"/>
    <sheet name="IND-S" sheetId="179" r:id="rId74"/>
    <sheet name="IND-N" sheetId="178" r:id="rId75"/>
    <sheet name="IDN" sheetId="16" r:id="rId76"/>
    <sheet name="IRN" sheetId="17" r:id="rId77"/>
    <sheet name="IRQ" sheetId="18" r:id="rId78"/>
    <sheet name="IRL" sheetId="92" r:id="rId79"/>
    <sheet name="ISR" sheetId="19" r:id="rId80"/>
    <sheet name="ITA" sheetId="93" r:id="rId81"/>
    <sheet name="JAM" sheetId="67" r:id="rId82"/>
    <sheet name="JPN" sheetId="20" r:id="rId83"/>
    <sheet name="JOR" sheetId="21" r:id="rId84"/>
    <sheet name="KAZ" sheetId="22" r:id="rId85"/>
    <sheet name="KEN" sheetId="136" r:id="rId86"/>
    <sheet name="KWT" sheetId="23" r:id="rId87"/>
    <sheet name="KGZ" sheetId="24" r:id="rId88"/>
    <sheet name="LAO" sheetId="25" r:id="rId89"/>
    <sheet name="LVA" sheetId="94" r:id="rId90"/>
    <sheet name="LBN" sheetId="26" r:id="rId91"/>
    <sheet name="LSO" sheetId="137" r:id="rId92"/>
    <sheet name="LBR" sheetId="138" r:id="rId93"/>
    <sheet name="LBY" sheetId="139" r:id="rId94"/>
    <sheet name="LTU" sheetId="95" r:id="rId95"/>
    <sheet name="MDG" sheetId="140" r:id="rId96"/>
    <sheet name="MWI" sheetId="141" r:id="rId97"/>
    <sheet name="MYS" sheetId="27" r:id="rId98"/>
    <sheet name="MLT" sheetId="96" r:id="rId99"/>
    <sheet name="MLI" sheetId="142" r:id="rId100"/>
    <sheet name="MRT" sheetId="143" r:id="rId101"/>
    <sheet name="MUS" sheetId="144" r:id="rId102"/>
    <sheet name="MEX" sheetId="68" r:id="rId103"/>
    <sheet name="MNG" sheetId="28" r:id="rId104"/>
    <sheet name="MNE" sheetId="97" r:id="rId105"/>
    <sheet name="MAR" sheetId="145" r:id="rId106"/>
    <sheet name="MOZ" sheetId="146" r:id="rId107"/>
    <sheet name="MMR" sheetId="29" r:id="rId108"/>
    <sheet name="NAM" sheetId="147" r:id="rId109"/>
    <sheet name="NPL" sheetId="30" r:id="rId110"/>
    <sheet name="NLD" sheetId="98" r:id="rId111"/>
    <sheet name="NZL" sheetId="165" r:id="rId112"/>
    <sheet name="NIC" sheetId="69" r:id="rId113"/>
    <sheet name="NER" sheetId="148" r:id="rId114"/>
    <sheet name="NGA" sheetId="149" r:id="rId115"/>
    <sheet name="NOR" sheetId="99" r:id="rId116"/>
    <sheet name="PSE" sheetId="31" r:id="rId117"/>
    <sheet name="OMN" sheetId="32" r:id="rId118"/>
    <sheet name="PAK" sheetId="33" r:id="rId119"/>
    <sheet name="PAN" sheetId="70" r:id="rId120"/>
    <sheet name="PRY" sheetId="71" r:id="rId121"/>
    <sheet name="PER" sheetId="72" r:id="rId122"/>
    <sheet name="PHL" sheetId="34" r:id="rId123"/>
    <sheet name="POL" sheetId="100" r:id="rId124"/>
    <sheet name="PRT" sheetId="101" r:id="rId125"/>
    <sheet name="PRI" sheetId="73" r:id="rId126"/>
    <sheet name="QAT" sheetId="35" r:id="rId127"/>
    <sheet name="KOR" sheetId="36" r:id="rId128"/>
    <sheet name="MDA" sheetId="102" r:id="rId129"/>
    <sheet name="ROU" sheetId="103" r:id="rId130"/>
    <sheet name="RUS" sheetId="104" r:id="rId131"/>
    <sheet name="RWA" sheetId="150" r:id="rId132"/>
    <sheet name="KNA" sheetId="171" r:id="rId133"/>
    <sheet name="LCA" sheetId="172" r:id="rId134"/>
    <sheet name="VCT" sheetId="173" r:id="rId135"/>
    <sheet name="SAU" sheetId="37" r:id="rId136"/>
    <sheet name="SEN" sheetId="151" r:id="rId137"/>
    <sheet name="SRB" sheetId="105" r:id="rId138"/>
    <sheet name="SYC" sheetId="152" r:id="rId139"/>
    <sheet name="SLE" sheetId="153" r:id="rId140"/>
    <sheet name="SVK" sheetId="106" r:id="rId141"/>
    <sheet name="SVN" sheetId="107" r:id="rId142"/>
    <sheet name="SOM" sheetId="154" r:id="rId143"/>
    <sheet name="ZAF" sheetId="155" r:id="rId144"/>
    <sheet name="ESP" sheetId="108" r:id="rId145"/>
    <sheet name="LKA" sheetId="38" r:id="rId146"/>
    <sheet name="SDN" sheetId="156" r:id="rId147"/>
    <sheet name="SSD" sheetId="175" r:id="rId148"/>
    <sheet name="SUR" sheetId="74" r:id="rId149"/>
    <sheet name="SWZ" sheetId="157" r:id="rId150"/>
    <sheet name="SWE" sheetId="109" r:id="rId151"/>
    <sheet name="CHE" sheetId="110" r:id="rId152"/>
    <sheet name="SYR" sheetId="39" r:id="rId153"/>
    <sheet name="TJK" sheetId="40" r:id="rId154"/>
    <sheet name="THA" sheetId="41" r:id="rId155"/>
    <sheet name="MKD" sheetId="111" r:id="rId156"/>
    <sheet name="TLS" sheetId="42" r:id="rId157"/>
    <sheet name="TGO" sheetId="158" r:id="rId158"/>
    <sheet name="TTO" sheetId="166" r:id="rId159"/>
    <sheet name="TUN" sheetId="159" r:id="rId160"/>
    <sheet name="TUR" sheetId="43" r:id="rId161"/>
    <sheet name="TKM" sheetId="44" r:id="rId162"/>
    <sheet name="UGA" sheetId="160" r:id="rId163"/>
    <sheet name="UKR" sheetId="112" r:id="rId164"/>
    <sheet name="ARE" sheetId="45" r:id="rId165"/>
    <sheet name="GBR" sheetId="113" r:id="rId166"/>
    <sheet name="TZA" sheetId="161" r:id="rId167"/>
    <sheet name="USA-NW" sheetId="75" r:id="rId168"/>
    <sheet name="USA-SW" sheetId="183" r:id="rId169"/>
    <sheet name="USA-SE" sheetId="182" r:id="rId170"/>
    <sheet name="USA-NE" sheetId="181" r:id="rId171"/>
    <sheet name="URY" sheetId="76" r:id="rId172"/>
    <sheet name="UZB" sheetId="46" r:id="rId173"/>
    <sheet name="VEN" sheetId="77" r:id="rId174"/>
    <sheet name="VNM" sheetId="47" r:id="rId175"/>
    <sheet name="YEM" sheetId="48" r:id="rId176"/>
    <sheet name="ZWE" sheetId="163" r:id="rId177"/>
    <sheet name="ZMB" sheetId="162" r:id="rId178"/>
  </sheets>
  <definedNames>
    <definedName name="cont" localSheetId="28">CAN!$B$27</definedName>
  </definedNames>
  <calcPr calcId="171027"/>
</workbook>
</file>

<file path=xl/calcChain.xml><?xml version="1.0" encoding="utf-8"?>
<calcChain xmlns="http://schemas.openxmlformats.org/spreadsheetml/2006/main">
  <c r="B25" i="183" l="1"/>
  <c r="B21" i="183"/>
  <c r="B23" i="183" s="1"/>
  <c r="L20" i="183"/>
  <c r="K20" i="183"/>
  <c r="J20" i="183"/>
  <c r="I20" i="183"/>
  <c r="H20" i="183"/>
  <c r="G20" i="183"/>
  <c r="F20" i="183"/>
  <c r="N19" i="183"/>
  <c r="M19" i="183"/>
  <c r="L19" i="183"/>
  <c r="L22" i="183" s="1"/>
  <c r="K19" i="183"/>
  <c r="J19" i="183"/>
  <c r="I19" i="183"/>
  <c r="H19" i="183"/>
  <c r="G19" i="183"/>
  <c r="F19" i="183"/>
  <c r="E19" i="183"/>
  <c r="D19" i="183"/>
  <c r="D22" i="183" s="1"/>
  <c r="C19" i="183"/>
  <c r="N18" i="183"/>
  <c r="M18" i="183"/>
  <c r="E18" i="183"/>
  <c r="D18" i="183"/>
  <c r="C18" i="183"/>
  <c r="J17" i="183"/>
  <c r="I17" i="183"/>
  <c r="H17" i="183"/>
  <c r="G17" i="183"/>
  <c r="F17" i="183"/>
  <c r="J16" i="183"/>
  <c r="I16" i="183"/>
  <c r="H16" i="183"/>
  <c r="G16" i="183"/>
  <c r="F16" i="183"/>
  <c r="J15" i="183"/>
  <c r="I15" i="183"/>
  <c r="H15" i="183"/>
  <c r="G15" i="183"/>
  <c r="F15" i="183"/>
  <c r="J14" i="183"/>
  <c r="I14" i="183"/>
  <c r="H14" i="183"/>
  <c r="G14" i="183"/>
  <c r="F14" i="183"/>
  <c r="N13" i="183"/>
  <c r="M13" i="183"/>
  <c r="L13" i="183"/>
  <c r="K13" i="183"/>
  <c r="K22" i="183" s="1"/>
  <c r="J13" i="183"/>
  <c r="I13" i="183"/>
  <c r="H13" i="183"/>
  <c r="G13" i="183"/>
  <c r="F13" i="183"/>
  <c r="E13" i="183"/>
  <c r="E22" i="183" s="1"/>
  <c r="D13" i="183"/>
  <c r="C13" i="183"/>
  <c r="J12" i="183"/>
  <c r="I12" i="183"/>
  <c r="H12" i="183"/>
  <c r="G12" i="183"/>
  <c r="F12" i="183"/>
  <c r="J11" i="183"/>
  <c r="I11" i="183"/>
  <c r="H11" i="183"/>
  <c r="G11" i="183"/>
  <c r="F11" i="183"/>
  <c r="J10" i="183"/>
  <c r="I10" i="183"/>
  <c r="H10" i="183"/>
  <c r="G10" i="183"/>
  <c r="F10" i="183"/>
  <c r="J9" i="183"/>
  <c r="J22" i="183" s="1"/>
  <c r="I9" i="183"/>
  <c r="I22" i="183" s="1"/>
  <c r="H9" i="183"/>
  <c r="H22" i="183" s="1"/>
  <c r="G9" i="183"/>
  <c r="F9" i="183"/>
  <c r="F22" i="183" s="1"/>
  <c r="N8" i="183"/>
  <c r="M8" i="183"/>
  <c r="F8" i="183"/>
  <c r="E8" i="183"/>
  <c r="D8" i="183"/>
  <c r="C8" i="183"/>
  <c r="J7" i="183"/>
  <c r="I7" i="183"/>
  <c r="H7" i="183"/>
  <c r="G7" i="183"/>
  <c r="F7" i="183"/>
  <c r="N6" i="183"/>
  <c r="N22" i="183" s="1"/>
  <c r="M6" i="183"/>
  <c r="M22" i="183" s="1"/>
  <c r="G6" i="183"/>
  <c r="G22" i="183" s="1"/>
  <c r="F6" i="183"/>
  <c r="E6" i="183"/>
  <c r="D6" i="183"/>
  <c r="C6" i="183"/>
  <c r="C22" i="183" s="1"/>
  <c r="B26" i="182"/>
  <c r="B24" i="182"/>
  <c r="B22" i="182"/>
  <c r="J21" i="182"/>
  <c r="I21" i="182"/>
  <c r="H21" i="182"/>
  <c r="G21" i="182"/>
  <c r="F21" i="182"/>
  <c r="L20" i="182"/>
  <c r="K20" i="182"/>
  <c r="J20" i="182"/>
  <c r="I20" i="182"/>
  <c r="H20" i="182"/>
  <c r="G20" i="182"/>
  <c r="F20" i="182"/>
  <c r="N19" i="182"/>
  <c r="M19" i="182"/>
  <c r="L19" i="182"/>
  <c r="K19" i="182"/>
  <c r="J19" i="182"/>
  <c r="I19" i="182"/>
  <c r="H19" i="182"/>
  <c r="G19" i="182"/>
  <c r="F19" i="182"/>
  <c r="E19" i="182"/>
  <c r="D19" i="182"/>
  <c r="C19" i="182"/>
  <c r="N18" i="182"/>
  <c r="M18" i="182"/>
  <c r="E18" i="182"/>
  <c r="D18" i="182"/>
  <c r="C18" i="182"/>
  <c r="N17" i="182"/>
  <c r="M17" i="182"/>
  <c r="L17" i="182"/>
  <c r="K17" i="182"/>
  <c r="J17" i="182"/>
  <c r="I17" i="182"/>
  <c r="H17" i="182"/>
  <c r="G17" i="182"/>
  <c r="F17" i="182"/>
  <c r="E17" i="182"/>
  <c r="D17" i="182"/>
  <c r="C17" i="182"/>
  <c r="J16" i="182"/>
  <c r="I16" i="182"/>
  <c r="H16" i="182"/>
  <c r="G16" i="182"/>
  <c r="F16" i="182"/>
  <c r="J15" i="182"/>
  <c r="I15" i="182"/>
  <c r="H15" i="182"/>
  <c r="G15" i="182"/>
  <c r="F15" i="182"/>
  <c r="J14" i="182"/>
  <c r="I14" i="182"/>
  <c r="H14" i="182"/>
  <c r="G14" i="182"/>
  <c r="F14" i="182"/>
  <c r="J13" i="182"/>
  <c r="I13" i="182"/>
  <c r="H13" i="182"/>
  <c r="G13" i="182"/>
  <c r="F13" i="182"/>
  <c r="N12" i="182"/>
  <c r="M12" i="182"/>
  <c r="M23" i="182" s="1"/>
  <c r="L12" i="182"/>
  <c r="L23" i="182" s="1"/>
  <c r="K12" i="182"/>
  <c r="K23" i="182" s="1"/>
  <c r="J12" i="182"/>
  <c r="I12" i="182"/>
  <c r="H12" i="182"/>
  <c r="G12" i="182"/>
  <c r="F12" i="182"/>
  <c r="E12" i="182"/>
  <c r="D12" i="182"/>
  <c r="C12" i="182"/>
  <c r="J11" i="182"/>
  <c r="I11" i="182"/>
  <c r="H11" i="182"/>
  <c r="G11" i="182"/>
  <c r="F11" i="182"/>
  <c r="J10" i="182"/>
  <c r="I10" i="182"/>
  <c r="H10" i="182"/>
  <c r="G10" i="182"/>
  <c r="F10" i="182"/>
  <c r="J9" i="182"/>
  <c r="I9" i="182"/>
  <c r="H9" i="182"/>
  <c r="G9" i="182"/>
  <c r="F9" i="182"/>
  <c r="J8" i="182"/>
  <c r="I8" i="182"/>
  <c r="H8" i="182"/>
  <c r="G8" i="182"/>
  <c r="F8" i="182"/>
  <c r="J7" i="182"/>
  <c r="J23" i="182" s="1"/>
  <c r="I7" i="182"/>
  <c r="I23" i="182" s="1"/>
  <c r="H7" i="182"/>
  <c r="H23" i="182" s="1"/>
  <c r="G7" i="182"/>
  <c r="F7" i="182"/>
  <c r="N6" i="182"/>
  <c r="N23" i="182" s="1"/>
  <c r="M6" i="182"/>
  <c r="G6" i="182"/>
  <c r="G23" i="182" s="1"/>
  <c r="F6" i="182"/>
  <c r="F23" i="182" s="1"/>
  <c r="E6" i="182"/>
  <c r="E23" i="182" s="1"/>
  <c r="D6" i="182"/>
  <c r="D23" i="182" s="1"/>
  <c r="C6" i="182"/>
  <c r="C23" i="182" s="1"/>
  <c r="C26" i="181"/>
  <c r="C22" i="181"/>
  <c r="C24" i="181" s="1"/>
  <c r="K21" i="181"/>
  <c r="J21" i="181"/>
  <c r="I21" i="181"/>
  <c r="H21" i="181"/>
  <c r="G21" i="181"/>
  <c r="M20" i="181"/>
  <c r="L20" i="181"/>
  <c r="K20" i="181"/>
  <c r="J20" i="181"/>
  <c r="I20" i="181"/>
  <c r="H20" i="181"/>
  <c r="G20" i="181"/>
  <c r="O19" i="181"/>
  <c r="N19" i="181"/>
  <c r="M19" i="181"/>
  <c r="L19" i="181"/>
  <c r="K19" i="181"/>
  <c r="J19" i="181"/>
  <c r="I19" i="181"/>
  <c r="H19" i="181"/>
  <c r="G19" i="181"/>
  <c r="F19" i="181"/>
  <c r="E19" i="181"/>
  <c r="D19" i="181"/>
  <c r="O18" i="181"/>
  <c r="N18" i="181"/>
  <c r="F18" i="181"/>
  <c r="E18" i="181"/>
  <c r="D18" i="181"/>
  <c r="K17" i="181"/>
  <c r="J17" i="181"/>
  <c r="I17" i="181"/>
  <c r="H17" i="181"/>
  <c r="G17" i="181"/>
  <c r="F17" i="181"/>
  <c r="K16" i="181"/>
  <c r="J16" i="181"/>
  <c r="I16" i="181"/>
  <c r="H16" i="181"/>
  <c r="G16" i="181"/>
  <c r="K15" i="181"/>
  <c r="J15" i="181"/>
  <c r="I15" i="181"/>
  <c r="H15" i="181"/>
  <c r="G15" i="181"/>
  <c r="K14" i="181"/>
  <c r="J14" i="181"/>
  <c r="I14" i="181"/>
  <c r="H14" i="181"/>
  <c r="G14" i="181"/>
  <c r="K13" i="181"/>
  <c r="J13" i="181"/>
  <c r="I13" i="181"/>
  <c r="H13" i="181"/>
  <c r="G13" i="181"/>
  <c r="K12" i="181"/>
  <c r="J12" i="181"/>
  <c r="I12" i="181"/>
  <c r="H12" i="181"/>
  <c r="G12" i="181"/>
  <c r="O11" i="181"/>
  <c r="N11" i="181"/>
  <c r="M11" i="181"/>
  <c r="L11" i="181"/>
  <c r="K11" i="181"/>
  <c r="J11" i="181"/>
  <c r="I11" i="181"/>
  <c r="H11" i="181"/>
  <c r="G11" i="181"/>
  <c r="F11" i="181"/>
  <c r="E11" i="181"/>
  <c r="D11" i="181"/>
  <c r="K10" i="181"/>
  <c r="J10" i="181"/>
  <c r="I10" i="181"/>
  <c r="H10" i="181"/>
  <c r="G10" i="181"/>
  <c r="O9" i="181"/>
  <c r="N9" i="181"/>
  <c r="G9" i="181"/>
  <c r="F9" i="181"/>
  <c r="E9" i="181"/>
  <c r="D9" i="181"/>
  <c r="K8" i="181"/>
  <c r="J8" i="181"/>
  <c r="I8" i="181"/>
  <c r="H8" i="181"/>
  <c r="G8" i="181"/>
  <c r="K7" i="181"/>
  <c r="J7" i="181"/>
  <c r="J23" i="181" s="1"/>
  <c r="I7" i="181"/>
  <c r="H7" i="181"/>
  <c r="G7" i="181"/>
  <c r="O6" i="181"/>
  <c r="O23" i="181" s="1"/>
  <c r="N6" i="181"/>
  <c r="H6" i="181"/>
  <c r="G6" i="181"/>
  <c r="F6" i="181"/>
  <c r="F23" i="181" s="1"/>
  <c r="E6" i="181"/>
  <c r="D6" i="181"/>
  <c r="B30" i="180"/>
  <c r="B28" i="180"/>
  <c r="B26" i="180"/>
  <c r="M25" i="180"/>
  <c r="L25" i="180"/>
  <c r="K25" i="180"/>
  <c r="J25" i="180"/>
  <c r="I25" i="180"/>
  <c r="M24" i="180"/>
  <c r="L24" i="180"/>
  <c r="K24" i="180"/>
  <c r="J24" i="180"/>
  <c r="I24" i="180"/>
  <c r="M23" i="180"/>
  <c r="L23" i="180"/>
  <c r="K23" i="180"/>
  <c r="J23" i="180"/>
  <c r="I23" i="180"/>
  <c r="H23" i="180"/>
  <c r="G23" i="180"/>
  <c r="N22" i="180"/>
  <c r="F22" i="180"/>
  <c r="E22" i="180"/>
  <c r="D22" i="180"/>
  <c r="C22" i="180"/>
  <c r="N21" i="180"/>
  <c r="M21" i="180"/>
  <c r="L21" i="180"/>
  <c r="K21" i="180"/>
  <c r="J21" i="180"/>
  <c r="I21" i="180"/>
  <c r="H21" i="180"/>
  <c r="G21" i="180"/>
  <c r="F21" i="180"/>
  <c r="E21" i="180"/>
  <c r="D21" i="180"/>
  <c r="C21" i="180"/>
  <c r="N20" i="180"/>
  <c r="M20" i="180"/>
  <c r="E20" i="180"/>
  <c r="D20" i="180"/>
  <c r="C20" i="180"/>
  <c r="M19" i="180"/>
  <c r="L19" i="180"/>
  <c r="K19" i="180"/>
  <c r="J19" i="180"/>
  <c r="I19" i="180"/>
  <c r="M18" i="180"/>
  <c r="L18" i="180"/>
  <c r="K18" i="180"/>
  <c r="J18" i="180"/>
  <c r="I18" i="180"/>
  <c r="M17" i="180"/>
  <c r="L17" i="180"/>
  <c r="K17" i="180"/>
  <c r="J17" i="180"/>
  <c r="I17" i="180"/>
  <c r="N16" i="180"/>
  <c r="M16" i="180"/>
  <c r="L16" i="180"/>
  <c r="D16" i="180"/>
  <c r="C16" i="180"/>
  <c r="M15" i="180"/>
  <c r="L15" i="180"/>
  <c r="K15" i="180"/>
  <c r="J15" i="180"/>
  <c r="I15" i="180"/>
  <c r="M14" i="180"/>
  <c r="L14" i="180"/>
  <c r="K14" i="180"/>
  <c r="J14" i="180"/>
  <c r="I14" i="180"/>
  <c r="N13" i="180"/>
  <c r="M13" i="180"/>
  <c r="L13" i="180"/>
  <c r="K13" i="180"/>
  <c r="J13" i="180"/>
  <c r="I13" i="180"/>
  <c r="H13" i="180"/>
  <c r="G13" i="180"/>
  <c r="F13" i="180"/>
  <c r="E13" i="180"/>
  <c r="E27" i="180" s="1"/>
  <c r="D13" i="180"/>
  <c r="C13" i="180"/>
  <c r="N12" i="180"/>
  <c r="M12" i="180"/>
  <c r="E12" i="180"/>
  <c r="D12" i="180"/>
  <c r="C12" i="180"/>
  <c r="M11" i="180"/>
  <c r="L11" i="180"/>
  <c r="K11" i="180"/>
  <c r="J11" i="180"/>
  <c r="I11" i="180"/>
  <c r="M10" i="180"/>
  <c r="L10" i="180"/>
  <c r="K10" i="180"/>
  <c r="J10" i="180"/>
  <c r="I10" i="180"/>
  <c r="M9" i="180"/>
  <c r="L9" i="180"/>
  <c r="K9" i="180"/>
  <c r="J9" i="180"/>
  <c r="I9" i="180"/>
  <c r="M8" i="180"/>
  <c r="L8" i="180"/>
  <c r="L27" i="180" s="1"/>
  <c r="K8" i="180"/>
  <c r="J8" i="180"/>
  <c r="I8" i="180"/>
  <c r="M7" i="180"/>
  <c r="M27" i="180" s="1"/>
  <c r="L7" i="180"/>
  <c r="K7" i="180"/>
  <c r="K27" i="180" s="1"/>
  <c r="J7" i="180"/>
  <c r="J27" i="180" s="1"/>
  <c r="I7" i="180"/>
  <c r="I27" i="180" s="1"/>
  <c r="N6" i="180"/>
  <c r="N27" i="180" s="1"/>
  <c r="H6" i="180"/>
  <c r="H27" i="180" s="1"/>
  <c r="G6" i="180"/>
  <c r="G27" i="180" s="1"/>
  <c r="F6" i="180"/>
  <c r="F27" i="180" s="1"/>
  <c r="E6" i="180"/>
  <c r="D6" i="180"/>
  <c r="D27" i="180" s="1"/>
  <c r="C6" i="180"/>
  <c r="C27" i="180" s="1"/>
  <c r="B30" i="179"/>
  <c r="B28" i="179"/>
  <c r="B26" i="179"/>
  <c r="M25" i="179"/>
  <c r="L25" i="179"/>
  <c r="K25" i="179"/>
  <c r="J25" i="179"/>
  <c r="I25" i="179"/>
  <c r="M24" i="179"/>
  <c r="L24" i="179"/>
  <c r="K24" i="179"/>
  <c r="J24" i="179"/>
  <c r="I24" i="179"/>
  <c r="N23" i="179"/>
  <c r="M23" i="179"/>
  <c r="L23" i="179"/>
  <c r="K23" i="179"/>
  <c r="J23" i="179"/>
  <c r="I23" i="179"/>
  <c r="C23" i="179"/>
  <c r="N22" i="179"/>
  <c r="F22" i="179"/>
  <c r="E22" i="179"/>
  <c r="D22" i="179"/>
  <c r="C22" i="179"/>
  <c r="N21" i="179"/>
  <c r="M21" i="179"/>
  <c r="L21" i="179"/>
  <c r="K21" i="179"/>
  <c r="J21" i="179"/>
  <c r="I21" i="179"/>
  <c r="H21" i="179"/>
  <c r="G21" i="179"/>
  <c r="G27" i="179" s="1"/>
  <c r="F21" i="179"/>
  <c r="E21" i="179"/>
  <c r="D21" i="179"/>
  <c r="C21" i="179"/>
  <c r="N20" i="179"/>
  <c r="M20" i="179"/>
  <c r="L20" i="179"/>
  <c r="D20" i="179"/>
  <c r="C20" i="179"/>
  <c r="M19" i="179"/>
  <c r="L19" i="179"/>
  <c r="K19" i="179"/>
  <c r="J19" i="179"/>
  <c r="I19" i="179"/>
  <c r="M18" i="179"/>
  <c r="L18" i="179"/>
  <c r="K18" i="179"/>
  <c r="J18" i="179"/>
  <c r="I18" i="179"/>
  <c r="M17" i="179"/>
  <c r="L17" i="179"/>
  <c r="K17" i="179"/>
  <c r="J17" i="179"/>
  <c r="I17" i="179"/>
  <c r="M16" i="179"/>
  <c r="L16" i="179"/>
  <c r="K16" i="179"/>
  <c r="J16" i="179"/>
  <c r="I16" i="179"/>
  <c r="M15" i="179"/>
  <c r="L15" i="179"/>
  <c r="K15" i="179"/>
  <c r="J15" i="179"/>
  <c r="I15" i="179"/>
  <c r="N14" i="179"/>
  <c r="M14" i="179"/>
  <c r="L14" i="179"/>
  <c r="K14" i="179"/>
  <c r="J14" i="179"/>
  <c r="I14" i="179"/>
  <c r="H14" i="179"/>
  <c r="H27" i="179" s="1"/>
  <c r="G14" i="179"/>
  <c r="F14" i="179"/>
  <c r="E14" i="179"/>
  <c r="D14" i="179"/>
  <c r="C14" i="179"/>
  <c r="N13" i="179"/>
  <c r="M13" i="179"/>
  <c r="E13" i="179"/>
  <c r="D13" i="179"/>
  <c r="C13" i="179"/>
  <c r="N12" i="179"/>
  <c r="F12" i="179"/>
  <c r="E12" i="179"/>
  <c r="D12" i="179"/>
  <c r="C12" i="179"/>
  <c r="N11" i="179"/>
  <c r="F11" i="179"/>
  <c r="E11" i="179"/>
  <c r="D11" i="179"/>
  <c r="C11" i="179"/>
  <c r="M10" i="179"/>
  <c r="L10" i="179"/>
  <c r="K10" i="179"/>
  <c r="J10" i="179"/>
  <c r="I10" i="179"/>
  <c r="M9" i="179"/>
  <c r="L9" i="179"/>
  <c r="K9" i="179"/>
  <c r="K27" i="179" s="1"/>
  <c r="J9" i="179"/>
  <c r="I9" i="179"/>
  <c r="M8" i="179"/>
  <c r="M27" i="179" s="1"/>
  <c r="L8" i="179"/>
  <c r="L27" i="179" s="1"/>
  <c r="K8" i="179"/>
  <c r="J8" i="179"/>
  <c r="J27" i="179" s="1"/>
  <c r="I8" i="179"/>
  <c r="I27" i="179" s="1"/>
  <c r="N7" i="179"/>
  <c r="F7" i="179"/>
  <c r="E7" i="179"/>
  <c r="D7" i="179"/>
  <c r="C7" i="179"/>
  <c r="C27" i="179" s="1"/>
  <c r="N6" i="179"/>
  <c r="N27" i="179" s="1"/>
  <c r="F6" i="179"/>
  <c r="F27" i="179" s="1"/>
  <c r="E6" i="179"/>
  <c r="E27" i="179" s="1"/>
  <c r="D6" i="179"/>
  <c r="D27" i="179" s="1"/>
  <c r="C6" i="179"/>
  <c r="B30" i="178"/>
  <c r="B26" i="178"/>
  <c r="B28" i="178" s="1"/>
  <c r="L25" i="178"/>
  <c r="K25" i="178"/>
  <c r="J25" i="178"/>
  <c r="I25" i="178"/>
  <c r="H25" i="178"/>
  <c r="L24" i="178"/>
  <c r="K24" i="178"/>
  <c r="J24" i="178"/>
  <c r="I24" i="178"/>
  <c r="H24" i="178"/>
  <c r="G24" i="178"/>
  <c r="F24" i="178"/>
  <c r="L23" i="178"/>
  <c r="K23" i="178"/>
  <c r="J23" i="178"/>
  <c r="I23" i="178"/>
  <c r="H23" i="178"/>
  <c r="G23" i="178"/>
  <c r="F23" i="178"/>
  <c r="L22" i="178"/>
  <c r="K22" i="178"/>
  <c r="J22" i="178"/>
  <c r="I22" i="178"/>
  <c r="H22" i="178"/>
  <c r="N21" i="178"/>
  <c r="M21" i="178"/>
  <c r="L21" i="178"/>
  <c r="K21" i="178"/>
  <c r="J21" i="178"/>
  <c r="I21" i="178"/>
  <c r="H21" i="178"/>
  <c r="G21" i="178"/>
  <c r="F21" i="178"/>
  <c r="E21" i="178"/>
  <c r="D21" i="178"/>
  <c r="C21" i="178"/>
  <c r="N20" i="178"/>
  <c r="M20" i="178"/>
  <c r="E20" i="178"/>
  <c r="D20" i="178"/>
  <c r="C20" i="178"/>
  <c r="L19" i="178"/>
  <c r="K19" i="178"/>
  <c r="J19" i="178"/>
  <c r="I19" i="178"/>
  <c r="H19" i="178"/>
  <c r="L18" i="178"/>
  <c r="K18" i="178"/>
  <c r="J18" i="178"/>
  <c r="I18" i="178"/>
  <c r="H18" i="178"/>
  <c r="L17" i="178"/>
  <c r="K17" i="178"/>
  <c r="J17" i="178"/>
  <c r="I17" i="178"/>
  <c r="H17" i="178"/>
  <c r="N16" i="178"/>
  <c r="M16" i="178"/>
  <c r="E16" i="178"/>
  <c r="D16" i="178"/>
  <c r="C16" i="178"/>
  <c r="L15" i="178"/>
  <c r="K15" i="178"/>
  <c r="J15" i="178"/>
  <c r="I15" i="178"/>
  <c r="H15" i="178"/>
  <c r="N14" i="178"/>
  <c r="M14" i="178"/>
  <c r="L14" i="178"/>
  <c r="K14" i="178"/>
  <c r="J14" i="178"/>
  <c r="I14" i="178"/>
  <c r="H14" i="178"/>
  <c r="G14" i="178"/>
  <c r="G27" i="178" s="1"/>
  <c r="F14" i="178"/>
  <c r="F27" i="178" s="1"/>
  <c r="E14" i="178"/>
  <c r="D14" i="178"/>
  <c r="C14" i="178"/>
  <c r="N13" i="178"/>
  <c r="M13" i="178"/>
  <c r="E13" i="178"/>
  <c r="D13" i="178"/>
  <c r="D27" i="178" s="1"/>
  <c r="C13" i="178"/>
  <c r="L12" i="178"/>
  <c r="K12" i="178"/>
  <c r="J12" i="178"/>
  <c r="I12" i="178"/>
  <c r="H12" i="178"/>
  <c r="L11" i="178"/>
  <c r="K11" i="178"/>
  <c r="J11" i="178"/>
  <c r="I11" i="178"/>
  <c r="H11" i="178"/>
  <c r="L10" i="178"/>
  <c r="L27" i="178" s="1"/>
  <c r="K10" i="178"/>
  <c r="J10" i="178"/>
  <c r="I10" i="178"/>
  <c r="H10" i="178"/>
  <c r="H27" i="178" s="1"/>
  <c r="L9" i="178"/>
  <c r="K9" i="178"/>
  <c r="J9" i="178"/>
  <c r="I9" i="178"/>
  <c r="H9" i="178"/>
  <c r="L8" i="178"/>
  <c r="K8" i="178"/>
  <c r="K27" i="178" s="1"/>
  <c r="J8" i="178"/>
  <c r="J27" i="178" s="1"/>
  <c r="I8" i="178"/>
  <c r="I27" i="178" s="1"/>
  <c r="H8" i="178"/>
  <c r="N7" i="178"/>
  <c r="M7" i="178"/>
  <c r="E7" i="178"/>
  <c r="D7" i="178"/>
  <c r="C7" i="178"/>
  <c r="N6" i="178"/>
  <c r="N27" i="178" s="1"/>
  <c r="M6" i="178"/>
  <c r="M27" i="178" s="1"/>
  <c r="E6" i="178"/>
  <c r="E27" i="178" s="1"/>
  <c r="D6" i="178"/>
  <c r="C6" i="178"/>
  <c r="C27" i="178" s="1"/>
  <c r="B30" i="177"/>
  <c r="B26" i="177"/>
  <c r="B28" i="177" s="1"/>
  <c r="J25" i="177"/>
  <c r="I25" i="177"/>
  <c r="H25" i="177"/>
  <c r="G25" i="177"/>
  <c r="F25" i="177"/>
  <c r="M24" i="177"/>
  <c r="L24" i="177"/>
  <c r="K24" i="177"/>
  <c r="J24" i="177"/>
  <c r="I24" i="177"/>
  <c r="H24" i="177"/>
  <c r="G24" i="177"/>
  <c r="N23" i="177"/>
  <c r="M23" i="177"/>
  <c r="L23" i="177"/>
  <c r="K23" i="177"/>
  <c r="J23" i="177"/>
  <c r="I23" i="177"/>
  <c r="H23" i="177"/>
  <c r="G23" i="177"/>
  <c r="F23" i="177"/>
  <c r="E23" i="177"/>
  <c r="D23" i="177"/>
  <c r="C23" i="177"/>
  <c r="N22" i="177"/>
  <c r="M22" i="177"/>
  <c r="L22" i="177"/>
  <c r="K22" i="177"/>
  <c r="J22" i="177"/>
  <c r="I22" i="177"/>
  <c r="H22" i="177"/>
  <c r="G22" i="177"/>
  <c r="F22" i="177"/>
  <c r="E22" i="177"/>
  <c r="D22" i="177"/>
  <c r="C22" i="177"/>
  <c r="L21" i="177"/>
  <c r="K21" i="177"/>
  <c r="J21" i="177"/>
  <c r="I21" i="177"/>
  <c r="H21" i="177"/>
  <c r="G21" i="177"/>
  <c r="K20" i="177"/>
  <c r="J20" i="177"/>
  <c r="I20" i="177"/>
  <c r="H20" i="177"/>
  <c r="G20" i="177"/>
  <c r="K19" i="177"/>
  <c r="J19" i="177"/>
  <c r="I19" i="177"/>
  <c r="H19" i="177"/>
  <c r="G19" i="177"/>
  <c r="K18" i="177"/>
  <c r="J18" i="177"/>
  <c r="I18" i="177"/>
  <c r="H18" i="177"/>
  <c r="G18" i="177"/>
  <c r="K17" i="177"/>
  <c r="J17" i="177"/>
  <c r="I17" i="177"/>
  <c r="H17" i="177"/>
  <c r="G17" i="177"/>
  <c r="K16" i="177"/>
  <c r="J16" i="177"/>
  <c r="I16" i="177"/>
  <c r="H16" i="177"/>
  <c r="G16" i="177"/>
  <c r="N15" i="177"/>
  <c r="N27" i="177" s="1"/>
  <c r="M15" i="177"/>
  <c r="L15" i="177"/>
  <c r="F15" i="177"/>
  <c r="E15" i="177"/>
  <c r="D15" i="177"/>
  <c r="C15" i="177"/>
  <c r="K14" i="177"/>
  <c r="J14" i="177"/>
  <c r="I14" i="177"/>
  <c r="H14" i="177"/>
  <c r="G14" i="177"/>
  <c r="K13" i="177"/>
  <c r="J13" i="177"/>
  <c r="I13" i="177"/>
  <c r="H13" i="177"/>
  <c r="G13" i="177"/>
  <c r="N12" i="177"/>
  <c r="M12" i="177"/>
  <c r="L12" i="177"/>
  <c r="K12" i="177"/>
  <c r="J12" i="177"/>
  <c r="I12" i="177"/>
  <c r="H12" i="177"/>
  <c r="G12" i="177"/>
  <c r="F12" i="177"/>
  <c r="E12" i="177"/>
  <c r="D12" i="177"/>
  <c r="C12" i="177"/>
  <c r="N11" i="177"/>
  <c r="M11" i="177"/>
  <c r="L11" i="177"/>
  <c r="K11" i="177"/>
  <c r="J11" i="177"/>
  <c r="I11" i="177"/>
  <c r="H11" i="177"/>
  <c r="G11" i="177"/>
  <c r="F11" i="177"/>
  <c r="E11" i="177"/>
  <c r="D11" i="177"/>
  <c r="C11" i="177"/>
  <c r="K10" i="177"/>
  <c r="J10" i="177"/>
  <c r="I10" i="177"/>
  <c r="H10" i="177"/>
  <c r="G10" i="177"/>
  <c r="K9" i="177"/>
  <c r="J9" i="177"/>
  <c r="I9" i="177"/>
  <c r="H9" i="177"/>
  <c r="G9" i="177"/>
  <c r="K8" i="177"/>
  <c r="J8" i="177"/>
  <c r="J27" i="177" s="1"/>
  <c r="I8" i="177"/>
  <c r="H8" i="177"/>
  <c r="G8" i="177"/>
  <c r="K7" i="177"/>
  <c r="K27" i="177" s="1"/>
  <c r="J7" i="177"/>
  <c r="I7" i="177"/>
  <c r="I27" i="177" s="1"/>
  <c r="H7" i="177"/>
  <c r="H27" i="177" s="1"/>
  <c r="G7" i="177"/>
  <c r="G27" i="177" s="1"/>
  <c r="N6" i="177"/>
  <c r="M6" i="177"/>
  <c r="M27" i="177" s="1"/>
  <c r="L6" i="177"/>
  <c r="L27" i="177" s="1"/>
  <c r="F6" i="177"/>
  <c r="F27" i="177" s="1"/>
  <c r="E6" i="177"/>
  <c r="E27" i="177" s="1"/>
  <c r="D6" i="177"/>
  <c r="D27" i="177" s="1"/>
  <c r="C6" i="177"/>
  <c r="C27" i="177" s="1"/>
  <c r="B33" i="176"/>
  <c r="B29" i="176"/>
  <c r="B31" i="176" s="1"/>
  <c r="N28" i="176"/>
  <c r="M28" i="176"/>
  <c r="L28" i="176"/>
  <c r="K28" i="176"/>
  <c r="J28" i="176"/>
  <c r="I28" i="176"/>
  <c r="H28" i="176"/>
  <c r="G28" i="176"/>
  <c r="F28" i="176"/>
  <c r="E28" i="176"/>
  <c r="D28" i="176"/>
  <c r="C28" i="176"/>
  <c r="J27" i="176"/>
  <c r="I27" i="176"/>
  <c r="H27" i="176"/>
  <c r="G27" i="176"/>
  <c r="F27" i="176"/>
  <c r="L26" i="176"/>
  <c r="K26" i="176"/>
  <c r="J26" i="176"/>
  <c r="I26" i="176"/>
  <c r="H26" i="176"/>
  <c r="G26" i="176"/>
  <c r="F26" i="176"/>
  <c r="J25" i="176"/>
  <c r="I25" i="176"/>
  <c r="H25" i="176"/>
  <c r="G25" i="176"/>
  <c r="F25" i="176"/>
  <c r="N24" i="176"/>
  <c r="M24" i="176"/>
  <c r="L24" i="176"/>
  <c r="K24" i="176"/>
  <c r="J24" i="176"/>
  <c r="I24" i="176"/>
  <c r="H24" i="176"/>
  <c r="G24" i="176"/>
  <c r="F24" i="176"/>
  <c r="E24" i="176"/>
  <c r="D24" i="176"/>
  <c r="C24" i="176"/>
  <c r="J23" i="176"/>
  <c r="I23" i="176"/>
  <c r="H23" i="176"/>
  <c r="G23" i="176"/>
  <c r="F23" i="176"/>
  <c r="J22" i="176"/>
  <c r="I22" i="176"/>
  <c r="H22" i="176"/>
  <c r="G22" i="176"/>
  <c r="F22" i="176"/>
  <c r="N21" i="176"/>
  <c r="M21" i="176"/>
  <c r="L21" i="176"/>
  <c r="L30" i="176" s="1"/>
  <c r="K21" i="176"/>
  <c r="J21" i="176"/>
  <c r="I21" i="176"/>
  <c r="H21" i="176"/>
  <c r="G21" i="176"/>
  <c r="F21" i="176"/>
  <c r="E21" i="176"/>
  <c r="D21" i="176"/>
  <c r="C21" i="176"/>
  <c r="J20" i="176"/>
  <c r="I20" i="176"/>
  <c r="H20" i="176"/>
  <c r="G20" i="176"/>
  <c r="F20" i="176"/>
  <c r="J19" i="176"/>
  <c r="I19" i="176"/>
  <c r="H19" i="176"/>
  <c r="G19" i="176"/>
  <c r="F19" i="176"/>
  <c r="N18" i="176"/>
  <c r="M18" i="176"/>
  <c r="E18" i="176"/>
  <c r="D18" i="176"/>
  <c r="C18" i="176"/>
  <c r="J17" i="176"/>
  <c r="I17" i="176"/>
  <c r="H17" i="176"/>
  <c r="G17" i="176"/>
  <c r="F17" i="176"/>
  <c r="J16" i="176"/>
  <c r="I16" i="176"/>
  <c r="H16" i="176"/>
  <c r="H30" i="176" s="1"/>
  <c r="G16" i="176"/>
  <c r="F16" i="176"/>
  <c r="N15" i="176"/>
  <c r="M15" i="176"/>
  <c r="L15" i="176"/>
  <c r="K15" i="176"/>
  <c r="J15" i="176"/>
  <c r="I15" i="176"/>
  <c r="H15" i="176"/>
  <c r="G15" i="176"/>
  <c r="F15" i="176"/>
  <c r="E15" i="176"/>
  <c r="D15" i="176"/>
  <c r="C15" i="176"/>
  <c r="N14" i="176"/>
  <c r="M14" i="176"/>
  <c r="L14" i="176"/>
  <c r="K14" i="176"/>
  <c r="J14" i="176"/>
  <c r="I14" i="176"/>
  <c r="H14" i="176"/>
  <c r="G14" i="176"/>
  <c r="F14" i="176"/>
  <c r="E14" i="176"/>
  <c r="D14" i="176"/>
  <c r="C14" i="176"/>
  <c r="N13" i="176"/>
  <c r="M13" i="176"/>
  <c r="L13" i="176"/>
  <c r="K13" i="176"/>
  <c r="J12" i="176"/>
  <c r="I12" i="176"/>
  <c r="H12" i="176"/>
  <c r="G12" i="176"/>
  <c r="F11" i="176"/>
  <c r="E11" i="176"/>
  <c r="D11" i="176"/>
  <c r="C11" i="176"/>
  <c r="N10" i="176"/>
  <c r="M10" i="176"/>
  <c r="E10" i="176"/>
  <c r="D10" i="176"/>
  <c r="C10" i="176"/>
  <c r="N9" i="176"/>
  <c r="M9" i="176"/>
  <c r="E9" i="176"/>
  <c r="D9" i="176"/>
  <c r="C9" i="176"/>
  <c r="N8" i="176"/>
  <c r="N30" i="176" s="1"/>
  <c r="M8" i="176"/>
  <c r="M30" i="176" s="1"/>
  <c r="E8" i="176"/>
  <c r="D8" i="176"/>
  <c r="D30" i="176" s="1"/>
  <c r="C8" i="176"/>
  <c r="L7" i="176"/>
  <c r="K7" i="176"/>
  <c r="K30" i="176" s="1"/>
  <c r="J7" i="176"/>
  <c r="J30" i="176" s="1"/>
  <c r="I7" i="176"/>
  <c r="I30" i="176" s="1"/>
  <c r="H7" i="176"/>
  <c r="G6" i="176"/>
  <c r="G30" i="176" s="1"/>
  <c r="F6" i="176"/>
  <c r="F30" i="176" s="1"/>
  <c r="E6" i="176"/>
  <c r="E30" i="176" s="1"/>
  <c r="D6" i="176"/>
  <c r="C6" i="176"/>
  <c r="C30" i="176" s="1"/>
  <c r="G23" i="181" l="1"/>
  <c r="K23" i="181"/>
  <c r="E23" i="181"/>
  <c r="N23" i="181"/>
  <c r="I23" i="181"/>
  <c r="H23" i="181"/>
  <c r="D23" i="181"/>
  <c r="M23" i="181"/>
  <c r="L23" i="181"/>
  <c r="O8" i="95"/>
  <c r="N8" i="95"/>
  <c r="M8" i="95"/>
  <c r="L8" i="95"/>
  <c r="K8" i="95"/>
  <c r="J8" i="95"/>
  <c r="I8" i="95"/>
  <c r="H8" i="95"/>
  <c r="G8" i="95"/>
  <c r="F8" i="95"/>
  <c r="E8" i="95"/>
  <c r="D8" i="95"/>
  <c r="L7" i="95"/>
  <c r="K7" i="95"/>
  <c r="J7" i="95"/>
  <c r="I7" i="95"/>
  <c r="H7" i="95"/>
  <c r="G7" i="95"/>
  <c r="F7" i="95"/>
  <c r="O7" i="140" l="1"/>
  <c r="N7" i="140"/>
  <c r="M7" i="140"/>
  <c r="L7" i="140"/>
  <c r="K7" i="140"/>
  <c r="J7" i="140"/>
  <c r="I7" i="140"/>
  <c r="H7" i="140"/>
  <c r="G7" i="140"/>
  <c r="F7" i="140"/>
  <c r="E7" i="140"/>
  <c r="D7" i="140"/>
  <c r="K6" i="140"/>
  <c r="J6" i="140"/>
  <c r="I6" i="140"/>
  <c r="H6" i="140"/>
  <c r="G6" i="140"/>
  <c r="O5" i="140"/>
  <c r="N5" i="140"/>
  <c r="F5" i="140"/>
  <c r="E5" i="140"/>
  <c r="D5" i="140"/>
  <c r="C22" i="161" l="1"/>
  <c r="C18" i="161"/>
  <c r="C20" i="161" s="1"/>
  <c r="K17" i="161"/>
  <c r="J17" i="161"/>
  <c r="I17" i="161"/>
  <c r="H17" i="161"/>
  <c r="G17" i="161"/>
  <c r="O16" i="161"/>
  <c r="N16" i="161"/>
  <c r="M16" i="161"/>
  <c r="G16" i="161"/>
  <c r="F16" i="161"/>
  <c r="E16" i="161"/>
  <c r="D16" i="161"/>
  <c r="O15" i="161"/>
  <c r="N15" i="161"/>
  <c r="M15" i="161"/>
  <c r="L15" i="161"/>
  <c r="K15" i="161"/>
  <c r="J15" i="161"/>
  <c r="I15" i="161"/>
  <c r="H15" i="161"/>
  <c r="G15" i="161"/>
  <c r="F15" i="161"/>
  <c r="E15" i="161"/>
  <c r="D15" i="161"/>
  <c r="O14" i="161"/>
  <c r="N14" i="161"/>
  <c r="M14" i="161"/>
  <c r="L14" i="161"/>
  <c r="K14" i="161"/>
  <c r="J14" i="161"/>
  <c r="I14" i="161"/>
  <c r="H14" i="161"/>
  <c r="G14" i="161"/>
  <c r="F14" i="161"/>
  <c r="E14" i="161"/>
  <c r="D14" i="161"/>
  <c r="O13" i="161"/>
  <c r="N13" i="161"/>
  <c r="M13" i="161"/>
  <c r="L13" i="161"/>
  <c r="K13" i="161"/>
  <c r="J13" i="161"/>
  <c r="I13" i="161"/>
  <c r="H13" i="161"/>
  <c r="G13" i="161"/>
  <c r="F13" i="161"/>
  <c r="E13" i="161"/>
  <c r="D13" i="161"/>
  <c r="K12" i="161"/>
  <c r="J12" i="161"/>
  <c r="I12" i="161"/>
  <c r="H12" i="161"/>
  <c r="G12" i="161"/>
  <c r="K11" i="161"/>
  <c r="J11" i="161"/>
  <c r="I11" i="161"/>
  <c r="H11" i="161"/>
  <c r="G11" i="161"/>
  <c r="K10" i="161"/>
  <c r="J10" i="161"/>
  <c r="I10" i="161"/>
  <c r="H10" i="161"/>
  <c r="G10" i="161"/>
  <c r="O9" i="161"/>
  <c r="N9" i="161"/>
  <c r="M9" i="161"/>
  <c r="L9" i="161"/>
  <c r="K9" i="161"/>
  <c r="J9" i="161"/>
  <c r="I9" i="161"/>
  <c r="H9" i="161"/>
  <c r="G9" i="161"/>
  <c r="F9" i="161"/>
  <c r="E9" i="161"/>
  <c r="D9" i="161"/>
  <c r="M8" i="161"/>
  <c r="L8" i="161"/>
  <c r="K8" i="161"/>
  <c r="J8" i="161"/>
  <c r="I8" i="161"/>
  <c r="K7" i="161"/>
  <c r="J7" i="161"/>
  <c r="I7" i="161"/>
  <c r="H7" i="161"/>
  <c r="G7" i="161"/>
  <c r="K6" i="161"/>
  <c r="J6" i="161"/>
  <c r="I6" i="161"/>
  <c r="H6" i="161"/>
  <c r="G6" i="161"/>
  <c r="O5" i="161"/>
  <c r="N5" i="161"/>
  <c r="F5" i="161"/>
  <c r="E5" i="161"/>
  <c r="E19" i="161" s="1"/>
  <c r="D5" i="161"/>
  <c r="G19" i="161" l="1"/>
  <c r="K19" i="161"/>
  <c r="N19" i="161"/>
  <c r="F19" i="161"/>
  <c r="H19" i="161"/>
  <c r="L19" i="161"/>
  <c r="I19" i="161"/>
  <c r="M19" i="161"/>
  <c r="D19" i="161"/>
  <c r="O19" i="161"/>
  <c r="J19" i="161"/>
  <c r="C28" i="155" l="1"/>
  <c r="C24" i="155"/>
  <c r="C26" i="155" s="1"/>
  <c r="O23" i="155"/>
  <c r="N23" i="155"/>
  <c r="M23" i="155"/>
  <c r="L23" i="155"/>
  <c r="K23" i="155"/>
  <c r="J23" i="155"/>
  <c r="I23" i="155"/>
  <c r="H23" i="155"/>
  <c r="G23" i="155"/>
  <c r="F23" i="155"/>
  <c r="E23" i="155"/>
  <c r="D23" i="155"/>
  <c r="O22" i="155"/>
  <c r="N22" i="155"/>
  <c r="M22" i="155"/>
  <c r="L22" i="155"/>
  <c r="K22" i="155"/>
  <c r="J22" i="155"/>
  <c r="I22" i="155"/>
  <c r="H22" i="155"/>
  <c r="G22" i="155"/>
  <c r="F22" i="155"/>
  <c r="E22" i="155"/>
  <c r="D22" i="155"/>
  <c r="O21" i="155"/>
  <c r="N21" i="155"/>
  <c r="M21" i="155"/>
  <c r="L21" i="155"/>
  <c r="K21" i="155"/>
  <c r="J21" i="155"/>
  <c r="I21" i="155"/>
  <c r="H21" i="155"/>
  <c r="G21" i="155"/>
  <c r="F21" i="155"/>
  <c r="E21" i="155"/>
  <c r="D21" i="155"/>
  <c r="O20" i="155"/>
  <c r="N20" i="155"/>
  <c r="M20" i="155"/>
  <c r="G20" i="155"/>
  <c r="F20" i="155"/>
  <c r="E20" i="155"/>
  <c r="D20" i="155"/>
  <c r="O19" i="155"/>
  <c r="G19" i="155"/>
  <c r="F19" i="155"/>
  <c r="E19" i="155"/>
  <c r="D19" i="155"/>
  <c r="L18" i="155"/>
  <c r="K18" i="155"/>
  <c r="J18" i="155"/>
  <c r="I18" i="155"/>
  <c r="H18" i="155"/>
  <c r="O17" i="155"/>
  <c r="N17" i="155"/>
  <c r="M17" i="155"/>
  <c r="L17" i="155"/>
  <c r="K17" i="155"/>
  <c r="J17" i="155"/>
  <c r="I17" i="155"/>
  <c r="H17" i="155"/>
  <c r="G17" i="155"/>
  <c r="F17" i="155"/>
  <c r="E17" i="155"/>
  <c r="D17" i="155"/>
  <c r="O16" i="155"/>
  <c r="G16" i="155"/>
  <c r="F16" i="155"/>
  <c r="E16" i="155"/>
  <c r="D16" i="155"/>
  <c r="O15" i="155"/>
  <c r="G15" i="155"/>
  <c r="F15" i="155"/>
  <c r="E15" i="155"/>
  <c r="D15" i="155"/>
  <c r="O14" i="155"/>
  <c r="N14" i="155"/>
  <c r="F14" i="155"/>
  <c r="E14" i="155"/>
  <c r="D14" i="155"/>
  <c r="O13" i="155"/>
  <c r="N13" i="155"/>
  <c r="F13" i="155"/>
  <c r="E13" i="155"/>
  <c r="D13" i="155"/>
  <c r="O12" i="155"/>
  <c r="N12" i="155"/>
  <c r="M12" i="155"/>
  <c r="L12" i="155"/>
  <c r="K12" i="155"/>
  <c r="J12" i="155"/>
  <c r="I12" i="155"/>
  <c r="H12" i="155"/>
  <c r="G12" i="155"/>
  <c r="F12" i="155"/>
  <c r="E12" i="155"/>
  <c r="D12" i="155"/>
  <c r="O11" i="155"/>
  <c r="N11" i="155"/>
  <c r="M11" i="155"/>
  <c r="L11" i="155"/>
  <c r="K11" i="155"/>
  <c r="J11" i="155"/>
  <c r="I11" i="155"/>
  <c r="H11" i="155"/>
  <c r="G11" i="155"/>
  <c r="F11" i="155"/>
  <c r="E11" i="155"/>
  <c r="D11" i="155"/>
  <c r="O10" i="155"/>
  <c r="N10" i="155"/>
  <c r="M10" i="155"/>
  <c r="L10" i="155"/>
  <c r="K10" i="155"/>
  <c r="J10" i="155"/>
  <c r="I10" i="155"/>
  <c r="H10" i="155"/>
  <c r="G10" i="155"/>
  <c r="F10" i="155"/>
  <c r="E10" i="155"/>
  <c r="D10" i="155"/>
  <c r="O9" i="155"/>
  <c r="G9" i="155"/>
  <c r="F9" i="155"/>
  <c r="E9" i="155"/>
  <c r="D9" i="155"/>
  <c r="M8" i="155"/>
  <c r="L8" i="155"/>
  <c r="K8" i="155"/>
  <c r="J8" i="155"/>
  <c r="I8" i="155"/>
  <c r="O7" i="155"/>
  <c r="G7" i="155"/>
  <c r="F7" i="155"/>
  <c r="E7" i="155"/>
  <c r="D7" i="155"/>
  <c r="O6" i="155"/>
  <c r="G6" i="155"/>
  <c r="F6" i="155"/>
  <c r="E6" i="155"/>
  <c r="D6" i="155"/>
  <c r="N5" i="155"/>
  <c r="M5" i="155"/>
  <c r="L5" i="155"/>
  <c r="K5" i="155"/>
  <c r="K25" i="155" s="1"/>
  <c r="J5" i="155"/>
  <c r="I5" i="155"/>
  <c r="H5" i="155"/>
  <c r="L25" i="155" l="1"/>
  <c r="E25" i="155"/>
  <c r="H25" i="155"/>
  <c r="M25" i="155"/>
  <c r="D25" i="155"/>
  <c r="O25" i="155"/>
  <c r="I25" i="155"/>
  <c r="F25" i="155"/>
  <c r="J25" i="155"/>
  <c r="N25" i="155"/>
  <c r="G25" i="155"/>
  <c r="E13" i="114"/>
  <c r="F13" i="114"/>
  <c r="G13" i="114"/>
  <c r="H13" i="114"/>
  <c r="I13" i="114"/>
  <c r="J13" i="114"/>
  <c r="K13" i="114"/>
  <c r="L13" i="114"/>
  <c r="M13" i="114"/>
  <c r="N13" i="114"/>
  <c r="O13" i="114"/>
  <c r="E12" i="114"/>
  <c r="F12" i="114"/>
  <c r="G12" i="114"/>
  <c r="H12" i="114"/>
  <c r="I12" i="114"/>
  <c r="J12" i="114"/>
  <c r="K12" i="114"/>
  <c r="L12" i="114"/>
  <c r="M12" i="114"/>
  <c r="N12" i="114"/>
  <c r="O12" i="114"/>
  <c r="D13" i="114"/>
  <c r="D12" i="114"/>
  <c r="M11" i="114"/>
  <c r="N11" i="114"/>
  <c r="O11" i="114"/>
  <c r="D11" i="114"/>
  <c r="E11" i="114"/>
  <c r="F11" i="114"/>
  <c r="G11" i="114"/>
  <c r="M8" i="114"/>
  <c r="G7" i="114"/>
  <c r="H7" i="114"/>
  <c r="I7" i="114"/>
  <c r="F7" i="114"/>
  <c r="H6" i="114"/>
  <c r="I6" i="114"/>
  <c r="J6" i="114"/>
  <c r="K6" i="114"/>
  <c r="G6" i="114"/>
  <c r="E8" i="136" l="1"/>
  <c r="F8" i="136"/>
  <c r="G8" i="136"/>
  <c r="D8" i="136"/>
  <c r="L7" i="136"/>
  <c r="C17" i="136"/>
  <c r="C21" i="175" l="1"/>
  <c r="C17" i="175"/>
  <c r="C19" i="175" s="1"/>
  <c r="M16" i="175"/>
  <c r="L16" i="175"/>
  <c r="K16" i="175"/>
  <c r="J16" i="175"/>
  <c r="I16" i="175"/>
  <c r="H16" i="175"/>
  <c r="G16" i="175"/>
  <c r="O15" i="175"/>
  <c r="N15" i="175"/>
  <c r="G15" i="175"/>
  <c r="F15" i="175"/>
  <c r="E15" i="175"/>
  <c r="D15" i="175"/>
  <c r="O14" i="175"/>
  <c r="N14" i="175"/>
  <c r="M14" i="175"/>
  <c r="L14" i="175"/>
  <c r="K14" i="175"/>
  <c r="J14" i="175"/>
  <c r="I14" i="175"/>
  <c r="H14" i="175"/>
  <c r="G14" i="175"/>
  <c r="F14" i="175"/>
  <c r="E14" i="175"/>
  <c r="D14" i="175"/>
  <c r="O13" i="175"/>
  <c r="N13" i="175"/>
  <c r="F13" i="175"/>
  <c r="E13" i="175"/>
  <c r="D13" i="175"/>
  <c r="O12" i="175"/>
  <c r="N12" i="175"/>
  <c r="F12" i="175"/>
  <c r="E12" i="175"/>
  <c r="D12" i="175"/>
  <c r="O11" i="175"/>
  <c r="N11" i="175"/>
  <c r="F11" i="175"/>
  <c r="E11" i="175"/>
  <c r="D11" i="175"/>
  <c r="M10" i="175"/>
  <c r="L10" i="175"/>
  <c r="K10" i="175"/>
  <c r="J10" i="175"/>
  <c r="I10" i="175"/>
  <c r="O9" i="175"/>
  <c r="G9" i="175"/>
  <c r="F9" i="175"/>
  <c r="E9" i="175"/>
  <c r="D9" i="175"/>
  <c r="M8" i="175"/>
  <c r="L8" i="175"/>
  <c r="K8" i="175"/>
  <c r="J8" i="175"/>
  <c r="I8" i="175"/>
  <c r="M7" i="175"/>
  <c r="L7" i="175"/>
  <c r="K7" i="175"/>
  <c r="J7" i="175"/>
  <c r="I7" i="175"/>
  <c r="M6" i="175"/>
  <c r="L6" i="175"/>
  <c r="K6" i="175"/>
  <c r="J6" i="175"/>
  <c r="I6" i="175"/>
  <c r="O5" i="175"/>
  <c r="N5" i="175"/>
  <c r="H5" i="175"/>
  <c r="G5" i="175"/>
  <c r="F5" i="175"/>
  <c r="E5" i="175"/>
  <c r="D5" i="175"/>
  <c r="H18" i="175" l="1"/>
  <c r="D18" i="175"/>
  <c r="J18" i="175"/>
  <c r="K18" i="175"/>
  <c r="I18" i="175"/>
  <c r="G18" i="175"/>
  <c r="E18" i="175"/>
  <c r="O18" i="175"/>
  <c r="L18" i="175"/>
  <c r="N18" i="175"/>
  <c r="F18" i="175"/>
  <c r="M18" i="175"/>
  <c r="J7" i="156" l="1"/>
  <c r="K7" i="156"/>
  <c r="L7" i="156"/>
  <c r="M7" i="156"/>
  <c r="I7" i="156"/>
  <c r="C15" i="174" l="1"/>
  <c r="C11" i="174"/>
  <c r="C13" i="174" s="1"/>
  <c r="O10" i="174"/>
  <c r="N10" i="174"/>
  <c r="M10" i="174"/>
  <c r="L10" i="174"/>
  <c r="K10" i="174"/>
  <c r="J10" i="174"/>
  <c r="I10" i="174"/>
  <c r="H10" i="174"/>
  <c r="G10" i="174"/>
  <c r="F10" i="174"/>
  <c r="E10" i="174"/>
  <c r="D10" i="174"/>
  <c r="O9" i="174"/>
  <c r="O12" i="174" s="1"/>
  <c r="N9" i="174"/>
  <c r="N12" i="174" s="1"/>
  <c r="M9" i="174"/>
  <c r="M12" i="174" s="1"/>
  <c r="L9" i="174"/>
  <c r="L12" i="174" s="1"/>
  <c r="K9" i="174"/>
  <c r="K12" i="174" s="1"/>
  <c r="J9" i="174"/>
  <c r="I9" i="174"/>
  <c r="H9" i="174"/>
  <c r="G9" i="174"/>
  <c r="F9" i="174"/>
  <c r="E9" i="174"/>
  <c r="E12" i="174" s="1"/>
  <c r="D9" i="174"/>
  <c r="D12" i="174" s="1"/>
  <c r="J8" i="174"/>
  <c r="I8" i="174"/>
  <c r="H8" i="174"/>
  <c r="G8" i="174"/>
  <c r="F8" i="174"/>
  <c r="J7" i="174"/>
  <c r="I7" i="174"/>
  <c r="H7" i="174"/>
  <c r="G7" i="174"/>
  <c r="F7" i="174"/>
  <c r="J6" i="174"/>
  <c r="I6" i="174"/>
  <c r="I12" i="174" s="1"/>
  <c r="H6" i="174"/>
  <c r="H12" i="174" s="1"/>
  <c r="G6" i="174"/>
  <c r="F6" i="174"/>
  <c r="C15" i="166"/>
  <c r="O12" i="166"/>
  <c r="C11" i="166"/>
  <c r="C13" i="166" s="1"/>
  <c r="O10" i="166"/>
  <c r="N10" i="166"/>
  <c r="M10" i="166"/>
  <c r="L10" i="166"/>
  <c r="K10" i="166"/>
  <c r="J10" i="166"/>
  <c r="I10" i="166"/>
  <c r="H10" i="166"/>
  <c r="G10" i="166"/>
  <c r="F10" i="166"/>
  <c r="E10" i="166"/>
  <c r="D10" i="166"/>
  <c r="O9" i="166"/>
  <c r="N9" i="166"/>
  <c r="N12" i="166" s="1"/>
  <c r="M9" i="166"/>
  <c r="M12" i="166" s="1"/>
  <c r="L9" i="166"/>
  <c r="L12" i="166" s="1"/>
  <c r="K9" i="166"/>
  <c r="K12" i="166" s="1"/>
  <c r="J9" i="166"/>
  <c r="I9" i="166"/>
  <c r="H9" i="166"/>
  <c r="G9" i="166"/>
  <c r="F9" i="166"/>
  <c r="E9" i="166"/>
  <c r="E12" i="166" s="1"/>
  <c r="D9" i="166"/>
  <c r="D12" i="166" s="1"/>
  <c r="J8" i="166"/>
  <c r="I8" i="166"/>
  <c r="H8" i="166"/>
  <c r="G8" i="166"/>
  <c r="F8" i="166"/>
  <c r="J7" i="166"/>
  <c r="I7" i="166"/>
  <c r="H7" i="166"/>
  <c r="G7" i="166"/>
  <c r="F7" i="166"/>
  <c r="J6" i="166"/>
  <c r="J12" i="166" s="1"/>
  <c r="I6" i="166"/>
  <c r="H6" i="166"/>
  <c r="G6" i="166"/>
  <c r="F6" i="166"/>
  <c r="F12" i="166" s="1"/>
  <c r="C15" i="173"/>
  <c r="C11" i="173"/>
  <c r="C13" i="173" s="1"/>
  <c r="O10" i="173"/>
  <c r="N10" i="173"/>
  <c r="M10" i="173"/>
  <c r="L10" i="173"/>
  <c r="K10" i="173"/>
  <c r="J10" i="173"/>
  <c r="I10" i="173"/>
  <c r="H10" i="173"/>
  <c r="G10" i="173"/>
  <c r="F10" i="173"/>
  <c r="E10" i="173"/>
  <c r="D10" i="173"/>
  <c r="O9" i="173"/>
  <c r="O12" i="173" s="1"/>
  <c r="N9" i="173"/>
  <c r="N12" i="173" s="1"/>
  <c r="M9" i="173"/>
  <c r="M12" i="173" s="1"/>
  <c r="L9" i="173"/>
  <c r="L12" i="173" s="1"/>
  <c r="K9" i="173"/>
  <c r="K12" i="173" s="1"/>
  <c r="J9" i="173"/>
  <c r="I9" i="173"/>
  <c r="H9" i="173"/>
  <c r="G9" i="173"/>
  <c r="F9" i="173"/>
  <c r="E9" i="173"/>
  <c r="E12" i="173" s="1"/>
  <c r="D9" i="173"/>
  <c r="D12" i="173" s="1"/>
  <c r="J8" i="173"/>
  <c r="I8" i="173"/>
  <c r="H8" i="173"/>
  <c r="G8" i="173"/>
  <c r="F8" i="173"/>
  <c r="J7" i="173"/>
  <c r="I7" i="173"/>
  <c r="H7" i="173"/>
  <c r="G7" i="173"/>
  <c r="F7" i="173"/>
  <c r="J6" i="173"/>
  <c r="J12" i="173" s="1"/>
  <c r="I6" i="173"/>
  <c r="H6" i="173"/>
  <c r="G6" i="173"/>
  <c r="F6" i="173"/>
  <c r="F12" i="173" s="1"/>
  <c r="C15" i="172"/>
  <c r="C11" i="172"/>
  <c r="C13" i="172" s="1"/>
  <c r="O10" i="172"/>
  <c r="N10" i="172"/>
  <c r="M10" i="172"/>
  <c r="L10" i="172"/>
  <c r="K10" i="172"/>
  <c r="J10" i="172"/>
  <c r="I10" i="172"/>
  <c r="H10" i="172"/>
  <c r="G10" i="172"/>
  <c r="F10" i="172"/>
  <c r="E10" i="172"/>
  <c r="D10" i="172"/>
  <c r="O9" i="172"/>
  <c r="O12" i="172" s="1"/>
  <c r="N9" i="172"/>
  <c r="N12" i="172" s="1"/>
  <c r="M9" i="172"/>
  <c r="M12" i="172" s="1"/>
  <c r="L9" i="172"/>
  <c r="L12" i="172" s="1"/>
  <c r="K9" i="172"/>
  <c r="K12" i="172" s="1"/>
  <c r="J9" i="172"/>
  <c r="I9" i="172"/>
  <c r="H9" i="172"/>
  <c r="G9" i="172"/>
  <c r="F9" i="172"/>
  <c r="E9" i="172"/>
  <c r="E12" i="172" s="1"/>
  <c r="D9" i="172"/>
  <c r="D12" i="172" s="1"/>
  <c r="J8" i="172"/>
  <c r="I8" i="172"/>
  <c r="H8" i="172"/>
  <c r="G8" i="172"/>
  <c r="F8" i="172"/>
  <c r="J7" i="172"/>
  <c r="I7" i="172"/>
  <c r="H7" i="172"/>
  <c r="G7" i="172"/>
  <c r="F7" i="172"/>
  <c r="J6" i="172"/>
  <c r="I6" i="172"/>
  <c r="H6" i="172"/>
  <c r="G6" i="172"/>
  <c r="G12" i="172" s="1"/>
  <c r="F6" i="172"/>
  <c r="C15" i="169"/>
  <c r="C11" i="169"/>
  <c r="C13" i="169" s="1"/>
  <c r="O10" i="169"/>
  <c r="N10" i="169"/>
  <c r="M10" i="169"/>
  <c r="L10" i="169"/>
  <c r="K10" i="169"/>
  <c r="J10" i="169"/>
  <c r="I10" i="169"/>
  <c r="H10" i="169"/>
  <c r="G10" i="169"/>
  <c r="F10" i="169"/>
  <c r="E10" i="169"/>
  <c r="D10" i="169"/>
  <c r="O9" i="169"/>
  <c r="O12" i="169" s="1"/>
  <c r="N9" i="169"/>
  <c r="N12" i="169" s="1"/>
  <c r="M9" i="169"/>
  <c r="M12" i="169" s="1"/>
  <c r="L9" i="169"/>
  <c r="L12" i="169" s="1"/>
  <c r="K9" i="169"/>
  <c r="K12" i="169" s="1"/>
  <c r="J9" i="169"/>
  <c r="I9" i="169"/>
  <c r="H9" i="169"/>
  <c r="G9" i="169"/>
  <c r="F9" i="169"/>
  <c r="E9" i="169"/>
  <c r="E12" i="169" s="1"/>
  <c r="D9" i="169"/>
  <c r="D12" i="169" s="1"/>
  <c r="J8" i="169"/>
  <c r="I8" i="169"/>
  <c r="H8" i="169"/>
  <c r="G8" i="169"/>
  <c r="F8" i="169"/>
  <c r="J7" i="169"/>
  <c r="I7" i="169"/>
  <c r="H7" i="169"/>
  <c r="G7" i="169"/>
  <c r="F7" i="169"/>
  <c r="J6" i="169"/>
  <c r="I6" i="169"/>
  <c r="I12" i="169" s="1"/>
  <c r="H6" i="169"/>
  <c r="H12" i="169" s="1"/>
  <c r="G6" i="169"/>
  <c r="F6" i="169"/>
  <c r="K5" i="171"/>
  <c r="C10" i="171"/>
  <c r="K5" i="170"/>
  <c r="L5" i="170"/>
  <c r="K5" i="168"/>
  <c r="I12" i="166" l="1"/>
  <c r="H12" i="172"/>
  <c r="G12" i="173"/>
  <c r="G12" i="169"/>
  <c r="F12" i="172"/>
  <c r="J12" i="172"/>
  <c r="I12" i="173"/>
  <c r="H12" i="166"/>
  <c r="G12" i="174"/>
  <c r="F12" i="169"/>
  <c r="J12" i="169"/>
  <c r="I12" i="172"/>
  <c r="H12" i="173"/>
  <c r="G12" i="166"/>
  <c r="F12" i="174"/>
  <c r="J12" i="174"/>
  <c r="E19" i="58"/>
  <c r="F19" i="58"/>
  <c r="G19" i="58"/>
  <c r="H19" i="58"/>
  <c r="I19" i="58"/>
  <c r="J19" i="58"/>
  <c r="K19" i="58"/>
  <c r="L19" i="58"/>
  <c r="M19" i="58"/>
  <c r="N19" i="58"/>
  <c r="O19" i="58"/>
  <c r="J15" i="58"/>
  <c r="K15" i="58"/>
  <c r="L15" i="58"/>
  <c r="M15" i="58"/>
  <c r="I15" i="58"/>
  <c r="J14" i="58"/>
  <c r="K14" i="58"/>
  <c r="L14" i="58"/>
  <c r="M14" i="58"/>
  <c r="I14" i="58"/>
  <c r="J13" i="58"/>
  <c r="K13" i="58"/>
  <c r="L13" i="58"/>
  <c r="M13" i="58"/>
  <c r="I13" i="58"/>
  <c r="J12" i="58"/>
  <c r="K12" i="58"/>
  <c r="L12" i="58"/>
  <c r="M12" i="58"/>
  <c r="I12" i="58"/>
  <c r="E11" i="58"/>
  <c r="F11" i="58"/>
  <c r="G11" i="58"/>
  <c r="H11" i="58"/>
  <c r="I11" i="58"/>
  <c r="J11" i="58"/>
  <c r="K11" i="58"/>
  <c r="L11" i="58"/>
  <c r="M11" i="58"/>
  <c r="N11" i="58"/>
  <c r="O11" i="58"/>
  <c r="D11" i="58"/>
  <c r="E10" i="58"/>
  <c r="F10" i="58"/>
  <c r="G10" i="58"/>
  <c r="H10" i="58"/>
  <c r="I10" i="58"/>
  <c r="J10" i="58"/>
  <c r="K10" i="58"/>
  <c r="L10" i="58"/>
  <c r="M10" i="58"/>
  <c r="N10" i="58"/>
  <c r="O10" i="58"/>
  <c r="D10" i="58"/>
  <c r="C20" i="58"/>
  <c r="C22" i="58" s="1"/>
  <c r="D19" i="58"/>
  <c r="E18" i="58"/>
  <c r="F18" i="58"/>
  <c r="G18" i="58"/>
  <c r="H18" i="58"/>
  <c r="I18" i="58"/>
  <c r="J18" i="58"/>
  <c r="K18" i="58"/>
  <c r="L18" i="58"/>
  <c r="M18" i="58"/>
  <c r="N18" i="58"/>
  <c r="O18" i="58"/>
  <c r="D18" i="58"/>
  <c r="K8" i="68"/>
  <c r="L8" i="68"/>
  <c r="M8" i="68"/>
  <c r="J8" i="68"/>
  <c r="E16" i="68"/>
  <c r="F16" i="68"/>
  <c r="G16" i="68"/>
  <c r="H16" i="68"/>
  <c r="I16" i="68"/>
  <c r="J16" i="68"/>
  <c r="K16" i="68"/>
  <c r="L16" i="68"/>
  <c r="M16" i="68"/>
  <c r="N16" i="68"/>
  <c r="O16" i="68"/>
  <c r="D16" i="68"/>
  <c r="D14" i="68"/>
  <c r="E14" i="68"/>
  <c r="F14" i="68"/>
  <c r="G14" i="68"/>
  <c r="H14" i="68"/>
  <c r="N14" i="68"/>
  <c r="O14" i="68"/>
  <c r="C17" i="68"/>
  <c r="O19" i="159" l="1"/>
  <c r="N19" i="159"/>
  <c r="M19" i="159"/>
  <c r="L19" i="159"/>
  <c r="K19" i="159"/>
  <c r="J19" i="159"/>
  <c r="I19" i="159"/>
  <c r="H19" i="159"/>
  <c r="G19" i="159"/>
  <c r="F19" i="159"/>
  <c r="E19" i="159"/>
  <c r="D19" i="159"/>
  <c r="J18" i="159"/>
  <c r="I18" i="159"/>
  <c r="H18" i="159"/>
  <c r="G18" i="159"/>
  <c r="F18" i="159"/>
  <c r="K17" i="159"/>
  <c r="J17" i="159"/>
  <c r="I17" i="159"/>
  <c r="H17" i="159"/>
  <c r="G17" i="159"/>
  <c r="F17" i="159"/>
  <c r="J16" i="159"/>
  <c r="I16" i="159"/>
  <c r="H16" i="159"/>
  <c r="G16" i="159"/>
  <c r="F16" i="159"/>
  <c r="J15" i="159"/>
  <c r="I15" i="159"/>
  <c r="H15" i="159"/>
  <c r="G15" i="159"/>
  <c r="F15" i="159"/>
  <c r="O14" i="159"/>
  <c r="N14" i="159"/>
  <c r="M14" i="159"/>
  <c r="L14" i="159"/>
  <c r="K14" i="159"/>
  <c r="J14" i="159"/>
  <c r="I14" i="159"/>
  <c r="H14" i="159"/>
  <c r="G14" i="159"/>
  <c r="F14" i="159"/>
  <c r="E14" i="159"/>
  <c r="D14" i="159"/>
  <c r="O13" i="159"/>
  <c r="N13" i="159"/>
  <c r="M13" i="159"/>
  <c r="L13" i="159"/>
  <c r="K13" i="159"/>
  <c r="J13" i="159"/>
  <c r="I13" i="159"/>
  <c r="H13" i="159"/>
  <c r="G13" i="159"/>
  <c r="F13" i="159"/>
  <c r="E13" i="159"/>
  <c r="D13" i="159"/>
  <c r="O12" i="159"/>
  <c r="N12" i="159"/>
  <c r="M12" i="159"/>
  <c r="L12" i="159"/>
  <c r="K12" i="159"/>
  <c r="J12" i="159"/>
  <c r="I12" i="159"/>
  <c r="H12" i="159"/>
  <c r="G12" i="159"/>
  <c r="F12" i="159"/>
  <c r="E12" i="159"/>
  <c r="D12" i="159"/>
  <c r="O11" i="159"/>
  <c r="N11" i="159"/>
  <c r="M11" i="159"/>
  <c r="L11" i="159"/>
  <c r="K11" i="159"/>
  <c r="J11" i="159"/>
  <c r="I11" i="159"/>
  <c r="H11" i="159"/>
  <c r="G11" i="159"/>
  <c r="F11" i="159"/>
  <c r="E11" i="159"/>
  <c r="D11" i="159"/>
  <c r="M10" i="159"/>
  <c r="L10" i="159"/>
  <c r="K10" i="159"/>
  <c r="J10" i="159"/>
  <c r="I9" i="159"/>
  <c r="H9" i="159"/>
  <c r="G9" i="159"/>
  <c r="F9" i="159"/>
  <c r="J8" i="159"/>
  <c r="I8" i="159"/>
  <c r="H8" i="159"/>
  <c r="G8" i="159"/>
  <c r="F8" i="159"/>
  <c r="O7" i="159"/>
  <c r="N7" i="159"/>
  <c r="M7" i="159"/>
  <c r="F7" i="159"/>
  <c r="E7" i="159"/>
  <c r="D7" i="159"/>
  <c r="K6" i="159"/>
  <c r="J6" i="159"/>
  <c r="I6" i="159"/>
  <c r="H6" i="159"/>
  <c r="G6" i="159"/>
  <c r="O5" i="159"/>
  <c r="N5" i="159"/>
  <c r="M5" i="159"/>
  <c r="G5" i="159"/>
  <c r="F5" i="159"/>
  <c r="E5" i="159"/>
  <c r="D5" i="159"/>
  <c r="O10" i="65" l="1"/>
  <c r="E10" i="65"/>
  <c r="F10" i="65"/>
  <c r="G10" i="65"/>
  <c r="H10" i="65"/>
  <c r="I10" i="65"/>
  <c r="J10" i="65"/>
  <c r="K10" i="65"/>
  <c r="L10" i="65"/>
  <c r="M10" i="65"/>
  <c r="N10" i="65"/>
  <c r="D10" i="65"/>
  <c r="L9" i="65"/>
  <c r="M9" i="65"/>
  <c r="N9" i="65"/>
  <c r="K9" i="65"/>
  <c r="C6" i="171" l="1"/>
  <c r="C8" i="171" s="1"/>
  <c r="O7" i="171"/>
  <c r="N7" i="171"/>
  <c r="M7" i="171"/>
  <c r="L7" i="171"/>
  <c r="K7" i="171"/>
  <c r="E7" i="171"/>
  <c r="D7" i="171"/>
  <c r="J5" i="171"/>
  <c r="J7" i="171" s="1"/>
  <c r="I5" i="171"/>
  <c r="I7" i="171" s="1"/>
  <c r="H5" i="171"/>
  <c r="H7" i="171" s="1"/>
  <c r="G7" i="171"/>
  <c r="F7" i="171"/>
  <c r="C10" i="170"/>
  <c r="C6" i="170"/>
  <c r="C8" i="170" s="1"/>
  <c r="O7" i="170"/>
  <c r="N7" i="170"/>
  <c r="M7" i="170"/>
  <c r="L7" i="170"/>
  <c r="K7" i="170"/>
  <c r="E7" i="170"/>
  <c r="D7" i="170"/>
  <c r="J5" i="170"/>
  <c r="J7" i="170" s="1"/>
  <c r="I5" i="170"/>
  <c r="I7" i="170" s="1"/>
  <c r="H5" i="170"/>
  <c r="F7" i="170"/>
  <c r="C11" i="168"/>
  <c r="C7" i="168"/>
  <c r="C9" i="168" s="1"/>
  <c r="O6" i="168"/>
  <c r="N6" i="168"/>
  <c r="M6" i="168"/>
  <c r="L6" i="168"/>
  <c r="K6" i="168"/>
  <c r="J6" i="168"/>
  <c r="I6" i="168"/>
  <c r="H6" i="168"/>
  <c r="G6" i="168"/>
  <c r="F6" i="168"/>
  <c r="E6" i="168"/>
  <c r="D6" i="168"/>
  <c r="D8" i="168" s="1"/>
  <c r="O8" i="168"/>
  <c r="N8" i="168"/>
  <c r="M8" i="168"/>
  <c r="L8" i="168"/>
  <c r="K8" i="168"/>
  <c r="E8" i="168"/>
  <c r="J5" i="168"/>
  <c r="J8" i="168" s="1"/>
  <c r="I5" i="168"/>
  <c r="I8" i="168" s="1"/>
  <c r="H5" i="168"/>
  <c r="H8" i="168" s="1"/>
  <c r="G8" i="168"/>
  <c r="C15" i="167"/>
  <c r="C11" i="167"/>
  <c r="C13" i="167" s="1"/>
  <c r="O10" i="167"/>
  <c r="N10" i="167"/>
  <c r="M10" i="167"/>
  <c r="L10" i="167"/>
  <c r="K10" i="167"/>
  <c r="J10" i="167"/>
  <c r="I10" i="167"/>
  <c r="H10" i="167"/>
  <c r="G10" i="167"/>
  <c r="F10" i="167"/>
  <c r="E10" i="167"/>
  <c r="D10" i="167"/>
  <c r="O9" i="167"/>
  <c r="O12" i="167" s="1"/>
  <c r="N9" i="167"/>
  <c r="N12" i="167" s="1"/>
  <c r="M9" i="167"/>
  <c r="M12" i="167" s="1"/>
  <c r="L9" i="167"/>
  <c r="L12" i="167" s="1"/>
  <c r="K9" i="167"/>
  <c r="K12" i="167" s="1"/>
  <c r="J9" i="167"/>
  <c r="I9" i="167"/>
  <c r="H9" i="167"/>
  <c r="G9" i="167"/>
  <c r="F9" i="167"/>
  <c r="E9" i="167"/>
  <c r="E12" i="167" s="1"/>
  <c r="D9" i="167"/>
  <c r="D12" i="167" s="1"/>
  <c r="J8" i="167"/>
  <c r="I8" i="167"/>
  <c r="H8" i="167"/>
  <c r="G8" i="167"/>
  <c r="F8" i="167"/>
  <c r="J7" i="167"/>
  <c r="I7" i="167"/>
  <c r="H7" i="167"/>
  <c r="G7" i="167"/>
  <c r="F7" i="167"/>
  <c r="J6" i="167"/>
  <c r="J12" i="167" s="1"/>
  <c r="I6" i="167"/>
  <c r="I12" i="167" s="1"/>
  <c r="H6" i="167"/>
  <c r="G6" i="167"/>
  <c r="F6" i="167"/>
  <c r="F12" i="167" s="1"/>
  <c r="H12" i="167" l="1"/>
  <c r="G12" i="167"/>
  <c r="H7" i="170"/>
  <c r="G7" i="170"/>
  <c r="F8" i="168"/>
  <c r="K6" i="145"/>
  <c r="K7" i="145"/>
  <c r="C20" i="145"/>
  <c r="K17" i="145"/>
  <c r="D5" i="145"/>
  <c r="E5" i="145"/>
  <c r="F5" i="145"/>
  <c r="G5" i="145"/>
  <c r="M5" i="145"/>
  <c r="N5" i="145"/>
  <c r="O5" i="145"/>
  <c r="G6" i="145"/>
  <c r="H6" i="145"/>
  <c r="I6" i="145"/>
  <c r="J6" i="145"/>
  <c r="G7" i="145"/>
  <c r="H7" i="145"/>
  <c r="I7" i="145"/>
  <c r="J7" i="145"/>
  <c r="D8" i="145"/>
  <c r="E8" i="145"/>
  <c r="F8" i="145"/>
  <c r="M8" i="145"/>
  <c r="N8" i="145"/>
  <c r="O8" i="145"/>
  <c r="E13" i="145" l="1"/>
  <c r="F13" i="145"/>
  <c r="G13" i="145"/>
  <c r="H13" i="145"/>
  <c r="I13" i="145"/>
  <c r="J13" i="145"/>
  <c r="K13" i="145"/>
  <c r="L13" i="145"/>
  <c r="M13" i="145"/>
  <c r="N13" i="145"/>
  <c r="O13" i="145"/>
  <c r="D13" i="145"/>
  <c r="G17" i="145"/>
  <c r="H17" i="145"/>
  <c r="I17" i="145"/>
  <c r="J17" i="145"/>
  <c r="C23" i="77" l="1"/>
  <c r="J15" i="76"/>
  <c r="K15" i="76"/>
  <c r="L15" i="76"/>
  <c r="M15" i="76"/>
  <c r="I15" i="76"/>
  <c r="J13" i="76"/>
  <c r="K13" i="76"/>
  <c r="L13" i="76"/>
  <c r="M13" i="76"/>
  <c r="I13" i="76"/>
  <c r="J16" i="76"/>
  <c r="K16" i="76"/>
  <c r="L16" i="76"/>
  <c r="M16" i="76"/>
  <c r="N16" i="76"/>
  <c r="I16" i="76"/>
  <c r="E17" i="76"/>
  <c r="F17" i="76"/>
  <c r="G17" i="76"/>
  <c r="H17" i="76"/>
  <c r="I17" i="76"/>
  <c r="J17" i="76"/>
  <c r="K17" i="76"/>
  <c r="L17" i="76"/>
  <c r="M17" i="76"/>
  <c r="N17" i="76"/>
  <c r="O17" i="76"/>
  <c r="D17" i="76"/>
  <c r="I9" i="74"/>
  <c r="J9" i="74"/>
  <c r="K9" i="74"/>
  <c r="L9" i="74"/>
  <c r="H9" i="74"/>
  <c r="N6" i="74"/>
  <c r="F6" i="74"/>
  <c r="E6" i="74"/>
  <c r="D6" i="74"/>
  <c r="O6" i="74"/>
  <c r="H5" i="74"/>
  <c r="D19" i="51" l="1"/>
  <c r="E19" i="51"/>
  <c r="F19" i="51"/>
  <c r="G19" i="51"/>
  <c r="O19" i="51"/>
  <c r="D18" i="51"/>
  <c r="E18" i="51"/>
  <c r="F18" i="51"/>
  <c r="G18" i="51"/>
  <c r="O18" i="51"/>
  <c r="D9" i="51"/>
  <c r="E9" i="51"/>
  <c r="F9" i="51"/>
  <c r="G9" i="51"/>
  <c r="O9" i="51"/>
  <c r="D6" i="51"/>
  <c r="E6" i="51"/>
  <c r="F6" i="51"/>
  <c r="G6" i="51"/>
  <c r="O6" i="51"/>
  <c r="G5" i="51"/>
  <c r="F5" i="51"/>
  <c r="E5" i="51"/>
  <c r="D5" i="51"/>
  <c r="O5" i="51"/>
  <c r="I17" i="51"/>
  <c r="J17" i="51"/>
  <c r="K17" i="51"/>
  <c r="L17" i="51"/>
  <c r="H17" i="51"/>
  <c r="E14" i="51"/>
  <c r="F14" i="51"/>
  <c r="G14" i="51"/>
  <c r="H14" i="51"/>
  <c r="I14" i="51"/>
  <c r="J14" i="51"/>
  <c r="K14" i="51"/>
  <c r="L14" i="51"/>
  <c r="M14" i="51"/>
  <c r="N14" i="51"/>
  <c r="O14" i="51"/>
  <c r="D14" i="51"/>
  <c r="E11" i="51"/>
  <c r="F11" i="51"/>
  <c r="G11" i="51"/>
  <c r="H11" i="51"/>
  <c r="I11" i="51"/>
  <c r="J11" i="51"/>
  <c r="K11" i="51"/>
  <c r="L11" i="51"/>
  <c r="M11" i="51"/>
  <c r="N11" i="51"/>
  <c r="O11" i="51"/>
  <c r="D11" i="51"/>
  <c r="E12" i="51"/>
  <c r="F12" i="51"/>
  <c r="G12" i="51"/>
  <c r="H12" i="51"/>
  <c r="I12" i="51"/>
  <c r="J12" i="51"/>
  <c r="K12" i="51"/>
  <c r="L12" i="51"/>
  <c r="M12" i="51"/>
  <c r="N12" i="51"/>
  <c r="O12" i="51"/>
  <c r="D12" i="51"/>
  <c r="J25" i="51"/>
  <c r="K25" i="51"/>
  <c r="L25" i="51"/>
  <c r="M25" i="51"/>
  <c r="N25" i="51"/>
  <c r="O25" i="51"/>
  <c r="D23" i="51"/>
  <c r="E23" i="51"/>
  <c r="F23" i="51"/>
  <c r="G23" i="51"/>
  <c r="H23" i="51"/>
  <c r="I23" i="51"/>
  <c r="J23" i="51"/>
  <c r="K23" i="51"/>
  <c r="L23" i="51"/>
  <c r="M23" i="51"/>
  <c r="N23" i="51"/>
  <c r="O23" i="51"/>
  <c r="E22" i="51"/>
  <c r="F22" i="51"/>
  <c r="G22" i="51"/>
  <c r="H22" i="51"/>
  <c r="I22" i="51"/>
  <c r="J22" i="51"/>
  <c r="K22" i="51"/>
  <c r="L22" i="51"/>
  <c r="M22" i="51"/>
  <c r="N22" i="51"/>
  <c r="O22" i="51"/>
  <c r="D22" i="51"/>
  <c r="E21" i="51"/>
  <c r="F21" i="51"/>
  <c r="G21" i="51"/>
  <c r="H21" i="51"/>
  <c r="I21" i="51"/>
  <c r="J21" i="51"/>
  <c r="K21" i="51"/>
  <c r="L21" i="51"/>
  <c r="M21" i="51"/>
  <c r="N21" i="51"/>
  <c r="O21" i="51"/>
  <c r="D21" i="51"/>
  <c r="C26" i="51"/>
  <c r="E12" i="70"/>
  <c r="F12" i="70"/>
  <c r="G12" i="70"/>
  <c r="H12" i="70"/>
  <c r="I12" i="70"/>
  <c r="J12" i="70"/>
  <c r="K12" i="70"/>
  <c r="L12" i="70"/>
  <c r="M12" i="70"/>
  <c r="N12" i="70"/>
  <c r="O12" i="70"/>
  <c r="D12" i="70"/>
  <c r="E11" i="70"/>
  <c r="F11" i="70"/>
  <c r="G11" i="70"/>
  <c r="H11" i="70"/>
  <c r="I11" i="70"/>
  <c r="J11" i="70"/>
  <c r="K11" i="70"/>
  <c r="L11" i="70"/>
  <c r="M11" i="70"/>
  <c r="N11" i="70"/>
  <c r="O11" i="70"/>
  <c r="D11" i="70"/>
  <c r="D9" i="70"/>
  <c r="L9" i="70"/>
  <c r="M9" i="70"/>
  <c r="N9" i="70"/>
  <c r="O9" i="70"/>
  <c r="E9" i="70"/>
  <c r="F9" i="70"/>
  <c r="E13" i="69"/>
  <c r="F13" i="69"/>
  <c r="G13" i="69"/>
  <c r="H13" i="69"/>
  <c r="I13" i="69"/>
  <c r="J13" i="69"/>
  <c r="K13" i="69"/>
  <c r="L13" i="69"/>
  <c r="M13" i="69"/>
  <c r="N13" i="69"/>
  <c r="O13" i="69"/>
  <c r="D13" i="69"/>
  <c r="K12" i="69"/>
  <c r="L12" i="69"/>
  <c r="M12" i="69"/>
  <c r="N12" i="69"/>
  <c r="J12" i="69"/>
  <c r="E11" i="69"/>
  <c r="F11" i="69"/>
  <c r="G11" i="69"/>
  <c r="H11" i="69"/>
  <c r="I11" i="69"/>
  <c r="J11" i="69"/>
  <c r="K11" i="69"/>
  <c r="L11" i="69"/>
  <c r="M11" i="69"/>
  <c r="N11" i="69"/>
  <c r="O11" i="69"/>
  <c r="D11" i="69"/>
  <c r="K10" i="69"/>
  <c r="L10" i="69"/>
  <c r="M10" i="69"/>
  <c r="N10" i="69"/>
  <c r="O10" i="69"/>
  <c r="J10" i="69"/>
  <c r="D10" i="69"/>
  <c r="E9" i="69"/>
  <c r="F9" i="69"/>
  <c r="G9" i="69"/>
  <c r="H9" i="69"/>
  <c r="I9" i="69"/>
  <c r="J9" i="69"/>
  <c r="K9" i="69"/>
  <c r="L9" i="69"/>
  <c r="M9" i="69"/>
  <c r="N9" i="69"/>
  <c r="O9" i="69"/>
  <c r="D9" i="69"/>
  <c r="E8" i="69"/>
  <c r="F8" i="69"/>
  <c r="G8" i="69"/>
  <c r="H8" i="69"/>
  <c r="I8" i="69"/>
  <c r="J8" i="69"/>
  <c r="K8" i="69"/>
  <c r="L8" i="69"/>
  <c r="M8" i="69"/>
  <c r="N8" i="69"/>
  <c r="O8" i="69"/>
  <c r="D8" i="69"/>
  <c r="N7" i="69"/>
  <c r="O7" i="69"/>
  <c r="D6" i="69"/>
  <c r="E6" i="69"/>
  <c r="F6" i="69"/>
  <c r="G6" i="69"/>
  <c r="O6" i="69"/>
  <c r="D5" i="69"/>
  <c r="N5" i="69"/>
  <c r="O5" i="69"/>
  <c r="C14" i="69"/>
  <c r="L7" i="69"/>
  <c r="M7" i="69"/>
  <c r="E18" i="66" l="1"/>
  <c r="F18" i="66"/>
  <c r="G18" i="66"/>
  <c r="H18" i="66"/>
  <c r="I18" i="66"/>
  <c r="J18" i="66"/>
  <c r="K18" i="66"/>
  <c r="L18" i="66"/>
  <c r="M18" i="66"/>
  <c r="N18" i="66"/>
  <c r="O18" i="66"/>
  <c r="D18" i="66"/>
  <c r="M17" i="66"/>
  <c r="N17" i="66"/>
  <c r="L17" i="66"/>
  <c r="O12" i="66"/>
  <c r="N12" i="66"/>
  <c r="E12" i="66"/>
  <c r="F12" i="66"/>
  <c r="G12" i="66"/>
  <c r="D12" i="66"/>
  <c r="E11" i="66"/>
  <c r="F11" i="66"/>
  <c r="G11" i="66"/>
  <c r="H11" i="66"/>
  <c r="I11" i="66"/>
  <c r="J11" i="66"/>
  <c r="K11" i="66"/>
  <c r="L11" i="66"/>
  <c r="M11" i="66"/>
  <c r="N11" i="66"/>
  <c r="O11" i="66"/>
  <c r="D11" i="66"/>
  <c r="O10" i="66"/>
  <c r="N10" i="66"/>
  <c r="E10" i="66"/>
  <c r="F10" i="66"/>
  <c r="G10" i="66"/>
  <c r="D10" i="66"/>
  <c r="H8" i="66"/>
  <c r="I8" i="66"/>
  <c r="J8" i="66"/>
  <c r="K8" i="66"/>
  <c r="G8" i="66"/>
  <c r="M9" i="61"/>
  <c r="G7" i="61"/>
  <c r="M6" i="61"/>
  <c r="G5" i="61"/>
  <c r="H5" i="61"/>
  <c r="I5" i="61"/>
  <c r="J5" i="61"/>
  <c r="K5" i="61"/>
  <c r="O9" i="61"/>
  <c r="N9" i="61"/>
  <c r="E9" i="61"/>
  <c r="F9" i="61"/>
  <c r="D9" i="61"/>
  <c r="E8" i="61"/>
  <c r="F8" i="61"/>
  <c r="G8" i="61"/>
  <c r="H8" i="61"/>
  <c r="I8" i="61"/>
  <c r="J8" i="61"/>
  <c r="K8" i="61"/>
  <c r="L8" i="61"/>
  <c r="M8" i="61"/>
  <c r="N8" i="61"/>
  <c r="O8" i="61"/>
  <c r="D8" i="61"/>
  <c r="H7" i="61"/>
  <c r="I7" i="61"/>
  <c r="J7" i="61"/>
  <c r="K7" i="61"/>
  <c r="L7" i="61"/>
  <c r="E6" i="61"/>
  <c r="F6" i="61"/>
  <c r="N6" i="61"/>
  <c r="O6" i="61"/>
  <c r="D6" i="61"/>
  <c r="K12" i="57" l="1"/>
  <c r="E13" i="57"/>
  <c r="F13" i="57"/>
  <c r="G13" i="57"/>
  <c r="H13" i="57"/>
  <c r="I13" i="57"/>
  <c r="J13" i="57"/>
  <c r="K13" i="57"/>
  <c r="L13" i="57"/>
  <c r="M13" i="57"/>
  <c r="N13" i="57"/>
  <c r="O13" i="57"/>
  <c r="D10" i="57"/>
  <c r="E10" i="57"/>
  <c r="F10" i="57"/>
  <c r="O10" i="57"/>
  <c r="E7" i="57"/>
  <c r="F7" i="57"/>
  <c r="G7" i="57"/>
  <c r="H7" i="57"/>
  <c r="I7" i="57"/>
  <c r="J7" i="57"/>
  <c r="E9" i="57"/>
  <c r="F9" i="57"/>
  <c r="G9" i="57"/>
  <c r="H9" i="57"/>
  <c r="I9" i="57"/>
  <c r="J9" i="57"/>
  <c r="O9" i="57"/>
  <c r="D9" i="57"/>
  <c r="C15" i="57"/>
  <c r="D14" i="57"/>
  <c r="E14" i="57"/>
  <c r="F14" i="57"/>
  <c r="G14" i="57"/>
  <c r="H14" i="57"/>
  <c r="I14" i="57"/>
  <c r="J14" i="57"/>
  <c r="K14" i="57"/>
  <c r="L14" i="57"/>
  <c r="M14" i="57"/>
  <c r="N14" i="57"/>
  <c r="O14" i="57"/>
  <c r="D13" i="57"/>
  <c r="F6" i="50" l="1"/>
  <c r="E6" i="50"/>
  <c r="D6" i="50"/>
  <c r="O6" i="50"/>
  <c r="N6" i="50"/>
  <c r="C21" i="160" l="1"/>
  <c r="I14" i="148" l="1"/>
  <c r="J14" i="148"/>
  <c r="K14" i="148"/>
  <c r="L14" i="148"/>
  <c r="M14" i="148"/>
  <c r="E13" i="148"/>
  <c r="F13" i="148"/>
  <c r="G13" i="148"/>
  <c r="H13" i="148"/>
  <c r="I13" i="148"/>
  <c r="J13" i="148"/>
  <c r="K13" i="148"/>
  <c r="L13" i="148"/>
  <c r="M13" i="148"/>
  <c r="N13" i="148"/>
  <c r="O13" i="148"/>
  <c r="D13" i="148"/>
  <c r="O11" i="148"/>
  <c r="N11" i="148"/>
  <c r="E11" i="148"/>
  <c r="F11" i="148"/>
  <c r="D11" i="148"/>
  <c r="I10" i="148"/>
  <c r="J10" i="148"/>
  <c r="K10" i="148"/>
  <c r="L10" i="148"/>
  <c r="J9" i="148"/>
  <c r="K9" i="148"/>
  <c r="L9" i="148"/>
  <c r="I9" i="148"/>
  <c r="J8" i="148"/>
  <c r="K8" i="148"/>
  <c r="L8" i="148"/>
  <c r="I8" i="148"/>
  <c r="C19" i="148"/>
  <c r="O15" i="142"/>
  <c r="N15" i="142"/>
  <c r="E15" i="142"/>
  <c r="F15" i="142"/>
  <c r="D15" i="142"/>
  <c r="N14" i="142"/>
  <c r="J14" i="142"/>
  <c r="K14" i="142"/>
  <c r="L14" i="142"/>
  <c r="M14" i="142"/>
  <c r="I14" i="142"/>
  <c r="E12" i="142"/>
  <c r="F12" i="142"/>
  <c r="G12" i="142"/>
  <c r="H12" i="142"/>
  <c r="I12" i="142"/>
  <c r="J12" i="142"/>
  <c r="K12" i="142"/>
  <c r="L12" i="142"/>
  <c r="M12" i="142"/>
  <c r="N12" i="142"/>
  <c r="O12" i="142"/>
  <c r="D12" i="142"/>
  <c r="D11" i="142"/>
  <c r="E11" i="142"/>
  <c r="F11" i="142"/>
  <c r="N11" i="142"/>
  <c r="O11" i="142"/>
  <c r="O9" i="142"/>
  <c r="N9" i="142"/>
  <c r="E9" i="142"/>
  <c r="F9" i="142"/>
  <c r="D9" i="142"/>
  <c r="J8" i="142"/>
  <c r="K8" i="142"/>
  <c r="L8" i="142"/>
  <c r="M8" i="142"/>
  <c r="I8" i="142"/>
  <c r="C22" i="142"/>
  <c r="C18" i="142"/>
  <c r="C20" i="142" s="1"/>
  <c r="M9" i="118" l="1"/>
  <c r="O8" i="118"/>
  <c r="N8" i="118"/>
  <c r="E8" i="118"/>
  <c r="F8" i="118"/>
  <c r="D8" i="118"/>
  <c r="C17" i="118"/>
  <c r="C13" i="118"/>
  <c r="C15" i="118" s="1"/>
  <c r="C16" i="82" l="1"/>
  <c r="C17" i="165" l="1"/>
  <c r="C13" i="165"/>
  <c r="C15" i="165" s="1"/>
  <c r="O12" i="165"/>
  <c r="N12" i="165"/>
  <c r="M12" i="165"/>
  <c r="L12" i="165"/>
  <c r="K12" i="165"/>
  <c r="J12" i="165"/>
  <c r="I12" i="165"/>
  <c r="H12" i="165"/>
  <c r="G12" i="165"/>
  <c r="F12" i="165"/>
  <c r="E12" i="165"/>
  <c r="D12" i="165"/>
  <c r="O11" i="165"/>
  <c r="N11" i="165"/>
  <c r="M11" i="165"/>
  <c r="L11" i="165"/>
  <c r="K11" i="165"/>
  <c r="J11" i="165"/>
  <c r="I11" i="165"/>
  <c r="H11" i="165"/>
  <c r="G11" i="165"/>
  <c r="F11" i="165"/>
  <c r="E11" i="165"/>
  <c r="D11" i="165"/>
  <c r="M10" i="165"/>
  <c r="L10" i="165"/>
  <c r="K10" i="165"/>
  <c r="J10" i="165"/>
  <c r="I10" i="165"/>
  <c r="H10" i="165"/>
  <c r="O9" i="165"/>
  <c r="N9" i="165"/>
  <c r="M9" i="165"/>
  <c r="L9" i="165"/>
  <c r="K9" i="165"/>
  <c r="J9" i="165"/>
  <c r="I9" i="165"/>
  <c r="H9" i="165"/>
  <c r="G9" i="165"/>
  <c r="F9" i="165"/>
  <c r="E9" i="165"/>
  <c r="D9" i="165"/>
  <c r="O8" i="165"/>
  <c r="N8" i="165"/>
  <c r="M8" i="165"/>
  <c r="L8" i="165"/>
  <c r="K8" i="165"/>
  <c r="J8" i="165"/>
  <c r="I8" i="165"/>
  <c r="H8" i="165"/>
  <c r="G8" i="165"/>
  <c r="F8" i="165"/>
  <c r="E8" i="165"/>
  <c r="D8" i="165"/>
  <c r="O7" i="165"/>
  <c r="G7" i="165"/>
  <c r="F7" i="165"/>
  <c r="E7" i="165"/>
  <c r="D7" i="165"/>
  <c r="O6" i="165"/>
  <c r="G6" i="165"/>
  <c r="F6" i="165"/>
  <c r="E6" i="165"/>
  <c r="D6" i="165"/>
  <c r="N5" i="165"/>
  <c r="N14" i="165" s="1"/>
  <c r="M5" i="165"/>
  <c r="L5" i="165"/>
  <c r="L14" i="165" s="1"/>
  <c r="K5" i="165"/>
  <c r="J5" i="165"/>
  <c r="J14" i="165" s="1"/>
  <c r="I5" i="165"/>
  <c r="H5" i="165"/>
  <c r="H14" i="165" s="1"/>
  <c r="C17" i="164"/>
  <c r="C19" i="164" s="1"/>
  <c r="O16" i="164"/>
  <c r="N16" i="164"/>
  <c r="M16" i="164"/>
  <c r="L16" i="164"/>
  <c r="K16" i="164"/>
  <c r="J16" i="164"/>
  <c r="I16" i="164"/>
  <c r="H16" i="164"/>
  <c r="G16" i="164"/>
  <c r="F16" i="164"/>
  <c r="E16" i="164"/>
  <c r="D16" i="164"/>
  <c r="O14" i="164"/>
  <c r="N14" i="164"/>
  <c r="M14" i="164"/>
  <c r="L14" i="164"/>
  <c r="K14" i="164"/>
  <c r="J14" i="164"/>
  <c r="I14" i="164"/>
  <c r="H14" i="164"/>
  <c r="G14" i="164"/>
  <c r="F14" i="164"/>
  <c r="E14" i="164"/>
  <c r="D14" i="164"/>
  <c r="O11" i="164"/>
  <c r="I11" i="164"/>
  <c r="H11" i="164"/>
  <c r="G11" i="164"/>
  <c r="F11" i="164"/>
  <c r="E11" i="164"/>
  <c r="D11" i="164"/>
  <c r="M13" i="164"/>
  <c r="L13" i="164"/>
  <c r="K13" i="164"/>
  <c r="J13" i="164"/>
  <c r="I13" i="164"/>
  <c r="H13" i="164"/>
  <c r="O10" i="164"/>
  <c r="N10" i="164"/>
  <c r="M10" i="164"/>
  <c r="L10" i="164"/>
  <c r="K10" i="164"/>
  <c r="J10" i="164"/>
  <c r="I10" i="164"/>
  <c r="H10" i="164"/>
  <c r="G10" i="164"/>
  <c r="F10" i="164"/>
  <c r="E10" i="164"/>
  <c r="D10" i="164"/>
  <c r="O12" i="164"/>
  <c r="G12" i="164"/>
  <c r="F12" i="164"/>
  <c r="E12" i="164"/>
  <c r="D12" i="164"/>
  <c r="O15" i="164"/>
  <c r="G15" i="164"/>
  <c r="F15" i="164"/>
  <c r="E15" i="164"/>
  <c r="D15" i="164"/>
  <c r="O9" i="164"/>
  <c r="N9" i="164"/>
  <c r="M9" i="164"/>
  <c r="L9" i="164"/>
  <c r="K9" i="164"/>
  <c r="J9" i="164"/>
  <c r="I9" i="164"/>
  <c r="H9" i="164"/>
  <c r="G9" i="164"/>
  <c r="F9" i="164"/>
  <c r="E9" i="164"/>
  <c r="D9" i="164"/>
  <c r="O8" i="164"/>
  <c r="N8" i="164"/>
  <c r="M8" i="164"/>
  <c r="L8" i="164"/>
  <c r="K8" i="164"/>
  <c r="J8" i="164"/>
  <c r="J18" i="164" s="1"/>
  <c r="I8" i="164"/>
  <c r="H8" i="164"/>
  <c r="G8" i="164"/>
  <c r="F8" i="164"/>
  <c r="E8" i="164"/>
  <c r="D8" i="164"/>
  <c r="O7" i="164"/>
  <c r="G7" i="164"/>
  <c r="F7" i="164"/>
  <c r="E7" i="164"/>
  <c r="D7" i="164"/>
  <c r="O6" i="164"/>
  <c r="G6" i="164"/>
  <c r="F6" i="164"/>
  <c r="E6" i="164"/>
  <c r="D6" i="164"/>
  <c r="O5" i="164"/>
  <c r="G5" i="164"/>
  <c r="F5" i="164"/>
  <c r="E5" i="164"/>
  <c r="D5" i="164"/>
  <c r="C24" i="163"/>
  <c r="C20" i="163"/>
  <c r="C22" i="163" s="1"/>
  <c r="O19" i="163"/>
  <c r="N19" i="163"/>
  <c r="M19" i="163"/>
  <c r="G19" i="163"/>
  <c r="F19" i="163"/>
  <c r="E19" i="163"/>
  <c r="D19" i="163"/>
  <c r="L18" i="163"/>
  <c r="K18" i="163"/>
  <c r="J18" i="163"/>
  <c r="I18" i="163"/>
  <c r="H18" i="163"/>
  <c r="O17" i="163"/>
  <c r="N17" i="163"/>
  <c r="M17" i="163"/>
  <c r="E17" i="163"/>
  <c r="D17" i="163"/>
  <c r="O16" i="163"/>
  <c r="N16" i="163"/>
  <c r="M16" i="163"/>
  <c r="L16" i="163"/>
  <c r="K16" i="163"/>
  <c r="J16" i="163"/>
  <c r="I16" i="163"/>
  <c r="H16" i="163"/>
  <c r="G16" i="163"/>
  <c r="F16" i="163"/>
  <c r="E16" i="163"/>
  <c r="D16" i="163"/>
  <c r="O15" i="163"/>
  <c r="N15" i="163"/>
  <c r="M15" i="163"/>
  <c r="L15" i="163"/>
  <c r="K15" i="163"/>
  <c r="J15" i="163"/>
  <c r="I15" i="163"/>
  <c r="H15" i="163"/>
  <c r="G15" i="163"/>
  <c r="F15" i="163"/>
  <c r="E15" i="163"/>
  <c r="D15" i="163"/>
  <c r="O14" i="163"/>
  <c r="N14" i="163"/>
  <c r="M14" i="163"/>
  <c r="L14" i="163"/>
  <c r="K14" i="163"/>
  <c r="J14" i="163"/>
  <c r="I14" i="163"/>
  <c r="H14" i="163"/>
  <c r="G14" i="163"/>
  <c r="F14" i="163"/>
  <c r="E14" i="163"/>
  <c r="D14" i="163"/>
  <c r="L13" i="163"/>
  <c r="K13" i="163"/>
  <c r="J13" i="163"/>
  <c r="I13" i="163"/>
  <c r="H13" i="163"/>
  <c r="L12" i="163"/>
  <c r="K12" i="163"/>
  <c r="J12" i="163"/>
  <c r="I12" i="163"/>
  <c r="H12" i="163"/>
  <c r="O11" i="163"/>
  <c r="N11" i="163"/>
  <c r="F11" i="163"/>
  <c r="E11" i="163"/>
  <c r="D11" i="163"/>
  <c r="O10" i="163"/>
  <c r="N10" i="163"/>
  <c r="F10" i="163"/>
  <c r="E10" i="163"/>
  <c r="D10" i="163"/>
  <c r="O9" i="163"/>
  <c r="N9" i="163"/>
  <c r="M9" i="163"/>
  <c r="L9" i="163"/>
  <c r="K9" i="163"/>
  <c r="J9" i="163"/>
  <c r="I9" i="163"/>
  <c r="H9" i="163"/>
  <c r="G9" i="163"/>
  <c r="G21" i="163" s="1"/>
  <c r="F9" i="163"/>
  <c r="E9" i="163"/>
  <c r="E21" i="163" s="1"/>
  <c r="D9" i="163"/>
  <c r="L8" i="163"/>
  <c r="K8" i="163"/>
  <c r="J8" i="163"/>
  <c r="I8" i="163"/>
  <c r="H8" i="163"/>
  <c r="O7" i="163"/>
  <c r="N7" i="163"/>
  <c r="M7" i="163"/>
  <c r="L7" i="163"/>
  <c r="K7" i="163"/>
  <c r="L6" i="163"/>
  <c r="K6" i="163"/>
  <c r="J6" i="163"/>
  <c r="I6" i="163"/>
  <c r="H6" i="163"/>
  <c r="L5" i="163"/>
  <c r="K5" i="163"/>
  <c r="J5" i="163"/>
  <c r="I5" i="163"/>
  <c r="H5" i="163"/>
  <c r="C18" i="162"/>
  <c r="C14" i="162"/>
  <c r="C16" i="162" s="1"/>
  <c r="O13" i="162"/>
  <c r="N13" i="162"/>
  <c r="M13" i="162"/>
  <c r="L13" i="162"/>
  <c r="K13" i="162"/>
  <c r="J13" i="162"/>
  <c r="I13" i="162"/>
  <c r="H13" i="162"/>
  <c r="G13" i="162"/>
  <c r="F13" i="162"/>
  <c r="E13" i="162"/>
  <c r="D13" i="162"/>
  <c r="O12" i="162"/>
  <c r="N12" i="162"/>
  <c r="M12" i="162"/>
  <c r="L12" i="162"/>
  <c r="K12" i="162"/>
  <c r="J12" i="162"/>
  <c r="I12" i="162"/>
  <c r="H12" i="162"/>
  <c r="G12" i="162"/>
  <c r="F12" i="162"/>
  <c r="E12" i="162"/>
  <c r="D12" i="162"/>
  <c r="O11" i="162"/>
  <c r="N11" i="162"/>
  <c r="M11" i="162"/>
  <c r="L11" i="162"/>
  <c r="K11" i="162"/>
  <c r="J11" i="162"/>
  <c r="I11" i="162"/>
  <c r="H11" i="162"/>
  <c r="G11" i="162"/>
  <c r="F11" i="162"/>
  <c r="E11" i="162"/>
  <c r="D11" i="162"/>
  <c r="O10" i="162"/>
  <c r="N10" i="162"/>
  <c r="M10" i="162"/>
  <c r="L10" i="162"/>
  <c r="K10" i="162"/>
  <c r="J10" i="162"/>
  <c r="I10" i="162"/>
  <c r="H10" i="162"/>
  <c r="G10" i="162"/>
  <c r="F10" i="162"/>
  <c r="E10" i="162"/>
  <c r="D10" i="162"/>
  <c r="O9" i="162"/>
  <c r="N9" i="162"/>
  <c r="N15" i="162" s="1"/>
  <c r="M9" i="162"/>
  <c r="M15" i="162" s="1"/>
  <c r="L9" i="162"/>
  <c r="K9" i="162"/>
  <c r="J9" i="162"/>
  <c r="I9" i="162"/>
  <c r="H9" i="162"/>
  <c r="G9" i="162"/>
  <c r="F9" i="162"/>
  <c r="E9" i="162"/>
  <c r="D9" i="162"/>
  <c r="O8" i="162"/>
  <c r="G8" i="162"/>
  <c r="F8" i="162"/>
  <c r="E8" i="162"/>
  <c r="D8" i="162"/>
  <c r="L7" i="162"/>
  <c r="K7" i="162"/>
  <c r="J7" i="162"/>
  <c r="I7" i="162"/>
  <c r="H7" i="162"/>
  <c r="O6" i="162"/>
  <c r="G6" i="162"/>
  <c r="F6" i="162"/>
  <c r="E6" i="162"/>
  <c r="D6" i="162"/>
  <c r="L5" i="162"/>
  <c r="K5" i="162"/>
  <c r="K15" i="162" s="1"/>
  <c r="J5" i="162"/>
  <c r="I5" i="162"/>
  <c r="H5" i="162"/>
  <c r="C17" i="160"/>
  <c r="C19" i="160" s="1"/>
  <c r="O16" i="160"/>
  <c r="N16" i="160"/>
  <c r="M16" i="160"/>
  <c r="L16" i="160"/>
  <c r="K16" i="160"/>
  <c r="J16" i="160"/>
  <c r="I16" i="160"/>
  <c r="H16" i="160"/>
  <c r="G16" i="160"/>
  <c r="F16" i="160"/>
  <c r="E16" i="160"/>
  <c r="D16" i="160"/>
  <c r="O15" i="160"/>
  <c r="N15" i="160"/>
  <c r="M15" i="160"/>
  <c r="L15" i="160"/>
  <c r="K15" i="160"/>
  <c r="J15" i="160"/>
  <c r="I15" i="160"/>
  <c r="H15" i="160"/>
  <c r="G15" i="160"/>
  <c r="F15" i="160"/>
  <c r="E15" i="160"/>
  <c r="D15" i="160"/>
  <c r="O14" i="160"/>
  <c r="N14" i="160"/>
  <c r="M14" i="160"/>
  <c r="L14" i="160"/>
  <c r="D14" i="160"/>
  <c r="K13" i="160"/>
  <c r="J13" i="160"/>
  <c r="I13" i="160"/>
  <c r="H13" i="160"/>
  <c r="G13" i="160"/>
  <c r="O12" i="160"/>
  <c r="N12" i="160"/>
  <c r="M12" i="160"/>
  <c r="L12" i="160"/>
  <c r="K12" i="160"/>
  <c r="J12" i="160"/>
  <c r="I12" i="160"/>
  <c r="H12" i="160"/>
  <c r="G12" i="160"/>
  <c r="F12" i="160"/>
  <c r="E12" i="160"/>
  <c r="D12" i="160"/>
  <c r="O11" i="160"/>
  <c r="N11" i="160"/>
  <c r="M11" i="160"/>
  <c r="L11" i="160"/>
  <c r="K10" i="160"/>
  <c r="J10" i="160"/>
  <c r="I10" i="160"/>
  <c r="H10" i="160"/>
  <c r="G9" i="160"/>
  <c r="F9" i="160"/>
  <c r="F18" i="160" s="1"/>
  <c r="E9" i="160"/>
  <c r="D9" i="160"/>
  <c r="O8" i="160"/>
  <c r="N8" i="160"/>
  <c r="M8" i="160"/>
  <c r="L8" i="160"/>
  <c r="D8" i="160"/>
  <c r="K7" i="160"/>
  <c r="J7" i="160"/>
  <c r="I7" i="160"/>
  <c r="H7" i="160"/>
  <c r="G7" i="160"/>
  <c r="O6" i="160"/>
  <c r="N6" i="160"/>
  <c r="M6" i="160"/>
  <c r="L6" i="160"/>
  <c r="L18" i="160" s="1"/>
  <c r="D6" i="160"/>
  <c r="K5" i="160"/>
  <c r="J5" i="160"/>
  <c r="I5" i="160"/>
  <c r="H5" i="160"/>
  <c r="G5" i="160"/>
  <c r="C24" i="159"/>
  <c r="C20" i="159"/>
  <c r="C22" i="159" s="1"/>
  <c r="L21" i="159"/>
  <c r="K21" i="159"/>
  <c r="I21" i="159"/>
  <c r="H21" i="159"/>
  <c r="M21" i="159"/>
  <c r="G21" i="159"/>
  <c r="F21" i="159"/>
  <c r="D21" i="159"/>
  <c r="C12" i="158"/>
  <c r="C8" i="158"/>
  <c r="C10" i="158" s="1"/>
  <c r="O7" i="158"/>
  <c r="O9" i="158" s="1"/>
  <c r="N7" i="158"/>
  <c r="N9" i="158" s="1"/>
  <c r="M7" i="158"/>
  <c r="L7" i="158"/>
  <c r="K7" i="158"/>
  <c r="J7" i="158"/>
  <c r="I7" i="158"/>
  <c r="H7" i="158"/>
  <c r="G7" i="158"/>
  <c r="F7" i="158"/>
  <c r="E7" i="158"/>
  <c r="D7" i="158"/>
  <c r="H6" i="158"/>
  <c r="H9" i="158" s="1"/>
  <c r="G6" i="158"/>
  <c r="G9" i="158" s="1"/>
  <c r="F6" i="158"/>
  <c r="E6" i="158"/>
  <c r="D6" i="158"/>
  <c r="D9" i="158" s="1"/>
  <c r="M5" i="158"/>
  <c r="L5" i="158"/>
  <c r="L9" i="158" s="1"/>
  <c r="K5" i="158"/>
  <c r="J5" i="158"/>
  <c r="J9" i="158" s="1"/>
  <c r="I5" i="158"/>
  <c r="C13" i="157"/>
  <c r="C9" i="157"/>
  <c r="C11" i="157" s="1"/>
  <c r="O8" i="157"/>
  <c r="N8" i="157"/>
  <c r="M8" i="157"/>
  <c r="L8" i="157"/>
  <c r="K8" i="157"/>
  <c r="J8" i="157"/>
  <c r="I8" i="157"/>
  <c r="H8" i="157"/>
  <c r="G8" i="157"/>
  <c r="F8" i="157"/>
  <c r="E8" i="157"/>
  <c r="D8" i="157"/>
  <c r="K7" i="157"/>
  <c r="J7" i="157"/>
  <c r="I7" i="157"/>
  <c r="H7" i="157"/>
  <c r="G7" i="157"/>
  <c r="O6" i="157"/>
  <c r="O10" i="157" s="1"/>
  <c r="N6" i="157"/>
  <c r="N10" i="157" s="1"/>
  <c r="M6" i="157"/>
  <c r="L6" i="157"/>
  <c r="L10" i="157" s="1"/>
  <c r="K6" i="157"/>
  <c r="J6" i="157"/>
  <c r="I6" i="157"/>
  <c r="H6" i="157"/>
  <c r="G6" i="157"/>
  <c r="F6" i="157"/>
  <c r="F10" i="157" s="1"/>
  <c r="E6" i="157"/>
  <c r="D6" i="157"/>
  <c r="D10" i="157" s="1"/>
  <c r="K5" i="157"/>
  <c r="K10" i="157" s="1"/>
  <c r="J5" i="157"/>
  <c r="J10" i="157" s="1"/>
  <c r="I5" i="157"/>
  <c r="H5" i="157"/>
  <c r="H10" i="157" s="1"/>
  <c r="G5" i="157"/>
  <c r="G10" i="157" s="1"/>
  <c r="C21" i="156"/>
  <c r="C17" i="156"/>
  <c r="C19" i="156" s="1"/>
  <c r="M16" i="156"/>
  <c r="L16" i="156"/>
  <c r="K16" i="156"/>
  <c r="J16" i="156"/>
  <c r="I16" i="156"/>
  <c r="H16" i="156"/>
  <c r="G16" i="156"/>
  <c r="O15" i="156"/>
  <c r="N15" i="156"/>
  <c r="G15" i="156"/>
  <c r="F15" i="156"/>
  <c r="E15" i="156"/>
  <c r="D15" i="156"/>
  <c r="O14" i="156"/>
  <c r="N14" i="156"/>
  <c r="M14" i="156"/>
  <c r="L14" i="156"/>
  <c r="K14" i="156"/>
  <c r="J14" i="156"/>
  <c r="I14" i="156"/>
  <c r="H14" i="156"/>
  <c r="G14" i="156"/>
  <c r="F14" i="156"/>
  <c r="E14" i="156"/>
  <c r="D14" i="156"/>
  <c r="O13" i="156"/>
  <c r="N13" i="156"/>
  <c r="F13" i="156"/>
  <c r="E13" i="156"/>
  <c r="D13" i="156"/>
  <c r="O12" i="156"/>
  <c r="N12" i="156"/>
  <c r="F12" i="156"/>
  <c r="E12" i="156"/>
  <c r="D12" i="156"/>
  <c r="O11" i="156"/>
  <c r="N11" i="156"/>
  <c r="F11" i="156"/>
  <c r="E11" i="156"/>
  <c r="D11" i="156"/>
  <c r="M10" i="156"/>
  <c r="L10" i="156"/>
  <c r="K10" i="156"/>
  <c r="J10" i="156"/>
  <c r="I10" i="156"/>
  <c r="O9" i="156"/>
  <c r="G9" i="156"/>
  <c r="F9" i="156"/>
  <c r="E9" i="156"/>
  <c r="D9" i="156"/>
  <c r="M8" i="156"/>
  <c r="L8" i="156"/>
  <c r="K8" i="156"/>
  <c r="J8" i="156"/>
  <c r="I8" i="156"/>
  <c r="M6" i="156"/>
  <c r="L6" i="156"/>
  <c r="L18" i="156" s="1"/>
  <c r="K6" i="156"/>
  <c r="J6" i="156"/>
  <c r="J18" i="156" s="1"/>
  <c r="I6" i="156"/>
  <c r="O5" i="156"/>
  <c r="N5" i="156"/>
  <c r="H5" i="156"/>
  <c r="H18" i="156" s="1"/>
  <c r="G5" i="156"/>
  <c r="F5" i="156"/>
  <c r="E5" i="156"/>
  <c r="D5" i="156"/>
  <c r="D18" i="156" s="1"/>
  <c r="C17" i="154"/>
  <c r="C13" i="154"/>
  <c r="C15" i="154" s="1"/>
  <c r="M12" i="154"/>
  <c r="L12" i="154"/>
  <c r="K12" i="154"/>
  <c r="J12" i="154"/>
  <c r="I12" i="154"/>
  <c r="H12" i="154"/>
  <c r="G12" i="154"/>
  <c r="O11" i="154"/>
  <c r="N11" i="154"/>
  <c r="M11" i="154"/>
  <c r="L11" i="154"/>
  <c r="K11" i="154"/>
  <c r="J11" i="154"/>
  <c r="I11" i="154"/>
  <c r="H11" i="154"/>
  <c r="G11" i="154"/>
  <c r="F11" i="154"/>
  <c r="E11" i="154"/>
  <c r="D11" i="154"/>
  <c r="O10" i="154"/>
  <c r="N10" i="154"/>
  <c r="M10" i="154"/>
  <c r="L10" i="154"/>
  <c r="K10" i="154"/>
  <c r="J10" i="154"/>
  <c r="I10" i="154"/>
  <c r="H10" i="154"/>
  <c r="G10" i="154"/>
  <c r="F10" i="154"/>
  <c r="E10" i="154"/>
  <c r="D10" i="154"/>
  <c r="O9" i="154"/>
  <c r="N9" i="154"/>
  <c r="M9" i="154"/>
  <c r="L9" i="154"/>
  <c r="K9" i="154"/>
  <c r="J9" i="154"/>
  <c r="I9" i="154"/>
  <c r="H9" i="154"/>
  <c r="G9" i="154"/>
  <c r="F9" i="154"/>
  <c r="F14" i="154" s="1"/>
  <c r="E9" i="154"/>
  <c r="D9" i="154"/>
  <c r="O8" i="154"/>
  <c r="O14" i="154" s="1"/>
  <c r="N8" i="154"/>
  <c r="N14" i="154" s="1"/>
  <c r="M8" i="154"/>
  <c r="E8" i="154"/>
  <c r="D8" i="154"/>
  <c r="K7" i="154"/>
  <c r="J7" i="154"/>
  <c r="I7" i="154"/>
  <c r="H7" i="154"/>
  <c r="G7" i="154"/>
  <c r="K6" i="154"/>
  <c r="J6" i="154"/>
  <c r="I6" i="154"/>
  <c r="H6" i="154"/>
  <c r="G6" i="154"/>
  <c r="K5" i="154"/>
  <c r="J5" i="154"/>
  <c r="I5" i="154"/>
  <c r="H5" i="154"/>
  <c r="H14" i="154" s="1"/>
  <c r="G5" i="154"/>
  <c r="C11" i="153"/>
  <c r="C7" i="153"/>
  <c r="C9" i="153" s="1"/>
  <c r="O6" i="153"/>
  <c r="G6" i="153"/>
  <c r="F6" i="153"/>
  <c r="E6" i="153"/>
  <c r="D6" i="153"/>
  <c r="O5" i="153"/>
  <c r="N5" i="153"/>
  <c r="N8" i="153" s="1"/>
  <c r="M5" i="153"/>
  <c r="M8" i="153" s="1"/>
  <c r="L5" i="153"/>
  <c r="L8" i="153" s="1"/>
  <c r="K5" i="153"/>
  <c r="K8" i="153" s="1"/>
  <c r="J5" i="153"/>
  <c r="J8" i="153" s="1"/>
  <c r="I5" i="153"/>
  <c r="I8" i="153" s="1"/>
  <c r="H5" i="153"/>
  <c r="H8" i="153" s="1"/>
  <c r="G5" i="153"/>
  <c r="G8" i="153" s="1"/>
  <c r="F5" i="153"/>
  <c r="F8" i="153" s="1"/>
  <c r="E5" i="153"/>
  <c r="E8" i="153" s="1"/>
  <c r="D5" i="153"/>
  <c r="D8" i="153" s="1"/>
  <c r="C12" i="152"/>
  <c r="O9" i="152"/>
  <c r="N9" i="152"/>
  <c r="M9" i="152"/>
  <c r="G9" i="152"/>
  <c r="F9" i="152"/>
  <c r="E9" i="152"/>
  <c r="D9" i="152"/>
  <c r="C8" i="152"/>
  <c r="C10" i="152" s="1"/>
  <c r="L7" i="152"/>
  <c r="K7" i="152"/>
  <c r="J7" i="152"/>
  <c r="I7" i="152"/>
  <c r="H7" i="152"/>
  <c r="L6" i="152"/>
  <c r="K6" i="152"/>
  <c r="J6" i="152"/>
  <c r="I6" i="152"/>
  <c r="H6" i="152"/>
  <c r="L5" i="152"/>
  <c r="L9" i="152" s="1"/>
  <c r="K5" i="152"/>
  <c r="J5" i="152"/>
  <c r="I5" i="152"/>
  <c r="I9" i="152" s="1"/>
  <c r="H5" i="152"/>
  <c r="H9" i="152" s="1"/>
  <c r="C14" i="151"/>
  <c r="C10" i="151"/>
  <c r="C12" i="151" s="1"/>
  <c r="O9" i="151"/>
  <c r="N9" i="151"/>
  <c r="M9" i="151"/>
  <c r="L9" i="151"/>
  <c r="K9" i="151"/>
  <c r="J9" i="151"/>
  <c r="I9" i="151"/>
  <c r="H9" i="151"/>
  <c r="H11" i="151" s="1"/>
  <c r="G9" i="151"/>
  <c r="F9" i="151"/>
  <c r="E9" i="151"/>
  <c r="D9" i="151"/>
  <c r="O8" i="151"/>
  <c r="G8" i="151"/>
  <c r="G11" i="151" s="1"/>
  <c r="F8" i="151"/>
  <c r="E8" i="151"/>
  <c r="D8" i="151"/>
  <c r="O7" i="151"/>
  <c r="N7" i="151"/>
  <c r="F7" i="151"/>
  <c r="E7" i="151"/>
  <c r="D7" i="151"/>
  <c r="M6" i="151"/>
  <c r="M11" i="151" s="1"/>
  <c r="L6" i="151"/>
  <c r="L11" i="151" s="1"/>
  <c r="K6" i="151"/>
  <c r="K11" i="151" s="1"/>
  <c r="J6" i="151"/>
  <c r="J11" i="151" s="1"/>
  <c r="I6" i="151"/>
  <c r="I11" i="151" s="1"/>
  <c r="O5" i="151"/>
  <c r="N5" i="151"/>
  <c r="F5" i="151"/>
  <c r="F11" i="151" s="1"/>
  <c r="E5" i="151"/>
  <c r="D5" i="151"/>
  <c r="C12" i="150"/>
  <c r="C8" i="150"/>
  <c r="C10" i="150" s="1"/>
  <c r="M7" i="150"/>
  <c r="M9" i="150" s="1"/>
  <c r="L7" i="150"/>
  <c r="L9" i="150" s="1"/>
  <c r="K7" i="150"/>
  <c r="K9" i="150" s="1"/>
  <c r="J7" i="150"/>
  <c r="J9" i="150" s="1"/>
  <c r="O6" i="150"/>
  <c r="O9" i="150" s="1"/>
  <c r="N6" i="150"/>
  <c r="N9" i="150" s="1"/>
  <c r="D6" i="150"/>
  <c r="D9" i="150" s="1"/>
  <c r="I5" i="150"/>
  <c r="I9" i="150" s="1"/>
  <c r="H5" i="150"/>
  <c r="H9" i="150" s="1"/>
  <c r="G5" i="150"/>
  <c r="G9" i="150" s="1"/>
  <c r="F5" i="150"/>
  <c r="F9" i="150" s="1"/>
  <c r="E5" i="150"/>
  <c r="E9" i="150" s="1"/>
  <c r="C17" i="149"/>
  <c r="C13" i="149"/>
  <c r="C15" i="149" s="1"/>
  <c r="M12" i="149"/>
  <c r="L12" i="149"/>
  <c r="K12" i="149"/>
  <c r="J12" i="149"/>
  <c r="I12" i="149"/>
  <c r="H12" i="149"/>
  <c r="G12" i="149"/>
  <c r="O11" i="149"/>
  <c r="N11" i="149"/>
  <c r="M11" i="149"/>
  <c r="L11" i="149"/>
  <c r="K11" i="149"/>
  <c r="J11" i="149"/>
  <c r="I11" i="149"/>
  <c r="H11" i="149"/>
  <c r="H14" i="149" s="1"/>
  <c r="G11" i="149"/>
  <c r="F11" i="149"/>
  <c r="E11" i="149"/>
  <c r="D11" i="149"/>
  <c r="O10" i="149"/>
  <c r="G10" i="149"/>
  <c r="F10" i="149"/>
  <c r="E10" i="149"/>
  <c r="D10" i="149"/>
  <c r="O9" i="149"/>
  <c r="G9" i="149"/>
  <c r="G14" i="149" s="1"/>
  <c r="F9" i="149"/>
  <c r="E9" i="149"/>
  <c r="D9" i="149"/>
  <c r="M8" i="149"/>
  <c r="L8" i="149"/>
  <c r="K8" i="149"/>
  <c r="J8" i="149"/>
  <c r="I8" i="149"/>
  <c r="M7" i="149"/>
  <c r="L7" i="149"/>
  <c r="K7" i="149"/>
  <c r="J7" i="149"/>
  <c r="I7" i="149"/>
  <c r="O6" i="149"/>
  <c r="O14" i="149" s="1"/>
  <c r="N6" i="149"/>
  <c r="N14" i="149" s="1"/>
  <c r="F6" i="149"/>
  <c r="F14" i="149" s="1"/>
  <c r="E6" i="149"/>
  <c r="D6" i="149"/>
  <c r="D14" i="149" s="1"/>
  <c r="M5" i="149"/>
  <c r="L5" i="149"/>
  <c r="L14" i="149" s="1"/>
  <c r="K5" i="149"/>
  <c r="K14" i="149" s="1"/>
  <c r="J5" i="149"/>
  <c r="I5" i="149"/>
  <c r="C15" i="148"/>
  <c r="C17" i="148" s="1"/>
  <c r="N14" i="148"/>
  <c r="O12" i="148"/>
  <c r="N12" i="148"/>
  <c r="F12" i="148"/>
  <c r="E12" i="148"/>
  <c r="D12" i="148"/>
  <c r="M7" i="148"/>
  <c r="M16" i="148" s="1"/>
  <c r="L7" i="148"/>
  <c r="L16" i="148" s="1"/>
  <c r="K7" i="148"/>
  <c r="K16" i="148" s="1"/>
  <c r="J7" i="148"/>
  <c r="J16" i="148" s="1"/>
  <c r="I7" i="148"/>
  <c r="I16" i="148" s="1"/>
  <c r="O6" i="148"/>
  <c r="N6" i="148"/>
  <c r="F6" i="148"/>
  <c r="E6" i="148"/>
  <c r="D6" i="148"/>
  <c r="O5" i="148"/>
  <c r="N5" i="148"/>
  <c r="N16" i="148" s="1"/>
  <c r="H5" i="148"/>
  <c r="H16" i="148" s="1"/>
  <c r="G5" i="148"/>
  <c r="G16" i="148" s="1"/>
  <c r="F5" i="148"/>
  <c r="E5" i="148"/>
  <c r="E16" i="148" s="1"/>
  <c r="D5" i="148"/>
  <c r="C15" i="147"/>
  <c r="C11" i="147"/>
  <c r="C13" i="147" s="1"/>
  <c r="O10" i="147"/>
  <c r="N10" i="147"/>
  <c r="M10" i="147"/>
  <c r="G10" i="147"/>
  <c r="F10" i="147"/>
  <c r="E10" i="147"/>
  <c r="D10" i="147"/>
  <c r="L9" i="147"/>
  <c r="K9" i="147"/>
  <c r="J9" i="147"/>
  <c r="I9" i="147"/>
  <c r="H9" i="147"/>
  <c r="O8" i="147"/>
  <c r="N8" i="147"/>
  <c r="M8" i="147"/>
  <c r="L8" i="147"/>
  <c r="K8" i="147"/>
  <c r="J8" i="147"/>
  <c r="I8" i="147"/>
  <c r="H8" i="147"/>
  <c r="G8" i="147"/>
  <c r="F8" i="147"/>
  <c r="E8" i="147"/>
  <c r="D8" i="147"/>
  <c r="O7" i="147"/>
  <c r="G7" i="147"/>
  <c r="F7" i="147"/>
  <c r="E7" i="147"/>
  <c r="D7" i="147"/>
  <c r="O6" i="147"/>
  <c r="O12" i="147" s="1"/>
  <c r="G6" i="147"/>
  <c r="G12" i="147" s="1"/>
  <c r="F6" i="147"/>
  <c r="E6" i="147"/>
  <c r="D6" i="147"/>
  <c r="N5" i="147"/>
  <c r="N12" i="147" s="1"/>
  <c r="M5" i="147"/>
  <c r="L5" i="147"/>
  <c r="L12" i="147" s="1"/>
  <c r="K5" i="147"/>
  <c r="K12" i="147" s="1"/>
  <c r="J5" i="147"/>
  <c r="J12" i="147" s="1"/>
  <c r="I5" i="147"/>
  <c r="H5" i="147"/>
  <c r="H12" i="147" s="1"/>
  <c r="C13" i="146"/>
  <c r="C9" i="146"/>
  <c r="C11" i="146" s="1"/>
  <c r="K8" i="146"/>
  <c r="J8" i="146"/>
  <c r="I8" i="146"/>
  <c r="H8" i="146"/>
  <c r="G8" i="146"/>
  <c r="O7" i="146"/>
  <c r="N7" i="146"/>
  <c r="M7" i="146"/>
  <c r="M10" i="146" s="1"/>
  <c r="L7" i="146"/>
  <c r="L10" i="146" s="1"/>
  <c r="K7" i="146"/>
  <c r="J7" i="146"/>
  <c r="I7" i="146"/>
  <c r="H7" i="146"/>
  <c r="G7" i="146"/>
  <c r="F7" i="146"/>
  <c r="E7" i="146"/>
  <c r="D7" i="146"/>
  <c r="K6" i="146"/>
  <c r="K10" i="146" s="1"/>
  <c r="J6" i="146"/>
  <c r="I6" i="146"/>
  <c r="H6" i="146"/>
  <c r="G6" i="146"/>
  <c r="G10" i="146" s="1"/>
  <c r="O5" i="146"/>
  <c r="N5" i="146"/>
  <c r="F5" i="146"/>
  <c r="E5" i="146"/>
  <c r="D5" i="146"/>
  <c r="C24" i="145"/>
  <c r="C22" i="145"/>
  <c r="O19" i="145"/>
  <c r="N19" i="145"/>
  <c r="M19" i="145"/>
  <c r="L19" i="145"/>
  <c r="K19" i="145"/>
  <c r="J19" i="145"/>
  <c r="I19" i="145"/>
  <c r="H19" i="145"/>
  <c r="G19" i="145"/>
  <c r="F19" i="145"/>
  <c r="E19" i="145"/>
  <c r="D19" i="145"/>
  <c r="O18" i="145"/>
  <c r="N18" i="145"/>
  <c r="M18" i="145"/>
  <c r="F18" i="145"/>
  <c r="E18" i="145"/>
  <c r="D18" i="145"/>
  <c r="K16" i="145"/>
  <c r="J16" i="145"/>
  <c r="I16" i="145"/>
  <c r="H16" i="145"/>
  <c r="G16" i="145"/>
  <c r="O15" i="145"/>
  <c r="N15" i="145"/>
  <c r="M15" i="145"/>
  <c r="L15" i="145"/>
  <c r="K15" i="145"/>
  <c r="J15" i="145"/>
  <c r="I15" i="145"/>
  <c r="H15" i="145"/>
  <c r="G15" i="145"/>
  <c r="F15" i="145"/>
  <c r="E15" i="145"/>
  <c r="D15" i="145"/>
  <c r="J14" i="145"/>
  <c r="I14" i="145"/>
  <c r="H14" i="145"/>
  <c r="G14" i="145"/>
  <c r="K14" i="145"/>
  <c r="O12" i="145"/>
  <c r="N12" i="145"/>
  <c r="M12" i="145"/>
  <c r="L12" i="145"/>
  <c r="K12" i="145"/>
  <c r="J12" i="145"/>
  <c r="I12" i="145"/>
  <c r="H12" i="145"/>
  <c r="G12" i="145"/>
  <c r="F12" i="145"/>
  <c r="E12" i="145"/>
  <c r="D12" i="145"/>
  <c r="O11" i="145"/>
  <c r="N11" i="145"/>
  <c r="M11" i="145"/>
  <c r="L11" i="145"/>
  <c r="K11" i="145"/>
  <c r="J11" i="145"/>
  <c r="I11" i="145"/>
  <c r="H11" i="145"/>
  <c r="G11" i="145"/>
  <c r="F11" i="145"/>
  <c r="E11" i="145"/>
  <c r="D11" i="145"/>
  <c r="O10" i="145"/>
  <c r="O21" i="145" s="1"/>
  <c r="N10" i="145"/>
  <c r="N21" i="145" s="1"/>
  <c r="M10" i="145"/>
  <c r="M21" i="145" s="1"/>
  <c r="L10" i="145"/>
  <c r="K10" i="145"/>
  <c r="J10" i="145"/>
  <c r="I10" i="145"/>
  <c r="H10" i="145"/>
  <c r="G10" i="145"/>
  <c r="F10" i="145"/>
  <c r="F21" i="145" s="1"/>
  <c r="E10" i="145"/>
  <c r="E21" i="145" s="1"/>
  <c r="D10" i="145"/>
  <c r="L9" i="145"/>
  <c r="K9" i="145"/>
  <c r="J9" i="145"/>
  <c r="I9" i="145"/>
  <c r="H9" i="145"/>
  <c r="C16" i="144"/>
  <c r="C12" i="144"/>
  <c r="C14" i="144" s="1"/>
  <c r="O11" i="144"/>
  <c r="N11" i="144"/>
  <c r="G11" i="144"/>
  <c r="F11" i="144"/>
  <c r="E11" i="144"/>
  <c r="D11" i="144"/>
  <c r="O10" i="144"/>
  <c r="N10" i="144"/>
  <c r="H10" i="144"/>
  <c r="G10" i="144"/>
  <c r="F10" i="144"/>
  <c r="E10" i="144"/>
  <c r="D10" i="144"/>
  <c r="O9" i="144"/>
  <c r="N9" i="144"/>
  <c r="M9" i="144"/>
  <c r="L9" i="144"/>
  <c r="K9" i="144"/>
  <c r="J9" i="144"/>
  <c r="I9" i="144"/>
  <c r="H9" i="144"/>
  <c r="G9" i="144"/>
  <c r="F9" i="144"/>
  <c r="E9" i="144"/>
  <c r="D9" i="144"/>
  <c r="O8" i="144"/>
  <c r="N8" i="144"/>
  <c r="G8" i="144"/>
  <c r="F8" i="144"/>
  <c r="E8" i="144"/>
  <c r="D8" i="144"/>
  <c r="O7" i="144"/>
  <c r="N7" i="144"/>
  <c r="M7" i="144"/>
  <c r="L7" i="144"/>
  <c r="K7" i="144"/>
  <c r="J7" i="144"/>
  <c r="I7" i="144"/>
  <c r="H7" i="144"/>
  <c r="G7" i="144"/>
  <c r="F7" i="144"/>
  <c r="E7" i="144"/>
  <c r="D7" i="144"/>
  <c r="O6" i="144"/>
  <c r="O13" i="144" s="1"/>
  <c r="N6" i="144"/>
  <c r="G6" i="144"/>
  <c r="F6" i="144"/>
  <c r="E6" i="144"/>
  <c r="D6" i="144"/>
  <c r="D13" i="144" s="1"/>
  <c r="L5" i="144"/>
  <c r="L13" i="144" s="1"/>
  <c r="K5" i="144"/>
  <c r="J5" i="144"/>
  <c r="J13" i="144" s="1"/>
  <c r="I5" i="144"/>
  <c r="H5" i="144"/>
  <c r="H13" i="144" s="1"/>
  <c r="C14" i="143"/>
  <c r="C10" i="143"/>
  <c r="C12" i="143" s="1"/>
  <c r="O9" i="143"/>
  <c r="N9" i="143"/>
  <c r="M9" i="143"/>
  <c r="L9" i="143"/>
  <c r="K9" i="143"/>
  <c r="J9" i="143"/>
  <c r="I9" i="143"/>
  <c r="H9" i="143"/>
  <c r="H11" i="143" s="1"/>
  <c r="G9" i="143"/>
  <c r="G11" i="143" s="1"/>
  <c r="F9" i="143"/>
  <c r="E9" i="143"/>
  <c r="D9" i="143"/>
  <c r="M8" i="143"/>
  <c r="L8" i="143"/>
  <c r="K8" i="143"/>
  <c r="J8" i="143"/>
  <c r="I8" i="143"/>
  <c r="M7" i="143"/>
  <c r="L7" i="143"/>
  <c r="K7" i="143"/>
  <c r="J7" i="143"/>
  <c r="I7" i="143"/>
  <c r="M6" i="143"/>
  <c r="M11" i="143" s="1"/>
  <c r="L6" i="143"/>
  <c r="L11" i="143" s="1"/>
  <c r="K6" i="143"/>
  <c r="J6" i="143"/>
  <c r="I6" i="143"/>
  <c r="I11" i="143" s="1"/>
  <c r="O5" i="143"/>
  <c r="O11" i="143" s="1"/>
  <c r="N5" i="143"/>
  <c r="N11" i="143" s="1"/>
  <c r="F5" i="143"/>
  <c r="F11" i="143" s="1"/>
  <c r="E5" i="143"/>
  <c r="E11" i="143" s="1"/>
  <c r="D5" i="143"/>
  <c r="D11" i="143" s="1"/>
  <c r="O17" i="142"/>
  <c r="N17" i="142"/>
  <c r="M17" i="142"/>
  <c r="L17" i="142"/>
  <c r="K17" i="142"/>
  <c r="J17" i="142"/>
  <c r="I17" i="142"/>
  <c r="H17" i="142"/>
  <c r="G17" i="142"/>
  <c r="F17" i="142"/>
  <c r="E17" i="142"/>
  <c r="D17" i="142"/>
  <c r="O16" i="142"/>
  <c r="N16" i="142"/>
  <c r="M16" i="142"/>
  <c r="L16" i="142"/>
  <c r="K16" i="142"/>
  <c r="J16" i="142"/>
  <c r="I16" i="142"/>
  <c r="H16" i="142"/>
  <c r="G16" i="142"/>
  <c r="F16" i="142"/>
  <c r="E16" i="142"/>
  <c r="D16" i="142"/>
  <c r="O13" i="142"/>
  <c r="N13" i="142"/>
  <c r="F13" i="142"/>
  <c r="E13" i="142"/>
  <c r="D13" i="142"/>
  <c r="M10" i="142"/>
  <c r="L10" i="142"/>
  <c r="K10" i="142"/>
  <c r="J10" i="142"/>
  <c r="I10" i="142"/>
  <c r="M7" i="142"/>
  <c r="M19" i="142" s="1"/>
  <c r="L7" i="142"/>
  <c r="K7" i="142"/>
  <c r="J7" i="142"/>
  <c r="I7" i="142"/>
  <c r="I19" i="142" s="1"/>
  <c r="O6" i="142"/>
  <c r="N6" i="142"/>
  <c r="F6" i="142"/>
  <c r="E6" i="142"/>
  <c r="D6" i="142"/>
  <c r="O5" i="142"/>
  <c r="N5" i="142"/>
  <c r="H5" i="142"/>
  <c r="G5" i="142"/>
  <c r="F5" i="142"/>
  <c r="F19" i="142" s="1"/>
  <c r="E5" i="142"/>
  <c r="D5" i="142"/>
  <c r="C16" i="141"/>
  <c r="C12" i="141"/>
  <c r="C14" i="141" s="1"/>
  <c r="O11" i="141"/>
  <c r="N11" i="141"/>
  <c r="M11" i="141"/>
  <c r="L11" i="141"/>
  <c r="K11" i="141"/>
  <c r="J11" i="141"/>
  <c r="I11" i="141"/>
  <c r="H11" i="141"/>
  <c r="G11" i="141"/>
  <c r="F11" i="141"/>
  <c r="E11" i="141"/>
  <c r="D11" i="141"/>
  <c r="O10" i="141"/>
  <c r="N10" i="141"/>
  <c r="M10" i="141"/>
  <c r="L10" i="141"/>
  <c r="K10" i="141"/>
  <c r="J10" i="141"/>
  <c r="I10" i="141"/>
  <c r="H10" i="141"/>
  <c r="G10" i="141"/>
  <c r="F10" i="141"/>
  <c r="E10" i="141"/>
  <c r="D10" i="141"/>
  <c r="O9" i="141"/>
  <c r="N9" i="141"/>
  <c r="M9" i="141"/>
  <c r="M13" i="141" s="1"/>
  <c r="L9" i="141"/>
  <c r="L13" i="141" s="1"/>
  <c r="K9" i="141"/>
  <c r="J9" i="141"/>
  <c r="I9" i="141"/>
  <c r="H9" i="141"/>
  <c r="G9" i="141"/>
  <c r="F9" i="141"/>
  <c r="E9" i="141"/>
  <c r="D9" i="141"/>
  <c r="K8" i="141"/>
  <c r="J8" i="141"/>
  <c r="I8" i="141"/>
  <c r="H8" i="141"/>
  <c r="G8" i="141"/>
  <c r="O7" i="141"/>
  <c r="N7" i="141"/>
  <c r="F7" i="141"/>
  <c r="E7" i="141"/>
  <c r="D7" i="141"/>
  <c r="K6" i="141"/>
  <c r="K13" i="141" s="1"/>
  <c r="J6" i="141"/>
  <c r="J13" i="141" s="1"/>
  <c r="I6" i="141"/>
  <c r="H6" i="141"/>
  <c r="H13" i="141" s="1"/>
  <c r="G6" i="141"/>
  <c r="G13" i="141" s="1"/>
  <c r="O5" i="141"/>
  <c r="O13" i="141" s="1"/>
  <c r="N5" i="141"/>
  <c r="F5" i="141"/>
  <c r="F13" i="141" s="1"/>
  <c r="E5" i="141"/>
  <c r="E13" i="141" s="1"/>
  <c r="D5" i="141"/>
  <c r="D13" i="141" s="1"/>
  <c r="C12" i="140"/>
  <c r="C8" i="140"/>
  <c r="C10" i="140" s="1"/>
  <c r="M9" i="140"/>
  <c r="L9" i="140"/>
  <c r="K9" i="140"/>
  <c r="J9" i="140"/>
  <c r="I9" i="140"/>
  <c r="H9" i="140"/>
  <c r="G9" i="140"/>
  <c r="N9" i="140"/>
  <c r="F9" i="140"/>
  <c r="E9" i="140"/>
  <c r="C21" i="139"/>
  <c r="C17" i="139"/>
  <c r="C19" i="139" s="1"/>
  <c r="J16" i="139"/>
  <c r="I16" i="139"/>
  <c r="H16" i="139"/>
  <c r="G16" i="139"/>
  <c r="F16" i="139"/>
  <c r="O15" i="139"/>
  <c r="N15" i="139"/>
  <c r="M15" i="139"/>
  <c r="E15" i="139"/>
  <c r="D15" i="139"/>
  <c r="J14" i="139"/>
  <c r="I14" i="139"/>
  <c r="H14" i="139"/>
  <c r="G14" i="139"/>
  <c r="F14" i="139"/>
  <c r="J13" i="139"/>
  <c r="I13" i="139"/>
  <c r="H13" i="139"/>
  <c r="G13" i="139"/>
  <c r="F13" i="139"/>
  <c r="O12" i="139"/>
  <c r="N12" i="139"/>
  <c r="M12" i="139"/>
  <c r="L12" i="139"/>
  <c r="K12" i="139"/>
  <c r="J12" i="139"/>
  <c r="I12" i="139"/>
  <c r="H12" i="139"/>
  <c r="G12" i="139"/>
  <c r="F12" i="139"/>
  <c r="E12" i="139"/>
  <c r="D12" i="139"/>
  <c r="J11" i="139"/>
  <c r="I11" i="139"/>
  <c r="H11" i="139"/>
  <c r="G11" i="139"/>
  <c r="F11" i="139"/>
  <c r="O10" i="139"/>
  <c r="N10" i="139"/>
  <c r="M10" i="139"/>
  <c r="L10" i="139"/>
  <c r="K10" i="139"/>
  <c r="J10" i="139"/>
  <c r="I10" i="139"/>
  <c r="H10" i="139"/>
  <c r="G10" i="139"/>
  <c r="F10" i="139"/>
  <c r="E10" i="139"/>
  <c r="D10" i="139"/>
  <c r="O9" i="139"/>
  <c r="N9" i="139"/>
  <c r="M9" i="139"/>
  <c r="L9" i="139"/>
  <c r="K9" i="139"/>
  <c r="J9" i="139"/>
  <c r="I9" i="139"/>
  <c r="H9" i="139"/>
  <c r="G9" i="139"/>
  <c r="F9" i="139"/>
  <c r="E9" i="139"/>
  <c r="D9" i="139"/>
  <c r="M8" i="139"/>
  <c r="M18" i="139" s="1"/>
  <c r="L8" i="139"/>
  <c r="K8" i="139"/>
  <c r="J7" i="139"/>
  <c r="J18" i="139" s="1"/>
  <c r="I7" i="139"/>
  <c r="H7" i="139"/>
  <c r="O6" i="139"/>
  <c r="N6" i="139"/>
  <c r="G6" i="139"/>
  <c r="F6" i="139"/>
  <c r="E6" i="139"/>
  <c r="D6" i="139"/>
  <c r="O5" i="139"/>
  <c r="N5" i="139"/>
  <c r="H5" i="139"/>
  <c r="G5" i="139"/>
  <c r="G18" i="139" s="1"/>
  <c r="F5" i="139"/>
  <c r="E5" i="139"/>
  <c r="D5" i="139"/>
  <c r="C10" i="138"/>
  <c r="M7" i="138"/>
  <c r="L7" i="138"/>
  <c r="K7" i="138"/>
  <c r="J7" i="138"/>
  <c r="I7" i="138"/>
  <c r="H7" i="138"/>
  <c r="C6" i="138"/>
  <c r="C8" i="138" s="1"/>
  <c r="O5" i="138"/>
  <c r="O7" i="138" s="1"/>
  <c r="N5" i="138"/>
  <c r="N7" i="138" s="1"/>
  <c r="G5" i="138"/>
  <c r="G7" i="138" s="1"/>
  <c r="F5" i="138"/>
  <c r="F7" i="138" s="1"/>
  <c r="E5" i="138"/>
  <c r="E7" i="138" s="1"/>
  <c r="D5" i="138"/>
  <c r="D7" i="138" s="1"/>
  <c r="C10" i="137"/>
  <c r="O7" i="137"/>
  <c r="N7" i="137"/>
  <c r="M7" i="137"/>
  <c r="L7" i="137"/>
  <c r="E7" i="137"/>
  <c r="D7" i="137"/>
  <c r="C6" i="137"/>
  <c r="C8" i="137" s="1"/>
  <c r="K5" i="137"/>
  <c r="K7" i="137" s="1"/>
  <c r="J5" i="137"/>
  <c r="J7" i="137" s="1"/>
  <c r="I5" i="137"/>
  <c r="I7" i="137" s="1"/>
  <c r="H5" i="137"/>
  <c r="H7" i="137" s="1"/>
  <c r="G5" i="137"/>
  <c r="G7" i="137" s="1"/>
  <c r="F5" i="137"/>
  <c r="F7" i="137" s="1"/>
  <c r="C21" i="136"/>
  <c r="C19" i="136"/>
  <c r="O11" i="136"/>
  <c r="N11" i="136"/>
  <c r="M11" i="136"/>
  <c r="L11" i="136"/>
  <c r="K11" i="136"/>
  <c r="J11" i="136"/>
  <c r="I11" i="136"/>
  <c r="H11" i="136"/>
  <c r="G11" i="136"/>
  <c r="F11" i="136"/>
  <c r="E11" i="136"/>
  <c r="D11" i="136"/>
  <c r="O16" i="136"/>
  <c r="N16" i="136"/>
  <c r="M16" i="136"/>
  <c r="L16" i="136"/>
  <c r="F16" i="136"/>
  <c r="E16" i="136"/>
  <c r="D16" i="136"/>
  <c r="O10" i="136"/>
  <c r="N10" i="136"/>
  <c r="M10" i="136"/>
  <c r="L10" i="136"/>
  <c r="K10" i="136"/>
  <c r="J10" i="136"/>
  <c r="I10" i="136"/>
  <c r="H10" i="136"/>
  <c r="G10" i="136"/>
  <c r="F10" i="136"/>
  <c r="E10" i="136"/>
  <c r="D10" i="136"/>
  <c r="O15" i="136"/>
  <c r="N15" i="136"/>
  <c r="M15" i="136"/>
  <c r="L15" i="136"/>
  <c r="K15" i="136"/>
  <c r="J15" i="136"/>
  <c r="I15" i="136"/>
  <c r="H15" i="136"/>
  <c r="G15" i="136"/>
  <c r="F15" i="136"/>
  <c r="E15" i="136"/>
  <c r="D15" i="136"/>
  <c r="O12" i="136"/>
  <c r="N12" i="136"/>
  <c r="M12" i="136"/>
  <c r="L12" i="136"/>
  <c r="K12" i="136"/>
  <c r="J12" i="136"/>
  <c r="I12" i="136"/>
  <c r="H12" i="136"/>
  <c r="G12" i="136"/>
  <c r="F12" i="136"/>
  <c r="E12" i="136"/>
  <c r="D12" i="136"/>
  <c r="O14" i="136"/>
  <c r="N14" i="136"/>
  <c r="M14" i="136"/>
  <c r="L14" i="136"/>
  <c r="K14" i="136"/>
  <c r="J14" i="136"/>
  <c r="I14" i="136"/>
  <c r="H14" i="136"/>
  <c r="G14" i="136"/>
  <c r="F14" i="136"/>
  <c r="E14" i="136"/>
  <c r="D14" i="136"/>
  <c r="O13" i="136"/>
  <c r="N13" i="136"/>
  <c r="M13" i="136"/>
  <c r="L13" i="136"/>
  <c r="K13" i="136"/>
  <c r="J13" i="136"/>
  <c r="I13" i="136"/>
  <c r="H13" i="136"/>
  <c r="G13" i="136"/>
  <c r="F13" i="136"/>
  <c r="E13" i="136"/>
  <c r="D13" i="136"/>
  <c r="O9" i="136"/>
  <c r="N9" i="136"/>
  <c r="M9" i="136"/>
  <c r="L9" i="136"/>
  <c r="L18" i="136" s="1"/>
  <c r="K9" i="136"/>
  <c r="J9" i="136"/>
  <c r="I9" i="136"/>
  <c r="H9" i="136"/>
  <c r="G9" i="136"/>
  <c r="F9" i="136"/>
  <c r="F18" i="136" s="1"/>
  <c r="E9" i="136"/>
  <c r="D9" i="136"/>
  <c r="D18" i="136" s="1"/>
  <c r="O7" i="136"/>
  <c r="O18" i="136" s="1"/>
  <c r="N7" i="136"/>
  <c r="N18" i="136" s="1"/>
  <c r="M7" i="136"/>
  <c r="E18" i="136"/>
  <c r="K6" i="136"/>
  <c r="J6" i="136"/>
  <c r="I6" i="136"/>
  <c r="H6" i="136"/>
  <c r="G6" i="136"/>
  <c r="K5" i="136"/>
  <c r="J5" i="136"/>
  <c r="I5" i="136"/>
  <c r="H5" i="136"/>
  <c r="G5" i="136"/>
  <c r="G18" i="136" s="1"/>
  <c r="C12" i="135"/>
  <c r="C8" i="135"/>
  <c r="C10" i="135" s="1"/>
  <c r="O7" i="135"/>
  <c r="O9" i="135" s="1"/>
  <c r="N7" i="135"/>
  <c r="N9" i="135" s="1"/>
  <c r="M7" i="135"/>
  <c r="L7" i="135"/>
  <c r="K7" i="135"/>
  <c r="J7" i="135"/>
  <c r="I7" i="135"/>
  <c r="H7" i="135"/>
  <c r="H9" i="135" s="1"/>
  <c r="G7" i="135"/>
  <c r="G9" i="135" s="1"/>
  <c r="F7" i="135"/>
  <c r="F9" i="135" s="1"/>
  <c r="E7" i="135"/>
  <c r="E9" i="135" s="1"/>
  <c r="D7" i="135"/>
  <c r="D9" i="135" s="1"/>
  <c r="M6" i="135"/>
  <c r="L6" i="135"/>
  <c r="K6" i="135"/>
  <c r="J6" i="135"/>
  <c r="I6" i="135"/>
  <c r="M5" i="135"/>
  <c r="M9" i="135" s="1"/>
  <c r="L5" i="135"/>
  <c r="K5" i="135"/>
  <c r="J5" i="135"/>
  <c r="I5" i="135"/>
  <c r="I9" i="135" s="1"/>
  <c r="C14" i="134"/>
  <c r="C10" i="134"/>
  <c r="C12" i="134" s="1"/>
  <c r="O9" i="134"/>
  <c r="N9" i="134"/>
  <c r="M9" i="134"/>
  <c r="L9" i="134"/>
  <c r="K9" i="134"/>
  <c r="J9" i="134"/>
  <c r="I9" i="134"/>
  <c r="H9" i="134"/>
  <c r="G9" i="134"/>
  <c r="F9" i="134"/>
  <c r="E9" i="134"/>
  <c r="D9" i="134"/>
  <c r="O8" i="134"/>
  <c r="N8" i="134"/>
  <c r="M8" i="134"/>
  <c r="L8" i="134"/>
  <c r="K8" i="134"/>
  <c r="J8" i="134"/>
  <c r="I8" i="134"/>
  <c r="H8" i="134"/>
  <c r="G8" i="134"/>
  <c r="F8" i="134"/>
  <c r="E8" i="134"/>
  <c r="D8" i="134"/>
  <c r="O7" i="134"/>
  <c r="O11" i="134" s="1"/>
  <c r="N7" i="134"/>
  <c r="N11" i="134" s="1"/>
  <c r="M7" i="134"/>
  <c r="L7" i="134"/>
  <c r="K7" i="134"/>
  <c r="J7" i="134"/>
  <c r="I7" i="134"/>
  <c r="H7" i="134"/>
  <c r="H11" i="134" s="1"/>
  <c r="G7" i="134"/>
  <c r="G11" i="134" s="1"/>
  <c r="F7" i="134"/>
  <c r="F11" i="134" s="1"/>
  <c r="E7" i="134"/>
  <c r="E11" i="134" s="1"/>
  <c r="D7" i="134"/>
  <c r="D11" i="134" s="1"/>
  <c r="M6" i="134"/>
  <c r="L6" i="134"/>
  <c r="K6" i="134"/>
  <c r="J6" i="134"/>
  <c r="I6" i="134"/>
  <c r="M5" i="134"/>
  <c r="M11" i="134" s="1"/>
  <c r="L5" i="134"/>
  <c r="K5" i="134"/>
  <c r="J5" i="134"/>
  <c r="I5" i="134"/>
  <c r="I11" i="134" s="1"/>
  <c r="C13" i="133"/>
  <c r="O10" i="133"/>
  <c r="N10" i="133"/>
  <c r="C9" i="133"/>
  <c r="C11" i="133" s="1"/>
  <c r="M8" i="133"/>
  <c r="L8" i="133"/>
  <c r="K8" i="133"/>
  <c r="J8" i="133"/>
  <c r="I8" i="133"/>
  <c r="H7" i="133"/>
  <c r="G7" i="133"/>
  <c r="F7" i="133"/>
  <c r="E7" i="133"/>
  <c r="D7" i="133"/>
  <c r="H6" i="133"/>
  <c r="G6" i="133"/>
  <c r="G10" i="133" s="1"/>
  <c r="F6" i="133"/>
  <c r="E6" i="133"/>
  <c r="E10" i="133" s="1"/>
  <c r="D6" i="133"/>
  <c r="M5" i="133"/>
  <c r="M10" i="133" s="1"/>
  <c r="L5" i="133"/>
  <c r="K5" i="133"/>
  <c r="K10" i="133" s="1"/>
  <c r="J5" i="133"/>
  <c r="J10" i="133" s="1"/>
  <c r="I5" i="133"/>
  <c r="I10" i="133" s="1"/>
  <c r="C11" i="132"/>
  <c r="H8" i="132"/>
  <c r="G8" i="132"/>
  <c r="C7" i="132"/>
  <c r="C9" i="132" s="1"/>
  <c r="M6" i="132"/>
  <c r="M8" i="132" s="1"/>
  <c r="L6" i="132"/>
  <c r="L8" i="132" s="1"/>
  <c r="K6" i="132"/>
  <c r="K8" i="132" s="1"/>
  <c r="J6" i="132"/>
  <c r="J8" i="132" s="1"/>
  <c r="I6" i="132"/>
  <c r="I8" i="132" s="1"/>
  <c r="O5" i="132"/>
  <c r="O8" i="132" s="1"/>
  <c r="N5" i="132"/>
  <c r="N8" i="132" s="1"/>
  <c r="F5" i="132"/>
  <c r="F8" i="132" s="1"/>
  <c r="E5" i="132"/>
  <c r="E8" i="132" s="1"/>
  <c r="D5" i="132"/>
  <c r="D8" i="132" s="1"/>
  <c r="C12" i="131"/>
  <c r="N9" i="131"/>
  <c r="M9" i="131"/>
  <c r="C8" i="131"/>
  <c r="C10" i="131" s="1"/>
  <c r="O7" i="131"/>
  <c r="G7" i="131"/>
  <c r="F7" i="131"/>
  <c r="E7" i="131"/>
  <c r="D7" i="131"/>
  <c r="L6" i="131"/>
  <c r="L9" i="131" s="1"/>
  <c r="K6" i="131"/>
  <c r="K9" i="131" s="1"/>
  <c r="J6" i="131"/>
  <c r="J9" i="131" s="1"/>
  <c r="I6" i="131"/>
  <c r="I9" i="131" s="1"/>
  <c r="H6" i="131"/>
  <c r="H9" i="131" s="1"/>
  <c r="O5" i="131"/>
  <c r="O9" i="131" s="1"/>
  <c r="G5" i="131"/>
  <c r="G9" i="131" s="1"/>
  <c r="F5" i="131"/>
  <c r="F9" i="131" s="1"/>
  <c r="E5" i="131"/>
  <c r="D5" i="131"/>
  <c r="D9" i="131" s="1"/>
  <c r="C22" i="130"/>
  <c r="C18" i="130"/>
  <c r="C20" i="130" s="1"/>
  <c r="M17" i="130"/>
  <c r="L17" i="130"/>
  <c r="K17" i="130"/>
  <c r="J17" i="130"/>
  <c r="I17" i="130"/>
  <c r="H17" i="130"/>
  <c r="G17" i="130"/>
  <c r="O16" i="130"/>
  <c r="N16" i="130"/>
  <c r="M16" i="130"/>
  <c r="L16" i="130"/>
  <c r="K16" i="130"/>
  <c r="J16" i="130"/>
  <c r="I16" i="130"/>
  <c r="H16" i="130"/>
  <c r="G16" i="130"/>
  <c r="F16" i="130"/>
  <c r="E16" i="130"/>
  <c r="D16" i="130"/>
  <c r="O15" i="130"/>
  <c r="N15" i="130"/>
  <c r="F15" i="130"/>
  <c r="E15" i="130"/>
  <c r="D15" i="130"/>
  <c r="O14" i="130"/>
  <c r="N14" i="130"/>
  <c r="F14" i="130"/>
  <c r="E14" i="130"/>
  <c r="D14" i="130"/>
  <c r="O13" i="130"/>
  <c r="N13" i="130"/>
  <c r="F13" i="130"/>
  <c r="E13" i="130"/>
  <c r="D13" i="130"/>
  <c r="O12" i="130"/>
  <c r="N12" i="130"/>
  <c r="M12" i="130"/>
  <c r="L12" i="130"/>
  <c r="K12" i="130"/>
  <c r="J12" i="130"/>
  <c r="I12" i="130"/>
  <c r="H12" i="130"/>
  <c r="G12" i="130"/>
  <c r="F12" i="130"/>
  <c r="E12" i="130"/>
  <c r="D12" i="130"/>
  <c r="O11" i="130"/>
  <c r="N11" i="130"/>
  <c r="M11" i="130"/>
  <c r="L11" i="130"/>
  <c r="K11" i="130"/>
  <c r="J11" i="130"/>
  <c r="I11" i="130"/>
  <c r="H11" i="130"/>
  <c r="G11" i="130"/>
  <c r="F11" i="130"/>
  <c r="E11" i="130"/>
  <c r="D11" i="130"/>
  <c r="O10" i="130"/>
  <c r="N10" i="130"/>
  <c r="M10" i="130"/>
  <c r="L10" i="130"/>
  <c r="K10" i="130"/>
  <c r="J10" i="130"/>
  <c r="I10" i="130"/>
  <c r="H10" i="130"/>
  <c r="G10" i="130"/>
  <c r="F10" i="130"/>
  <c r="E10" i="130"/>
  <c r="D10" i="130"/>
  <c r="O9" i="130"/>
  <c r="N9" i="130"/>
  <c r="F9" i="130"/>
  <c r="E9" i="130"/>
  <c r="D9" i="130"/>
  <c r="M8" i="130"/>
  <c r="L8" i="130"/>
  <c r="K8" i="130"/>
  <c r="J8" i="130"/>
  <c r="I8" i="130"/>
  <c r="O7" i="130"/>
  <c r="N7" i="130"/>
  <c r="H7" i="130"/>
  <c r="G7" i="130"/>
  <c r="F7" i="130"/>
  <c r="E7" i="130"/>
  <c r="D7" i="130"/>
  <c r="M6" i="130"/>
  <c r="M19" i="130" s="1"/>
  <c r="L6" i="130"/>
  <c r="K6" i="130"/>
  <c r="J6" i="130"/>
  <c r="J19" i="130" s="1"/>
  <c r="I6" i="130"/>
  <c r="I19" i="130" s="1"/>
  <c r="O5" i="130"/>
  <c r="N5" i="130"/>
  <c r="H5" i="130"/>
  <c r="H19" i="130" s="1"/>
  <c r="G5" i="130"/>
  <c r="F5" i="130"/>
  <c r="E5" i="130"/>
  <c r="D5" i="130"/>
  <c r="D19" i="130" s="1"/>
  <c r="C14" i="129"/>
  <c r="C10" i="129"/>
  <c r="C12" i="129" s="1"/>
  <c r="N9" i="129"/>
  <c r="M9" i="129"/>
  <c r="L9" i="129"/>
  <c r="K9" i="129"/>
  <c r="J9" i="129"/>
  <c r="I9" i="129"/>
  <c r="H9" i="129"/>
  <c r="O8" i="129"/>
  <c r="G8" i="129"/>
  <c r="F8" i="129"/>
  <c r="E8" i="129"/>
  <c r="D8" i="129"/>
  <c r="O7" i="129"/>
  <c r="N7" i="129"/>
  <c r="M7" i="129"/>
  <c r="L7" i="129"/>
  <c r="K7" i="129"/>
  <c r="J7" i="129"/>
  <c r="I7" i="129"/>
  <c r="H7" i="129"/>
  <c r="H11" i="129" s="1"/>
  <c r="G7" i="129"/>
  <c r="F7" i="129"/>
  <c r="E7" i="129"/>
  <c r="D7" i="129"/>
  <c r="O6" i="129"/>
  <c r="O11" i="129" s="1"/>
  <c r="G6" i="129"/>
  <c r="G11" i="129" s="1"/>
  <c r="F6" i="129"/>
  <c r="E6" i="129"/>
  <c r="E11" i="129" s="1"/>
  <c r="D6" i="129"/>
  <c r="N5" i="129"/>
  <c r="N11" i="129" s="1"/>
  <c r="M5" i="129"/>
  <c r="L5" i="129"/>
  <c r="L11" i="129" s="1"/>
  <c r="K5" i="129"/>
  <c r="K11" i="129" s="1"/>
  <c r="J5" i="129"/>
  <c r="J11" i="129" s="1"/>
  <c r="C12" i="127"/>
  <c r="C8" i="127"/>
  <c r="C10" i="127" s="1"/>
  <c r="O7" i="127"/>
  <c r="N7" i="127"/>
  <c r="M7" i="127"/>
  <c r="M9" i="127" s="1"/>
  <c r="L7" i="127"/>
  <c r="L9" i="127" s="1"/>
  <c r="K7" i="127"/>
  <c r="J7" i="127"/>
  <c r="I7" i="127"/>
  <c r="H7" i="127"/>
  <c r="G7" i="127"/>
  <c r="F7" i="127"/>
  <c r="E7" i="127"/>
  <c r="D7" i="127"/>
  <c r="K6" i="127"/>
  <c r="K9" i="127" s="1"/>
  <c r="J6" i="127"/>
  <c r="J9" i="127" s="1"/>
  <c r="I6" i="127"/>
  <c r="I9" i="127" s="1"/>
  <c r="H6" i="127"/>
  <c r="H9" i="127" s="1"/>
  <c r="G6" i="127"/>
  <c r="G9" i="127" s="1"/>
  <c r="O5" i="127"/>
  <c r="O9" i="127" s="1"/>
  <c r="N5" i="127"/>
  <c r="F5" i="127"/>
  <c r="E5" i="127"/>
  <c r="E9" i="127" s="1"/>
  <c r="D5" i="127"/>
  <c r="D9" i="127" s="1"/>
  <c r="C13" i="126"/>
  <c r="C9" i="126"/>
  <c r="C11" i="126" s="1"/>
  <c r="O8" i="126"/>
  <c r="N8" i="126"/>
  <c r="N10" i="126" s="1"/>
  <c r="M8" i="126"/>
  <c r="M10" i="126" s="1"/>
  <c r="L8" i="126"/>
  <c r="K8" i="126"/>
  <c r="J8" i="126"/>
  <c r="I8" i="126"/>
  <c r="H8" i="126"/>
  <c r="G8" i="126"/>
  <c r="F8" i="126"/>
  <c r="E8" i="126"/>
  <c r="D8" i="126"/>
  <c r="L7" i="126"/>
  <c r="K7" i="126"/>
  <c r="J7" i="126"/>
  <c r="I7" i="126"/>
  <c r="H7" i="126"/>
  <c r="L6" i="126"/>
  <c r="L10" i="126" s="1"/>
  <c r="K6" i="126"/>
  <c r="J6" i="126"/>
  <c r="I6" i="126"/>
  <c r="H6" i="126"/>
  <c r="H10" i="126" s="1"/>
  <c r="O5" i="126"/>
  <c r="O10" i="126" s="1"/>
  <c r="G5" i="126"/>
  <c r="G10" i="126" s="1"/>
  <c r="F5" i="126"/>
  <c r="E5" i="126"/>
  <c r="E10" i="126" s="1"/>
  <c r="D5" i="126"/>
  <c r="D10" i="126" s="1"/>
  <c r="C13" i="125"/>
  <c r="C9" i="125"/>
  <c r="C11" i="125" s="1"/>
  <c r="O8" i="125"/>
  <c r="N8" i="125"/>
  <c r="M8" i="125"/>
  <c r="L8" i="125"/>
  <c r="K8" i="125"/>
  <c r="J8" i="125"/>
  <c r="I8" i="125"/>
  <c r="H8" i="125"/>
  <c r="G8" i="125"/>
  <c r="F8" i="125"/>
  <c r="E8" i="125"/>
  <c r="D8" i="125"/>
  <c r="O7" i="125"/>
  <c r="N7" i="125"/>
  <c r="N10" i="125" s="1"/>
  <c r="M7" i="125"/>
  <c r="L7" i="125"/>
  <c r="K7" i="125"/>
  <c r="J7" i="125"/>
  <c r="I7" i="125"/>
  <c r="H7" i="125"/>
  <c r="H10" i="125" s="1"/>
  <c r="G7" i="125"/>
  <c r="F7" i="125"/>
  <c r="E7" i="125"/>
  <c r="D7" i="125"/>
  <c r="O6" i="125"/>
  <c r="O10" i="125" s="1"/>
  <c r="G6" i="125"/>
  <c r="F6" i="125"/>
  <c r="F10" i="125" s="1"/>
  <c r="E6" i="125"/>
  <c r="E10" i="125" s="1"/>
  <c r="D6" i="125"/>
  <c r="M5" i="125"/>
  <c r="M10" i="125" s="1"/>
  <c r="L5" i="125"/>
  <c r="L10" i="125" s="1"/>
  <c r="K5" i="125"/>
  <c r="J5" i="125"/>
  <c r="J10" i="125" s="1"/>
  <c r="I5" i="125"/>
  <c r="I10" i="125" s="1"/>
  <c r="C11" i="124"/>
  <c r="M8" i="124"/>
  <c r="G8" i="124"/>
  <c r="C7" i="124"/>
  <c r="C9" i="124" s="1"/>
  <c r="L6" i="124"/>
  <c r="L8" i="124" s="1"/>
  <c r="K6" i="124"/>
  <c r="K8" i="124" s="1"/>
  <c r="J6" i="124"/>
  <c r="J8" i="124" s="1"/>
  <c r="I6" i="124"/>
  <c r="I8" i="124" s="1"/>
  <c r="H6" i="124"/>
  <c r="H8" i="124" s="1"/>
  <c r="O5" i="124"/>
  <c r="O8" i="124" s="1"/>
  <c r="N5" i="124"/>
  <c r="N8" i="124" s="1"/>
  <c r="F5" i="124"/>
  <c r="F8" i="124" s="1"/>
  <c r="E5" i="124"/>
  <c r="E8" i="124" s="1"/>
  <c r="D5" i="124"/>
  <c r="D8" i="124" s="1"/>
  <c r="C16" i="123"/>
  <c r="C12" i="123"/>
  <c r="C14" i="123" s="1"/>
  <c r="O11" i="123"/>
  <c r="N11" i="123"/>
  <c r="N13" i="123" s="1"/>
  <c r="M11" i="123"/>
  <c r="L11" i="123"/>
  <c r="K11" i="123"/>
  <c r="J11" i="123"/>
  <c r="I11" i="123"/>
  <c r="H11" i="123"/>
  <c r="G11" i="123"/>
  <c r="F11" i="123"/>
  <c r="E11" i="123"/>
  <c r="D11" i="123"/>
  <c r="O10" i="123"/>
  <c r="G10" i="123"/>
  <c r="F10" i="123"/>
  <c r="E10" i="123"/>
  <c r="D10" i="123"/>
  <c r="M9" i="123"/>
  <c r="L9" i="123"/>
  <c r="K9" i="123"/>
  <c r="J9" i="123"/>
  <c r="I9" i="123"/>
  <c r="M8" i="123"/>
  <c r="L8" i="123"/>
  <c r="K8" i="123"/>
  <c r="J8" i="123"/>
  <c r="I8" i="123"/>
  <c r="M7" i="123"/>
  <c r="L7" i="123"/>
  <c r="K7" i="123"/>
  <c r="K13" i="123" s="1"/>
  <c r="J7" i="123"/>
  <c r="I7" i="123"/>
  <c r="O6" i="123"/>
  <c r="O13" i="123" s="1"/>
  <c r="G6" i="123"/>
  <c r="F6" i="123"/>
  <c r="E6" i="123"/>
  <c r="D6" i="123"/>
  <c r="H5" i="123"/>
  <c r="H13" i="123" s="1"/>
  <c r="G5" i="123"/>
  <c r="F5" i="123"/>
  <c r="E5" i="123"/>
  <c r="D5" i="123"/>
  <c r="D13" i="123" s="1"/>
  <c r="C12" i="122"/>
  <c r="M9" i="122"/>
  <c r="G9" i="122"/>
  <c r="C8" i="122"/>
  <c r="C10" i="122" s="1"/>
  <c r="L7" i="122"/>
  <c r="K7" i="122"/>
  <c r="J7" i="122"/>
  <c r="I7" i="122"/>
  <c r="H7" i="122"/>
  <c r="O6" i="122"/>
  <c r="O9" i="122" s="1"/>
  <c r="N6" i="122"/>
  <c r="N9" i="122" s="1"/>
  <c r="F6" i="122"/>
  <c r="F9" i="122" s="1"/>
  <c r="E6" i="122"/>
  <c r="E9" i="122" s="1"/>
  <c r="D6" i="122"/>
  <c r="D9" i="122" s="1"/>
  <c r="L5" i="122"/>
  <c r="K5" i="122"/>
  <c r="K9" i="122" s="1"/>
  <c r="J5" i="122"/>
  <c r="J9" i="122" s="1"/>
  <c r="I5" i="122"/>
  <c r="I9" i="122" s="1"/>
  <c r="H5" i="122"/>
  <c r="C12" i="121"/>
  <c r="C8" i="121"/>
  <c r="C10" i="121" s="1"/>
  <c r="O7" i="121"/>
  <c r="N7" i="121"/>
  <c r="M7" i="121"/>
  <c r="M9" i="121" s="1"/>
  <c r="L7" i="121"/>
  <c r="L9" i="121" s="1"/>
  <c r="K7" i="121"/>
  <c r="J7" i="121"/>
  <c r="I7" i="121"/>
  <c r="H7" i="121"/>
  <c r="G7" i="121"/>
  <c r="F7" i="121"/>
  <c r="E7" i="121"/>
  <c r="D7" i="121"/>
  <c r="O6" i="121"/>
  <c r="O9" i="121" s="1"/>
  <c r="N6" i="121"/>
  <c r="N9" i="121" s="1"/>
  <c r="F6" i="121"/>
  <c r="F9" i="121" s="1"/>
  <c r="E6" i="121"/>
  <c r="E9" i="121" s="1"/>
  <c r="D6" i="121"/>
  <c r="K5" i="121"/>
  <c r="K9" i="121" s="1"/>
  <c r="J5" i="121"/>
  <c r="J9" i="121" s="1"/>
  <c r="I5" i="121"/>
  <c r="I9" i="121" s="1"/>
  <c r="H5" i="121"/>
  <c r="G5" i="121"/>
  <c r="G9" i="121" s="1"/>
  <c r="C14" i="120"/>
  <c r="C10" i="120"/>
  <c r="C12" i="120" s="1"/>
  <c r="O9" i="120"/>
  <c r="N9" i="120"/>
  <c r="N11" i="120" s="1"/>
  <c r="M9" i="120"/>
  <c r="M11" i="120" s="1"/>
  <c r="L9" i="120"/>
  <c r="K9" i="120"/>
  <c r="J9" i="120"/>
  <c r="I9" i="120"/>
  <c r="H9" i="120"/>
  <c r="G9" i="120"/>
  <c r="F9" i="120"/>
  <c r="E9" i="120"/>
  <c r="D9" i="120"/>
  <c r="O8" i="120"/>
  <c r="G8" i="120"/>
  <c r="F8" i="120"/>
  <c r="E8" i="120"/>
  <c r="D8" i="120"/>
  <c r="L7" i="120"/>
  <c r="K7" i="120"/>
  <c r="J7" i="120"/>
  <c r="I7" i="120"/>
  <c r="H7" i="120"/>
  <c r="O6" i="120"/>
  <c r="O11" i="120" s="1"/>
  <c r="G6" i="120"/>
  <c r="G11" i="120" s="1"/>
  <c r="F6" i="120"/>
  <c r="F11" i="120" s="1"/>
  <c r="E6" i="120"/>
  <c r="D6" i="120"/>
  <c r="L5" i="120"/>
  <c r="L11" i="120" s="1"/>
  <c r="K5" i="120"/>
  <c r="K11" i="120" s="1"/>
  <c r="J5" i="120"/>
  <c r="I5" i="120"/>
  <c r="I11" i="120" s="1"/>
  <c r="H5" i="120"/>
  <c r="H11" i="120" s="1"/>
  <c r="C15" i="119"/>
  <c r="C11" i="119"/>
  <c r="C13" i="119" s="1"/>
  <c r="O10" i="119"/>
  <c r="N10" i="119"/>
  <c r="M10" i="119"/>
  <c r="L10" i="119"/>
  <c r="K10" i="119"/>
  <c r="J10" i="119"/>
  <c r="I10" i="119"/>
  <c r="H10" i="119"/>
  <c r="G10" i="119"/>
  <c r="F10" i="119"/>
  <c r="E10" i="119"/>
  <c r="D10" i="119"/>
  <c r="O9" i="119"/>
  <c r="N9" i="119"/>
  <c r="M9" i="119"/>
  <c r="L9" i="119"/>
  <c r="K9" i="119"/>
  <c r="K12" i="119" s="1"/>
  <c r="J9" i="119"/>
  <c r="J12" i="119" s="1"/>
  <c r="I9" i="119"/>
  <c r="H9" i="119"/>
  <c r="G9" i="119"/>
  <c r="F9" i="119"/>
  <c r="E9" i="119"/>
  <c r="D9" i="119"/>
  <c r="O8" i="119"/>
  <c r="N8" i="119"/>
  <c r="M8" i="119"/>
  <c r="L8" i="119"/>
  <c r="D8" i="119"/>
  <c r="I7" i="119"/>
  <c r="H7" i="119"/>
  <c r="G7" i="119"/>
  <c r="F7" i="119"/>
  <c r="E7" i="119"/>
  <c r="O6" i="119"/>
  <c r="N6" i="119"/>
  <c r="M6" i="119"/>
  <c r="M12" i="119" s="1"/>
  <c r="L6" i="119"/>
  <c r="L12" i="119" s="1"/>
  <c r="D6" i="119"/>
  <c r="D12" i="119" s="1"/>
  <c r="I5" i="119"/>
  <c r="H5" i="119"/>
  <c r="H12" i="119" s="1"/>
  <c r="G5" i="119"/>
  <c r="G12" i="119" s="1"/>
  <c r="F5" i="119"/>
  <c r="E5" i="119"/>
  <c r="O12" i="118"/>
  <c r="N12" i="118"/>
  <c r="F12" i="118"/>
  <c r="E12" i="118"/>
  <c r="D12" i="118"/>
  <c r="O11" i="118"/>
  <c r="N11" i="118"/>
  <c r="M11" i="118"/>
  <c r="L11" i="118"/>
  <c r="K11" i="118"/>
  <c r="J11" i="118"/>
  <c r="I11" i="118"/>
  <c r="H11" i="118"/>
  <c r="H14" i="118" s="1"/>
  <c r="G11" i="118"/>
  <c r="G14" i="118" s="1"/>
  <c r="F11" i="118"/>
  <c r="E11" i="118"/>
  <c r="D11" i="118"/>
  <c r="F10" i="118"/>
  <c r="E10" i="118"/>
  <c r="D10" i="118"/>
  <c r="O9" i="118"/>
  <c r="N9" i="118"/>
  <c r="O7" i="118"/>
  <c r="N7" i="118"/>
  <c r="F7" i="118"/>
  <c r="E7" i="118"/>
  <c r="D7" i="118"/>
  <c r="M6" i="118"/>
  <c r="M14" i="118" s="1"/>
  <c r="L6" i="118"/>
  <c r="L14" i="118" s="1"/>
  <c r="K6" i="118"/>
  <c r="J6" i="118"/>
  <c r="J14" i="118" s="1"/>
  <c r="I6" i="118"/>
  <c r="I14" i="118" s="1"/>
  <c r="O5" i="118"/>
  <c r="N5" i="118"/>
  <c r="F5" i="118"/>
  <c r="E5" i="118"/>
  <c r="D5" i="118"/>
  <c r="D14" i="118" s="1"/>
  <c r="C14" i="117"/>
  <c r="C10" i="117"/>
  <c r="C12" i="117" s="1"/>
  <c r="O9" i="117"/>
  <c r="N9" i="117"/>
  <c r="H9" i="117"/>
  <c r="G9" i="117"/>
  <c r="F9" i="117"/>
  <c r="E9" i="117"/>
  <c r="D9" i="117"/>
  <c r="L8" i="117"/>
  <c r="K8" i="117"/>
  <c r="J8" i="117"/>
  <c r="I8" i="117"/>
  <c r="H8" i="117"/>
  <c r="O7" i="117"/>
  <c r="N7" i="117"/>
  <c r="N11" i="117" s="1"/>
  <c r="M7" i="117"/>
  <c r="M11" i="117" s="1"/>
  <c r="L7" i="117"/>
  <c r="L11" i="117" s="1"/>
  <c r="K7" i="117"/>
  <c r="K11" i="117" s="1"/>
  <c r="J7" i="117"/>
  <c r="J11" i="117" s="1"/>
  <c r="I7" i="117"/>
  <c r="I11" i="117" s="1"/>
  <c r="H7" i="117"/>
  <c r="G7" i="117"/>
  <c r="F7" i="117"/>
  <c r="E7" i="117"/>
  <c r="D7" i="117"/>
  <c r="O6" i="117"/>
  <c r="O11" i="117" s="1"/>
  <c r="G6" i="117"/>
  <c r="F6" i="117"/>
  <c r="E6" i="117"/>
  <c r="D6" i="117"/>
  <c r="H5" i="117"/>
  <c r="G5" i="117"/>
  <c r="F5" i="117"/>
  <c r="E5" i="117"/>
  <c r="D5" i="117"/>
  <c r="C14" i="116"/>
  <c r="C10" i="116"/>
  <c r="C12" i="116" s="1"/>
  <c r="O9" i="116"/>
  <c r="O11" i="116" s="1"/>
  <c r="N9" i="116"/>
  <c r="N11" i="116" s="1"/>
  <c r="M9" i="116"/>
  <c r="L9" i="116"/>
  <c r="K9" i="116"/>
  <c r="J9" i="116"/>
  <c r="I9" i="116"/>
  <c r="H9" i="116"/>
  <c r="G9" i="116"/>
  <c r="F9" i="116"/>
  <c r="E9" i="116"/>
  <c r="D9" i="116"/>
  <c r="M8" i="116"/>
  <c r="L8" i="116"/>
  <c r="K8" i="116"/>
  <c r="J8" i="116"/>
  <c r="I8" i="116"/>
  <c r="M7" i="116"/>
  <c r="L7" i="116"/>
  <c r="K7" i="116"/>
  <c r="J7" i="116"/>
  <c r="I7" i="116"/>
  <c r="H6" i="116"/>
  <c r="H11" i="116" s="1"/>
  <c r="G6" i="116"/>
  <c r="G11" i="116" s="1"/>
  <c r="F6" i="116"/>
  <c r="F11" i="116" s="1"/>
  <c r="E6" i="116"/>
  <c r="D6" i="116"/>
  <c r="D11" i="116" s="1"/>
  <c r="M5" i="116"/>
  <c r="L5" i="116"/>
  <c r="K5" i="116"/>
  <c r="J5" i="116"/>
  <c r="I5" i="116"/>
  <c r="C16" i="115"/>
  <c r="N13" i="115"/>
  <c r="H13" i="115"/>
  <c r="C12" i="115"/>
  <c r="C14" i="115" s="1"/>
  <c r="O11" i="115"/>
  <c r="G11" i="115"/>
  <c r="F11" i="115"/>
  <c r="E11" i="115"/>
  <c r="D11" i="115"/>
  <c r="O10" i="115"/>
  <c r="G10" i="115"/>
  <c r="F10" i="115"/>
  <c r="E10" i="115"/>
  <c r="D10" i="115"/>
  <c r="O9" i="115"/>
  <c r="G9" i="115"/>
  <c r="F9" i="115"/>
  <c r="E9" i="115"/>
  <c r="D9" i="115"/>
  <c r="O8" i="115"/>
  <c r="G8" i="115"/>
  <c r="F8" i="115"/>
  <c r="E8" i="115"/>
  <c r="D8" i="115"/>
  <c r="O7" i="115"/>
  <c r="G7" i="115"/>
  <c r="F7" i="115"/>
  <c r="E7" i="115"/>
  <c r="D7" i="115"/>
  <c r="O6" i="115"/>
  <c r="G6" i="115"/>
  <c r="F6" i="115"/>
  <c r="E6" i="115"/>
  <c r="D6" i="115"/>
  <c r="M5" i="115"/>
  <c r="M13" i="115" s="1"/>
  <c r="L5" i="115"/>
  <c r="L13" i="115" s="1"/>
  <c r="K5" i="115"/>
  <c r="K13" i="115" s="1"/>
  <c r="J5" i="115"/>
  <c r="J13" i="115" s="1"/>
  <c r="I5" i="115"/>
  <c r="I13" i="115" s="1"/>
  <c r="C21" i="114"/>
  <c r="C17" i="114"/>
  <c r="C19" i="114" s="1"/>
  <c r="O16" i="114"/>
  <c r="N16" i="114"/>
  <c r="M16" i="114"/>
  <c r="L16" i="114"/>
  <c r="K16" i="114"/>
  <c r="J16" i="114"/>
  <c r="I16" i="114"/>
  <c r="H16" i="114"/>
  <c r="G16" i="114"/>
  <c r="F16" i="114"/>
  <c r="E16" i="114"/>
  <c r="D16" i="114"/>
  <c r="L15" i="114"/>
  <c r="K15" i="114"/>
  <c r="J15" i="114"/>
  <c r="I15" i="114"/>
  <c r="H15" i="114"/>
  <c r="L14" i="114"/>
  <c r="K14" i="114"/>
  <c r="J14" i="114"/>
  <c r="I14" i="114"/>
  <c r="H14" i="114"/>
  <c r="L11" i="114"/>
  <c r="K11" i="114"/>
  <c r="J11" i="114"/>
  <c r="I11" i="114"/>
  <c r="H11" i="114"/>
  <c r="O10" i="114"/>
  <c r="N10" i="114"/>
  <c r="M10" i="114"/>
  <c r="L10" i="114"/>
  <c r="K10" i="114"/>
  <c r="J10" i="114"/>
  <c r="I10" i="114"/>
  <c r="H10" i="114"/>
  <c r="G10" i="114"/>
  <c r="F10" i="114"/>
  <c r="E10" i="114"/>
  <c r="D10" i="114"/>
  <c r="O9" i="114"/>
  <c r="N9" i="114"/>
  <c r="M9" i="114"/>
  <c r="M18" i="114" s="1"/>
  <c r="L9" i="114"/>
  <c r="K9" i="114"/>
  <c r="J9" i="114"/>
  <c r="I9" i="114"/>
  <c r="H9" i="114"/>
  <c r="G9" i="114"/>
  <c r="F9" i="114"/>
  <c r="E9" i="114"/>
  <c r="D9" i="114"/>
  <c r="L8" i="114"/>
  <c r="K8" i="114"/>
  <c r="J8" i="114"/>
  <c r="O5" i="114"/>
  <c r="N5" i="114"/>
  <c r="H5" i="114"/>
  <c r="G5" i="114"/>
  <c r="F5" i="114"/>
  <c r="E5" i="114"/>
  <c r="D5" i="114"/>
  <c r="D18" i="114" s="1"/>
  <c r="C15" i="113"/>
  <c r="C11" i="113"/>
  <c r="C13" i="113" s="1"/>
  <c r="O10" i="113"/>
  <c r="N10" i="113"/>
  <c r="M10" i="113"/>
  <c r="L10" i="113"/>
  <c r="K10" i="113"/>
  <c r="J10" i="113"/>
  <c r="I10" i="113"/>
  <c r="H10" i="113"/>
  <c r="G10" i="113"/>
  <c r="F10" i="113"/>
  <c r="E10" i="113"/>
  <c r="D10" i="113"/>
  <c r="K9" i="113"/>
  <c r="J9" i="113"/>
  <c r="I9" i="113"/>
  <c r="H9" i="113"/>
  <c r="G9" i="113"/>
  <c r="F9" i="113"/>
  <c r="K8" i="113"/>
  <c r="J8" i="113"/>
  <c r="I8" i="113"/>
  <c r="H8" i="113"/>
  <c r="G8" i="113"/>
  <c r="O7" i="113"/>
  <c r="O12" i="113" s="1"/>
  <c r="N7" i="113"/>
  <c r="N12" i="113" s="1"/>
  <c r="M7" i="113"/>
  <c r="L7" i="113"/>
  <c r="L12" i="113" s="1"/>
  <c r="K7" i="113"/>
  <c r="J7" i="113"/>
  <c r="I7" i="113"/>
  <c r="H7" i="113"/>
  <c r="G7" i="113"/>
  <c r="F7" i="113"/>
  <c r="F12" i="113" s="1"/>
  <c r="E7" i="113"/>
  <c r="D7" i="113"/>
  <c r="D12" i="113" s="1"/>
  <c r="K6" i="113"/>
  <c r="J6" i="113"/>
  <c r="I6" i="113"/>
  <c r="H6" i="113"/>
  <c r="G6" i="113"/>
  <c r="K5" i="113"/>
  <c r="J5" i="113"/>
  <c r="J12" i="113" s="1"/>
  <c r="I5" i="113"/>
  <c r="H5" i="113"/>
  <c r="G5" i="113"/>
  <c r="C19" i="112"/>
  <c r="C15" i="112"/>
  <c r="C17" i="112" s="1"/>
  <c r="O14" i="112"/>
  <c r="N14" i="112"/>
  <c r="M14" i="112"/>
  <c r="L14" i="112"/>
  <c r="K14" i="112"/>
  <c r="J14" i="112"/>
  <c r="I14" i="112"/>
  <c r="H14" i="112"/>
  <c r="G14" i="112"/>
  <c r="F14" i="112"/>
  <c r="E14" i="112"/>
  <c r="D14" i="112"/>
  <c r="O13" i="112"/>
  <c r="N13" i="112"/>
  <c r="G13" i="112"/>
  <c r="F13" i="112"/>
  <c r="E13" i="112"/>
  <c r="D13" i="112"/>
  <c r="K12" i="112"/>
  <c r="J12" i="112"/>
  <c r="I12" i="112"/>
  <c r="H12" i="112"/>
  <c r="G12" i="112"/>
  <c r="F12" i="112"/>
  <c r="K11" i="112"/>
  <c r="J11" i="112"/>
  <c r="I11" i="112"/>
  <c r="H11" i="112"/>
  <c r="G11" i="112"/>
  <c r="K10" i="112"/>
  <c r="J10" i="112"/>
  <c r="I10" i="112"/>
  <c r="H10" i="112"/>
  <c r="G10" i="112"/>
  <c r="K9" i="112"/>
  <c r="J9" i="112"/>
  <c r="I9" i="112"/>
  <c r="H9" i="112"/>
  <c r="G9" i="112"/>
  <c r="O8" i="112"/>
  <c r="O16" i="112" s="1"/>
  <c r="N8" i="112"/>
  <c r="N16" i="112" s="1"/>
  <c r="M8" i="112"/>
  <c r="M16" i="112" s="1"/>
  <c r="L8" i="112"/>
  <c r="K8" i="112"/>
  <c r="J8" i="112"/>
  <c r="I8" i="112"/>
  <c r="H8" i="112"/>
  <c r="G8" i="112"/>
  <c r="F8" i="112"/>
  <c r="E8" i="112"/>
  <c r="E16" i="112" s="1"/>
  <c r="D8" i="112"/>
  <c r="K7" i="112"/>
  <c r="J7" i="112"/>
  <c r="I7" i="112"/>
  <c r="H7" i="112"/>
  <c r="G7" i="112"/>
  <c r="K6" i="112"/>
  <c r="J6" i="112"/>
  <c r="I6" i="112"/>
  <c r="H6" i="112"/>
  <c r="G6" i="112"/>
  <c r="K5" i="112"/>
  <c r="J5" i="112"/>
  <c r="I5" i="112"/>
  <c r="H5" i="112"/>
  <c r="G5" i="112"/>
  <c r="C18" i="111"/>
  <c r="C14" i="111"/>
  <c r="C16" i="111" s="1"/>
  <c r="K13" i="111"/>
  <c r="J13" i="111"/>
  <c r="I13" i="111"/>
  <c r="H13" i="111"/>
  <c r="G13" i="111"/>
  <c r="O12" i="111"/>
  <c r="N12" i="111"/>
  <c r="M12" i="111"/>
  <c r="L12" i="111"/>
  <c r="K12" i="111"/>
  <c r="J12" i="111"/>
  <c r="I12" i="111"/>
  <c r="H12" i="111"/>
  <c r="G12" i="111"/>
  <c r="F12" i="111"/>
  <c r="E12" i="111"/>
  <c r="D12" i="111"/>
  <c r="K11" i="111"/>
  <c r="J11" i="111"/>
  <c r="I11" i="111"/>
  <c r="H11" i="111"/>
  <c r="G11" i="111"/>
  <c r="K10" i="111"/>
  <c r="J10" i="111"/>
  <c r="I10" i="111"/>
  <c r="H10" i="111"/>
  <c r="G10" i="111"/>
  <c r="O9" i="111"/>
  <c r="O15" i="111" s="1"/>
  <c r="N9" i="111"/>
  <c r="N15" i="111" s="1"/>
  <c r="M9" i="111"/>
  <c r="L9" i="111"/>
  <c r="L15" i="111" s="1"/>
  <c r="K9" i="111"/>
  <c r="J9" i="111"/>
  <c r="I9" i="111"/>
  <c r="H9" i="111"/>
  <c r="G9" i="111"/>
  <c r="F9" i="111"/>
  <c r="F15" i="111" s="1"/>
  <c r="E9" i="111"/>
  <c r="D9" i="111"/>
  <c r="D15" i="111" s="1"/>
  <c r="K8" i="111"/>
  <c r="J8" i="111"/>
  <c r="I8" i="111"/>
  <c r="H8" i="111"/>
  <c r="G8" i="111"/>
  <c r="K7" i="111"/>
  <c r="J7" i="111"/>
  <c r="I7" i="111"/>
  <c r="H7" i="111"/>
  <c r="G7" i="111"/>
  <c r="K6" i="111"/>
  <c r="J6" i="111"/>
  <c r="I6" i="111"/>
  <c r="H6" i="111"/>
  <c r="G6" i="111"/>
  <c r="K5" i="111"/>
  <c r="J5" i="111"/>
  <c r="I5" i="111"/>
  <c r="H5" i="111"/>
  <c r="G5" i="111"/>
  <c r="C18" i="110"/>
  <c r="C14" i="110"/>
  <c r="C16" i="110" s="1"/>
  <c r="O13" i="110"/>
  <c r="N13" i="110"/>
  <c r="M13" i="110"/>
  <c r="L13" i="110"/>
  <c r="K13" i="110"/>
  <c r="J13" i="110"/>
  <c r="I13" i="110"/>
  <c r="H13" i="110"/>
  <c r="G13" i="110"/>
  <c r="F13" i="110"/>
  <c r="E13" i="110"/>
  <c r="D13" i="110"/>
  <c r="K12" i="110"/>
  <c r="J12" i="110"/>
  <c r="I12" i="110"/>
  <c r="H12" i="110"/>
  <c r="G12" i="110"/>
  <c r="F12" i="110"/>
  <c r="K11" i="110"/>
  <c r="J11" i="110"/>
  <c r="I11" i="110"/>
  <c r="H11" i="110"/>
  <c r="G11" i="110"/>
  <c r="K10" i="110"/>
  <c r="J10" i="110"/>
  <c r="I10" i="110"/>
  <c r="H10" i="110"/>
  <c r="G10" i="110"/>
  <c r="O9" i="110"/>
  <c r="N9" i="110"/>
  <c r="M9" i="110"/>
  <c r="L9" i="110"/>
  <c r="K9" i="110"/>
  <c r="J9" i="110"/>
  <c r="I9" i="110"/>
  <c r="H9" i="110"/>
  <c r="G9" i="110"/>
  <c r="F9" i="110"/>
  <c r="E9" i="110"/>
  <c r="D9" i="110"/>
  <c r="O8" i="110"/>
  <c r="O15" i="110" s="1"/>
  <c r="N8" i="110"/>
  <c r="N15" i="110" s="1"/>
  <c r="M8" i="110"/>
  <c r="M15" i="110" s="1"/>
  <c r="L8" i="110"/>
  <c r="L15" i="110" s="1"/>
  <c r="K8" i="110"/>
  <c r="J8" i="110"/>
  <c r="I8" i="110"/>
  <c r="H8" i="110"/>
  <c r="G8" i="110"/>
  <c r="F8" i="110"/>
  <c r="F15" i="110" s="1"/>
  <c r="E8" i="110"/>
  <c r="E15" i="110" s="1"/>
  <c r="D8" i="110"/>
  <c r="D15" i="110" s="1"/>
  <c r="K7" i="110"/>
  <c r="J7" i="110"/>
  <c r="I7" i="110"/>
  <c r="H7" i="110"/>
  <c r="G7" i="110"/>
  <c r="K6" i="110"/>
  <c r="J6" i="110"/>
  <c r="I6" i="110"/>
  <c r="H6" i="110"/>
  <c r="G6" i="110"/>
  <c r="K5" i="110"/>
  <c r="K15" i="110" s="1"/>
  <c r="J5" i="110"/>
  <c r="I5" i="110"/>
  <c r="H5" i="110"/>
  <c r="G5" i="110"/>
  <c r="G15" i="110" s="1"/>
  <c r="C15" i="109"/>
  <c r="D12" i="109"/>
  <c r="C11" i="109"/>
  <c r="C13" i="109" s="1"/>
  <c r="O10" i="109"/>
  <c r="O12" i="109" s="1"/>
  <c r="N10" i="109"/>
  <c r="N12" i="109" s="1"/>
  <c r="M10" i="109"/>
  <c r="M12" i="109" s="1"/>
  <c r="L10" i="109"/>
  <c r="L12" i="109" s="1"/>
  <c r="K10" i="109"/>
  <c r="J10" i="109"/>
  <c r="I10" i="109"/>
  <c r="H10" i="109"/>
  <c r="G10" i="109"/>
  <c r="F10" i="109"/>
  <c r="E10" i="109"/>
  <c r="E12" i="109" s="1"/>
  <c r="D10" i="109"/>
  <c r="K9" i="109"/>
  <c r="J9" i="109"/>
  <c r="I9" i="109"/>
  <c r="H9" i="109"/>
  <c r="G9" i="109"/>
  <c r="F9" i="109"/>
  <c r="F12" i="109" s="1"/>
  <c r="K8" i="109"/>
  <c r="J8" i="109"/>
  <c r="I8" i="109"/>
  <c r="H8" i="109"/>
  <c r="G8" i="109"/>
  <c r="K7" i="109"/>
  <c r="J7" i="109"/>
  <c r="I7" i="109"/>
  <c r="H7" i="109"/>
  <c r="G7" i="109"/>
  <c r="K6" i="109"/>
  <c r="J6" i="109"/>
  <c r="I6" i="109"/>
  <c r="H6" i="109"/>
  <c r="G6" i="109"/>
  <c r="K5" i="109"/>
  <c r="J5" i="109"/>
  <c r="J12" i="109" s="1"/>
  <c r="I5" i="109"/>
  <c r="H5" i="109"/>
  <c r="G5" i="109"/>
  <c r="C31" i="108"/>
  <c r="C27" i="108"/>
  <c r="C29" i="108" s="1"/>
  <c r="O26" i="108"/>
  <c r="N26" i="108"/>
  <c r="M26" i="108"/>
  <c r="L26" i="108"/>
  <c r="K26" i="108"/>
  <c r="J26" i="108"/>
  <c r="I26" i="108"/>
  <c r="H26" i="108"/>
  <c r="G26" i="108"/>
  <c r="F26" i="108"/>
  <c r="E26" i="108"/>
  <c r="D26" i="108"/>
  <c r="O25" i="108"/>
  <c r="N25" i="108"/>
  <c r="M25" i="108"/>
  <c r="L25" i="108"/>
  <c r="K25" i="108"/>
  <c r="J25" i="108"/>
  <c r="I25" i="108"/>
  <c r="H25" i="108"/>
  <c r="G25" i="108"/>
  <c r="F25" i="108"/>
  <c r="E25" i="108"/>
  <c r="D25" i="108"/>
  <c r="K24" i="108"/>
  <c r="J24" i="108"/>
  <c r="I24" i="108"/>
  <c r="H24" i="108"/>
  <c r="G24" i="108"/>
  <c r="L23" i="108"/>
  <c r="K23" i="108"/>
  <c r="J23" i="108"/>
  <c r="I23" i="108"/>
  <c r="H23" i="108"/>
  <c r="K22" i="108"/>
  <c r="J22" i="108"/>
  <c r="I22" i="108"/>
  <c r="H22" i="108"/>
  <c r="G22" i="108"/>
  <c r="M21" i="108"/>
  <c r="L21" i="108"/>
  <c r="K21" i="108"/>
  <c r="J21" i="108"/>
  <c r="I21" i="108"/>
  <c r="H21" i="108"/>
  <c r="G21" i="108"/>
  <c r="O20" i="108"/>
  <c r="N20" i="108"/>
  <c r="M20" i="108"/>
  <c r="L20" i="108"/>
  <c r="K20" i="108"/>
  <c r="J20" i="108"/>
  <c r="I20" i="108"/>
  <c r="H20" i="108"/>
  <c r="G20" i="108"/>
  <c r="F20" i="108"/>
  <c r="E20" i="108"/>
  <c r="D20" i="108"/>
  <c r="O19" i="108"/>
  <c r="N19" i="108"/>
  <c r="G19" i="108"/>
  <c r="F19" i="108"/>
  <c r="E19" i="108"/>
  <c r="D19" i="108"/>
  <c r="K18" i="108"/>
  <c r="J18" i="108"/>
  <c r="I18" i="108"/>
  <c r="H18" i="108"/>
  <c r="G18" i="108"/>
  <c r="F18" i="108"/>
  <c r="K17" i="108"/>
  <c r="J17" i="108"/>
  <c r="I17" i="108"/>
  <c r="H17" i="108"/>
  <c r="G17" i="108"/>
  <c r="K16" i="108"/>
  <c r="J16" i="108"/>
  <c r="I16" i="108"/>
  <c r="H16" i="108"/>
  <c r="G16" i="108"/>
  <c r="O15" i="108"/>
  <c r="N15" i="108"/>
  <c r="M15" i="108"/>
  <c r="L15" i="108"/>
  <c r="K15" i="108"/>
  <c r="J15" i="108"/>
  <c r="I15" i="108"/>
  <c r="H15" i="108"/>
  <c r="G15" i="108"/>
  <c r="F15" i="108"/>
  <c r="E15" i="108"/>
  <c r="D15" i="108"/>
  <c r="K14" i="108"/>
  <c r="J14" i="108"/>
  <c r="I14" i="108"/>
  <c r="H14" i="108"/>
  <c r="G14" i="108"/>
  <c r="O13" i="108"/>
  <c r="N13" i="108"/>
  <c r="M13" i="108"/>
  <c r="L13" i="108"/>
  <c r="K13" i="108"/>
  <c r="J13" i="108"/>
  <c r="I13" i="108"/>
  <c r="H13" i="108"/>
  <c r="G13" i="108"/>
  <c r="F13" i="108"/>
  <c r="E13" i="108"/>
  <c r="D13" i="108"/>
  <c r="O12" i="108"/>
  <c r="N12" i="108"/>
  <c r="M12" i="108"/>
  <c r="L12" i="108"/>
  <c r="K12" i="108"/>
  <c r="J12" i="108"/>
  <c r="I12" i="108"/>
  <c r="H12" i="108"/>
  <c r="G12" i="108"/>
  <c r="F12" i="108"/>
  <c r="E12" i="108"/>
  <c r="D12" i="108"/>
  <c r="O11" i="108"/>
  <c r="N11" i="108"/>
  <c r="M11" i="108"/>
  <c r="L11" i="108"/>
  <c r="K11" i="108"/>
  <c r="J11" i="108"/>
  <c r="I11" i="108"/>
  <c r="H11" i="108"/>
  <c r="G11" i="108"/>
  <c r="F11" i="108"/>
  <c r="E11" i="108"/>
  <c r="D11" i="108"/>
  <c r="K10" i="108"/>
  <c r="J10" i="108"/>
  <c r="I10" i="108"/>
  <c r="H10" i="108"/>
  <c r="G10" i="108"/>
  <c r="K9" i="108"/>
  <c r="J9" i="108"/>
  <c r="I9" i="108"/>
  <c r="H9" i="108"/>
  <c r="G9" i="108"/>
  <c r="L8" i="108"/>
  <c r="L28" i="108" s="1"/>
  <c r="K8" i="108"/>
  <c r="J8" i="108"/>
  <c r="I8" i="108"/>
  <c r="H8" i="108"/>
  <c r="K7" i="108"/>
  <c r="J7" i="108"/>
  <c r="I7" i="108"/>
  <c r="I28" i="108" s="1"/>
  <c r="H7" i="108"/>
  <c r="G7" i="108"/>
  <c r="O6" i="108"/>
  <c r="N6" i="108"/>
  <c r="G6" i="108"/>
  <c r="F6" i="108"/>
  <c r="E6" i="108"/>
  <c r="D6" i="108"/>
  <c r="O5" i="108"/>
  <c r="N5" i="108"/>
  <c r="H5" i="108"/>
  <c r="G5" i="108"/>
  <c r="F5" i="108"/>
  <c r="E5" i="108"/>
  <c r="D5" i="108"/>
  <c r="C20" i="107"/>
  <c r="C18" i="107"/>
  <c r="C16" i="107"/>
  <c r="K15" i="107"/>
  <c r="J15" i="107"/>
  <c r="I15" i="107"/>
  <c r="H15" i="107"/>
  <c r="G15" i="107"/>
  <c r="K14" i="107"/>
  <c r="J14" i="107"/>
  <c r="I14" i="107"/>
  <c r="H14" i="107"/>
  <c r="G14" i="107"/>
  <c r="O13" i="107"/>
  <c r="N13" i="107"/>
  <c r="M13" i="107"/>
  <c r="L13" i="107"/>
  <c r="K13" i="107"/>
  <c r="J13" i="107"/>
  <c r="I13" i="107"/>
  <c r="H13" i="107"/>
  <c r="G13" i="107"/>
  <c r="F13" i="107"/>
  <c r="E13" i="107"/>
  <c r="D13" i="107"/>
  <c r="K12" i="107"/>
  <c r="J12" i="107"/>
  <c r="I12" i="107"/>
  <c r="H12" i="107"/>
  <c r="G12" i="107"/>
  <c r="K11" i="107"/>
  <c r="J11" i="107"/>
  <c r="I11" i="107"/>
  <c r="H11" i="107"/>
  <c r="G11" i="107"/>
  <c r="F11" i="107"/>
  <c r="K10" i="107"/>
  <c r="J10" i="107"/>
  <c r="I10" i="107"/>
  <c r="H10" i="107"/>
  <c r="G10" i="107"/>
  <c r="O9" i="107"/>
  <c r="N9" i="107"/>
  <c r="M9" i="107"/>
  <c r="L9" i="107"/>
  <c r="K9" i="107"/>
  <c r="J9" i="107"/>
  <c r="I9" i="107"/>
  <c r="H9" i="107"/>
  <c r="G9" i="107"/>
  <c r="F9" i="107"/>
  <c r="E9" i="107"/>
  <c r="D9" i="107"/>
  <c r="O8" i="107"/>
  <c r="O17" i="107" s="1"/>
  <c r="N8" i="107"/>
  <c r="N17" i="107" s="1"/>
  <c r="M8" i="107"/>
  <c r="M17" i="107" s="1"/>
  <c r="L8" i="107"/>
  <c r="L17" i="107" s="1"/>
  <c r="K8" i="107"/>
  <c r="J8" i="107"/>
  <c r="I8" i="107"/>
  <c r="H8" i="107"/>
  <c r="G8" i="107"/>
  <c r="F8" i="107"/>
  <c r="E8" i="107"/>
  <c r="E17" i="107" s="1"/>
  <c r="D8" i="107"/>
  <c r="D17" i="107" s="1"/>
  <c r="K7" i="107"/>
  <c r="J7" i="107"/>
  <c r="I7" i="107"/>
  <c r="H7" i="107"/>
  <c r="G7" i="107"/>
  <c r="K6" i="107"/>
  <c r="J6" i="107"/>
  <c r="I6" i="107"/>
  <c r="H6" i="107"/>
  <c r="G6" i="107"/>
  <c r="K5" i="107"/>
  <c r="J5" i="107"/>
  <c r="I5" i="107"/>
  <c r="H5" i="107"/>
  <c r="G5" i="107"/>
  <c r="C19" i="106"/>
  <c r="C15" i="106"/>
  <c r="C17" i="106" s="1"/>
  <c r="K14" i="106"/>
  <c r="J14" i="106"/>
  <c r="I14" i="106"/>
  <c r="H14" i="106"/>
  <c r="G14" i="106"/>
  <c r="K13" i="106"/>
  <c r="J13" i="106"/>
  <c r="I13" i="106"/>
  <c r="H13" i="106"/>
  <c r="G13" i="106"/>
  <c r="F13" i="106"/>
  <c r="K12" i="106"/>
  <c r="J12" i="106"/>
  <c r="I12" i="106"/>
  <c r="H12" i="106"/>
  <c r="G12" i="106"/>
  <c r="K11" i="106"/>
  <c r="J11" i="106"/>
  <c r="I11" i="106"/>
  <c r="H11" i="106"/>
  <c r="G11" i="106"/>
  <c r="K10" i="106"/>
  <c r="J10" i="106"/>
  <c r="I10" i="106"/>
  <c r="H10" i="106"/>
  <c r="G10" i="106"/>
  <c r="K9" i="106"/>
  <c r="J9" i="106"/>
  <c r="I9" i="106"/>
  <c r="H9" i="106"/>
  <c r="G9" i="106"/>
  <c r="O8" i="106"/>
  <c r="O16" i="106" s="1"/>
  <c r="N8" i="106"/>
  <c r="N16" i="106" s="1"/>
  <c r="M8" i="106"/>
  <c r="M16" i="106" s="1"/>
  <c r="L8" i="106"/>
  <c r="L16" i="106" s="1"/>
  <c r="K8" i="106"/>
  <c r="J8" i="106"/>
  <c r="I8" i="106"/>
  <c r="H8" i="106"/>
  <c r="G8" i="106"/>
  <c r="F8" i="106"/>
  <c r="E8" i="106"/>
  <c r="E16" i="106" s="1"/>
  <c r="D8" i="106"/>
  <c r="D16" i="106" s="1"/>
  <c r="K7" i="106"/>
  <c r="J7" i="106"/>
  <c r="I7" i="106"/>
  <c r="H7" i="106"/>
  <c r="G7" i="106"/>
  <c r="K6" i="106"/>
  <c r="J6" i="106"/>
  <c r="I6" i="106"/>
  <c r="H6" i="106"/>
  <c r="G6" i="106"/>
  <c r="K5" i="106"/>
  <c r="J5" i="106"/>
  <c r="I5" i="106"/>
  <c r="H5" i="106"/>
  <c r="G5" i="106"/>
  <c r="C17" i="105"/>
  <c r="C13" i="105"/>
  <c r="C15" i="105" s="1"/>
  <c r="K12" i="105"/>
  <c r="J12" i="105"/>
  <c r="I12" i="105"/>
  <c r="H12" i="105"/>
  <c r="G12" i="105"/>
  <c r="K11" i="105"/>
  <c r="J11" i="105"/>
  <c r="I11" i="105"/>
  <c r="H11" i="105"/>
  <c r="G11" i="105"/>
  <c r="F11" i="105"/>
  <c r="K10" i="105"/>
  <c r="J10" i="105"/>
  <c r="I10" i="105"/>
  <c r="H10" i="105"/>
  <c r="G10" i="105"/>
  <c r="O9" i="105"/>
  <c r="N9" i="105"/>
  <c r="M9" i="105"/>
  <c r="L9" i="105"/>
  <c r="K9" i="105"/>
  <c r="J9" i="105"/>
  <c r="I9" i="105"/>
  <c r="H9" i="105"/>
  <c r="G9" i="105"/>
  <c r="F9" i="105"/>
  <c r="E9" i="105"/>
  <c r="D9" i="105"/>
  <c r="O8" i="105"/>
  <c r="O14" i="105" s="1"/>
  <c r="N8" i="105"/>
  <c r="N14" i="105" s="1"/>
  <c r="M8" i="105"/>
  <c r="M14" i="105" s="1"/>
  <c r="L8" i="105"/>
  <c r="L14" i="105" s="1"/>
  <c r="K8" i="105"/>
  <c r="J8" i="105"/>
  <c r="I8" i="105"/>
  <c r="H8" i="105"/>
  <c r="G8" i="105"/>
  <c r="F8" i="105"/>
  <c r="F14" i="105" s="1"/>
  <c r="E8" i="105"/>
  <c r="E14" i="105" s="1"/>
  <c r="D8" i="105"/>
  <c r="D14" i="105" s="1"/>
  <c r="K7" i="105"/>
  <c r="J7" i="105"/>
  <c r="I7" i="105"/>
  <c r="H7" i="105"/>
  <c r="G7" i="105"/>
  <c r="K6" i="105"/>
  <c r="K14" i="105" s="1"/>
  <c r="J6" i="105"/>
  <c r="I6" i="105"/>
  <c r="H6" i="105"/>
  <c r="G6" i="105"/>
  <c r="G14" i="105" s="1"/>
  <c r="K5" i="105"/>
  <c r="J5" i="105"/>
  <c r="I5" i="105"/>
  <c r="H5" i="105"/>
  <c r="H14" i="105" s="1"/>
  <c r="G5" i="105"/>
  <c r="C21" i="104"/>
  <c r="C17" i="104"/>
  <c r="C19" i="104" s="1"/>
  <c r="O16" i="104"/>
  <c r="N16" i="104"/>
  <c r="M16" i="104"/>
  <c r="L16" i="104"/>
  <c r="K16" i="104"/>
  <c r="J16" i="104"/>
  <c r="I16" i="104"/>
  <c r="H16" i="104"/>
  <c r="G16" i="104"/>
  <c r="F16" i="104"/>
  <c r="E16" i="104"/>
  <c r="D16" i="104"/>
  <c r="O15" i="104"/>
  <c r="N15" i="104"/>
  <c r="G15" i="104"/>
  <c r="F15" i="104"/>
  <c r="E15" i="104"/>
  <c r="D15" i="104"/>
  <c r="K14" i="104"/>
  <c r="J14" i="104"/>
  <c r="I14" i="104"/>
  <c r="H14" i="104"/>
  <c r="G14" i="104"/>
  <c r="F14" i="104"/>
  <c r="K13" i="104"/>
  <c r="J13" i="104"/>
  <c r="I13" i="104"/>
  <c r="H13" i="104"/>
  <c r="G13" i="104"/>
  <c r="K12" i="104"/>
  <c r="J12" i="104"/>
  <c r="I12" i="104"/>
  <c r="H12" i="104"/>
  <c r="G12" i="104"/>
  <c r="O11" i="104"/>
  <c r="N11" i="104"/>
  <c r="M11" i="104"/>
  <c r="M18" i="104" s="1"/>
  <c r="L11" i="104"/>
  <c r="L18" i="104" s="1"/>
  <c r="K11" i="104"/>
  <c r="J11" i="104"/>
  <c r="I11" i="104"/>
  <c r="H11" i="104"/>
  <c r="G11" i="104"/>
  <c r="F11" i="104"/>
  <c r="E11" i="104"/>
  <c r="D11" i="104"/>
  <c r="K10" i="104"/>
  <c r="J10" i="104"/>
  <c r="I10" i="104"/>
  <c r="H10" i="104"/>
  <c r="G10" i="104"/>
  <c r="K9" i="104"/>
  <c r="J9" i="104"/>
  <c r="I9" i="104"/>
  <c r="H9" i="104"/>
  <c r="G9" i="104"/>
  <c r="O8" i="104"/>
  <c r="N8" i="104"/>
  <c r="G8" i="104"/>
  <c r="F8" i="104"/>
  <c r="E8" i="104"/>
  <c r="D8" i="104"/>
  <c r="K7" i="104"/>
  <c r="J7" i="104"/>
  <c r="I7" i="104"/>
  <c r="H7" i="104"/>
  <c r="G7" i="104"/>
  <c r="K6" i="104"/>
  <c r="J6" i="104"/>
  <c r="I6" i="104"/>
  <c r="H6" i="104"/>
  <c r="G6" i="104"/>
  <c r="O5" i="104"/>
  <c r="O18" i="104" s="1"/>
  <c r="N5" i="104"/>
  <c r="N18" i="104" s="1"/>
  <c r="H5" i="104"/>
  <c r="G5" i="104"/>
  <c r="F5" i="104"/>
  <c r="E5" i="104"/>
  <c r="D5" i="104"/>
  <c r="C18" i="103"/>
  <c r="C14" i="103"/>
  <c r="C16" i="103" s="1"/>
  <c r="O13" i="103"/>
  <c r="N13" i="103"/>
  <c r="G13" i="103"/>
  <c r="F13" i="103"/>
  <c r="E13" i="103"/>
  <c r="D13" i="103"/>
  <c r="K12" i="103"/>
  <c r="J12" i="103"/>
  <c r="I12" i="103"/>
  <c r="H12" i="103"/>
  <c r="G12" i="103"/>
  <c r="K11" i="103"/>
  <c r="J11" i="103"/>
  <c r="I11" i="103"/>
  <c r="H11" i="103"/>
  <c r="G11" i="103"/>
  <c r="K10" i="103"/>
  <c r="J10" i="103"/>
  <c r="I10" i="103"/>
  <c r="H10" i="103"/>
  <c r="G10" i="103"/>
  <c r="K9" i="103"/>
  <c r="J9" i="103"/>
  <c r="I9" i="103"/>
  <c r="H9" i="103"/>
  <c r="G9" i="103"/>
  <c r="K8" i="103"/>
  <c r="J8" i="103"/>
  <c r="I8" i="103"/>
  <c r="H8" i="103"/>
  <c r="G8" i="103"/>
  <c r="O7" i="103"/>
  <c r="O15" i="103" s="1"/>
  <c r="N7" i="103"/>
  <c r="M7" i="103"/>
  <c r="M15" i="103" s="1"/>
  <c r="L7" i="103"/>
  <c r="L15" i="103" s="1"/>
  <c r="K7" i="103"/>
  <c r="J7" i="103"/>
  <c r="I7" i="103"/>
  <c r="H7" i="103"/>
  <c r="G7" i="103"/>
  <c r="F7" i="103"/>
  <c r="E7" i="103"/>
  <c r="E15" i="103" s="1"/>
  <c r="D7" i="103"/>
  <c r="K6" i="103"/>
  <c r="K15" i="103" s="1"/>
  <c r="J6" i="103"/>
  <c r="I6" i="103"/>
  <c r="H6" i="103"/>
  <c r="G6" i="103"/>
  <c r="G15" i="103" s="1"/>
  <c r="K5" i="103"/>
  <c r="J5" i="103"/>
  <c r="I5" i="103"/>
  <c r="H5" i="103"/>
  <c r="H15" i="103" s="1"/>
  <c r="G5" i="103"/>
  <c r="C15" i="102"/>
  <c r="C11" i="102"/>
  <c r="C13" i="102" s="1"/>
  <c r="O10" i="102"/>
  <c r="N10" i="102"/>
  <c r="M10" i="102"/>
  <c r="L10" i="102"/>
  <c r="K10" i="102"/>
  <c r="J10" i="102"/>
  <c r="I10" i="102"/>
  <c r="H10" i="102"/>
  <c r="G10" i="102"/>
  <c r="F10" i="102"/>
  <c r="E10" i="102"/>
  <c r="D10" i="102"/>
  <c r="O9" i="102"/>
  <c r="N9" i="102"/>
  <c r="N12" i="102" s="1"/>
  <c r="M9" i="102"/>
  <c r="L9" i="102"/>
  <c r="L12" i="102" s="1"/>
  <c r="K9" i="102"/>
  <c r="J9" i="102"/>
  <c r="I9" i="102"/>
  <c r="H9" i="102"/>
  <c r="G9" i="102"/>
  <c r="F9" i="102"/>
  <c r="E9" i="102"/>
  <c r="D9" i="102"/>
  <c r="D12" i="102" s="1"/>
  <c r="K8" i="102"/>
  <c r="J8" i="102"/>
  <c r="I8" i="102"/>
  <c r="H8" i="102"/>
  <c r="G8" i="102"/>
  <c r="F8" i="102"/>
  <c r="F12" i="102" s="1"/>
  <c r="K7" i="102"/>
  <c r="J7" i="102"/>
  <c r="I7" i="102"/>
  <c r="H7" i="102"/>
  <c r="G7" i="102"/>
  <c r="K6" i="102"/>
  <c r="J6" i="102"/>
  <c r="I6" i="102"/>
  <c r="H6" i="102"/>
  <c r="G6" i="102"/>
  <c r="K5" i="102"/>
  <c r="J5" i="102"/>
  <c r="I5" i="102"/>
  <c r="H5" i="102"/>
  <c r="G5" i="102"/>
  <c r="C22" i="101"/>
  <c r="C18" i="101"/>
  <c r="C20" i="101" s="1"/>
  <c r="O17" i="101"/>
  <c r="N17" i="101"/>
  <c r="M17" i="101"/>
  <c r="L17" i="101"/>
  <c r="K17" i="101"/>
  <c r="J17" i="101"/>
  <c r="I17" i="101"/>
  <c r="H17" i="101"/>
  <c r="G17" i="101"/>
  <c r="F17" i="101"/>
  <c r="E17" i="101"/>
  <c r="D17" i="101"/>
  <c r="K16" i="101"/>
  <c r="J16" i="101"/>
  <c r="I16" i="101"/>
  <c r="H16" i="101"/>
  <c r="G16" i="101"/>
  <c r="F16" i="101"/>
  <c r="K15" i="101"/>
  <c r="J15" i="101"/>
  <c r="I15" i="101"/>
  <c r="H15" i="101"/>
  <c r="G15" i="101"/>
  <c r="K14" i="101"/>
  <c r="J14" i="101"/>
  <c r="I14" i="101"/>
  <c r="H14" i="101"/>
  <c r="G14" i="101"/>
  <c r="O13" i="101"/>
  <c r="N13" i="101"/>
  <c r="M13" i="101"/>
  <c r="L13" i="101"/>
  <c r="K13" i="101"/>
  <c r="J13" i="101"/>
  <c r="I13" i="101"/>
  <c r="H13" i="101"/>
  <c r="G13" i="101"/>
  <c r="F13" i="101"/>
  <c r="E13" i="101"/>
  <c r="D13" i="101"/>
  <c r="K12" i="101"/>
  <c r="J12" i="101"/>
  <c r="I12" i="101"/>
  <c r="H12" i="101"/>
  <c r="G12" i="101"/>
  <c r="O11" i="101"/>
  <c r="N11" i="101"/>
  <c r="M11" i="101"/>
  <c r="L11" i="101"/>
  <c r="K11" i="101"/>
  <c r="J11" i="101"/>
  <c r="I11" i="101"/>
  <c r="H11" i="101"/>
  <c r="G11" i="101"/>
  <c r="F11" i="101"/>
  <c r="E11" i="101"/>
  <c r="D11" i="101"/>
  <c r="O10" i="101"/>
  <c r="N10" i="101"/>
  <c r="M10" i="101"/>
  <c r="M19" i="101" s="1"/>
  <c r="L10" i="101"/>
  <c r="K10" i="101"/>
  <c r="J10" i="101"/>
  <c r="I10" i="101"/>
  <c r="H10" i="101"/>
  <c r="G10" i="101"/>
  <c r="F10" i="101"/>
  <c r="E10" i="101"/>
  <c r="D10" i="101"/>
  <c r="K9" i="101"/>
  <c r="J9" i="101"/>
  <c r="I9" i="101"/>
  <c r="H9" i="101"/>
  <c r="G9" i="101"/>
  <c r="K8" i="101"/>
  <c r="J8" i="101"/>
  <c r="I8" i="101"/>
  <c r="H8" i="101"/>
  <c r="G8" i="101"/>
  <c r="K7" i="101"/>
  <c r="J7" i="101"/>
  <c r="I7" i="101"/>
  <c r="H7" i="101"/>
  <c r="G7" i="101"/>
  <c r="K6" i="101"/>
  <c r="J6" i="101"/>
  <c r="I6" i="101"/>
  <c r="H6" i="101"/>
  <c r="G6" i="101"/>
  <c r="O5" i="101"/>
  <c r="O19" i="101" s="1"/>
  <c r="N5" i="101"/>
  <c r="H5" i="101"/>
  <c r="G5" i="101"/>
  <c r="F5" i="101"/>
  <c r="F19" i="101" s="1"/>
  <c r="E5" i="101"/>
  <c r="D5" i="101"/>
  <c r="D19" i="101" s="1"/>
  <c r="C16" i="100"/>
  <c r="C12" i="100"/>
  <c r="C14" i="100" s="1"/>
  <c r="O11" i="100"/>
  <c r="N11" i="100"/>
  <c r="M11" i="100"/>
  <c r="L11" i="100"/>
  <c r="K11" i="100"/>
  <c r="J11" i="100"/>
  <c r="I11" i="100"/>
  <c r="H11" i="100"/>
  <c r="G11" i="100"/>
  <c r="F11" i="100"/>
  <c r="E11" i="100"/>
  <c r="D11" i="100"/>
  <c r="O10" i="100"/>
  <c r="N10" i="100"/>
  <c r="M10" i="100"/>
  <c r="L10" i="100"/>
  <c r="K10" i="100"/>
  <c r="J10" i="100"/>
  <c r="I10" i="100"/>
  <c r="H10" i="100"/>
  <c r="G10" i="100"/>
  <c r="F10" i="100"/>
  <c r="E10" i="100"/>
  <c r="D10" i="100"/>
  <c r="K9" i="100"/>
  <c r="J9" i="100"/>
  <c r="I9" i="100"/>
  <c r="H9" i="100"/>
  <c r="G9" i="100"/>
  <c r="F9" i="100"/>
  <c r="K8" i="100"/>
  <c r="J8" i="100"/>
  <c r="I8" i="100"/>
  <c r="H8" i="100"/>
  <c r="G8" i="100"/>
  <c r="O7" i="100"/>
  <c r="O13" i="100" s="1"/>
  <c r="N7" i="100"/>
  <c r="M7" i="100"/>
  <c r="M13" i="100" s="1"/>
  <c r="L7" i="100"/>
  <c r="K7" i="100"/>
  <c r="J7" i="100"/>
  <c r="I7" i="100"/>
  <c r="H7" i="100"/>
  <c r="G7" i="100"/>
  <c r="F7" i="100"/>
  <c r="E7" i="100"/>
  <c r="E13" i="100" s="1"/>
  <c r="D7" i="100"/>
  <c r="K6" i="100"/>
  <c r="J6" i="100"/>
  <c r="I6" i="100"/>
  <c r="H6" i="100"/>
  <c r="G6" i="100"/>
  <c r="K5" i="100"/>
  <c r="J5" i="100"/>
  <c r="I5" i="100"/>
  <c r="H5" i="100"/>
  <c r="G5" i="100"/>
  <c r="C15" i="99"/>
  <c r="D12" i="99"/>
  <c r="C11" i="99"/>
  <c r="C13" i="99" s="1"/>
  <c r="K10" i="99"/>
  <c r="J10" i="99"/>
  <c r="I10" i="99"/>
  <c r="H10" i="99"/>
  <c r="G10" i="99"/>
  <c r="K9" i="99"/>
  <c r="J9" i="99"/>
  <c r="I9" i="99"/>
  <c r="H9" i="99"/>
  <c r="G9" i="99"/>
  <c r="O8" i="99"/>
  <c r="O12" i="99" s="1"/>
  <c r="N8" i="99"/>
  <c r="N12" i="99" s="1"/>
  <c r="M8" i="99"/>
  <c r="M12" i="99" s="1"/>
  <c r="L8" i="99"/>
  <c r="L12" i="99" s="1"/>
  <c r="K8" i="99"/>
  <c r="J8" i="99"/>
  <c r="I8" i="99"/>
  <c r="H8" i="99"/>
  <c r="G8" i="99"/>
  <c r="F8" i="99"/>
  <c r="F12" i="99" s="1"/>
  <c r="E8" i="99"/>
  <c r="E12" i="99" s="1"/>
  <c r="D8" i="99"/>
  <c r="K7" i="99"/>
  <c r="J7" i="99"/>
  <c r="I7" i="99"/>
  <c r="H7" i="99"/>
  <c r="G7" i="99"/>
  <c r="K6" i="99"/>
  <c r="J6" i="99"/>
  <c r="I6" i="99"/>
  <c r="H6" i="99"/>
  <c r="G6" i="99"/>
  <c r="K5" i="99"/>
  <c r="J5" i="99"/>
  <c r="I5" i="99"/>
  <c r="I12" i="99" s="1"/>
  <c r="H5" i="99"/>
  <c r="G5" i="99"/>
  <c r="C15" i="98"/>
  <c r="C11" i="98"/>
  <c r="C13" i="98" s="1"/>
  <c r="O10" i="98"/>
  <c r="N10" i="98"/>
  <c r="M10" i="98"/>
  <c r="L10" i="98"/>
  <c r="K10" i="98"/>
  <c r="J10" i="98"/>
  <c r="I10" i="98"/>
  <c r="H10" i="98"/>
  <c r="G10" i="98"/>
  <c r="F10" i="98"/>
  <c r="E10" i="98"/>
  <c r="D10" i="98"/>
  <c r="K9" i="98"/>
  <c r="J9" i="98"/>
  <c r="I9" i="98"/>
  <c r="H9" i="98"/>
  <c r="G9" i="98"/>
  <c r="F9" i="98"/>
  <c r="K8" i="98"/>
  <c r="J8" i="98"/>
  <c r="I8" i="98"/>
  <c r="H8" i="98"/>
  <c r="G8" i="98"/>
  <c r="O7" i="98"/>
  <c r="O12" i="98" s="1"/>
  <c r="N7" i="98"/>
  <c r="N12" i="98" s="1"/>
  <c r="M7" i="98"/>
  <c r="M12" i="98" s="1"/>
  <c r="L7" i="98"/>
  <c r="K7" i="98"/>
  <c r="J7" i="98"/>
  <c r="I7" i="98"/>
  <c r="H7" i="98"/>
  <c r="G7" i="98"/>
  <c r="F7" i="98"/>
  <c r="E7" i="98"/>
  <c r="E12" i="98" s="1"/>
  <c r="D7" i="98"/>
  <c r="K6" i="98"/>
  <c r="J6" i="98"/>
  <c r="I6" i="98"/>
  <c r="H6" i="98"/>
  <c r="G6" i="98"/>
  <c r="K5" i="98"/>
  <c r="J5" i="98"/>
  <c r="I5" i="98"/>
  <c r="I12" i="98" s="1"/>
  <c r="H5" i="98"/>
  <c r="G5" i="98"/>
  <c r="C12" i="97"/>
  <c r="C8" i="97"/>
  <c r="C10" i="97" s="1"/>
  <c r="O7" i="97"/>
  <c r="N7" i="97"/>
  <c r="M7" i="97"/>
  <c r="L7" i="97"/>
  <c r="K7" i="97"/>
  <c r="J7" i="97"/>
  <c r="I7" i="97"/>
  <c r="H7" i="97"/>
  <c r="G7" i="97"/>
  <c r="F7" i="97"/>
  <c r="E7" i="97"/>
  <c r="D7" i="97"/>
  <c r="O6" i="97"/>
  <c r="O9" i="97" s="1"/>
  <c r="N6" i="97"/>
  <c r="N9" i="97" s="1"/>
  <c r="M6" i="97"/>
  <c r="L6" i="97"/>
  <c r="K6" i="97"/>
  <c r="J6" i="97"/>
  <c r="I6" i="97"/>
  <c r="H6" i="97"/>
  <c r="G6" i="97"/>
  <c r="F6" i="97"/>
  <c r="E6" i="97"/>
  <c r="E9" i="97" s="1"/>
  <c r="D6" i="97"/>
  <c r="D9" i="97" s="1"/>
  <c r="M5" i="97"/>
  <c r="M9" i="97" s="1"/>
  <c r="L5" i="97"/>
  <c r="L9" i="97" s="1"/>
  <c r="K5" i="97"/>
  <c r="J5" i="97"/>
  <c r="J9" i="97" s="1"/>
  <c r="I5" i="97"/>
  <c r="I9" i="97" s="1"/>
  <c r="H5" i="97"/>
  <c r="H9" i="97" s="1"/>
  <c r="G5" i="97"/>
  <c r="F5" i="97"/>
  <c r="C13" i="96"/>
  <c r="C9" i="96"/>
  <c r="C11" i="96" s="1"/>
  <c r="K8" i="96"/>
  <c r="J8" i="96"/>
  <c r="I8" i="96"/>
  <c r="H8" i="96"/>
  <c r="G8" i="96"/>
  <c r="K7" i="96"/>
  <c r="J7" i="96"/>
  <c r="I7" i="96"/>
  <c r="H7" i="96"/>
  <c r="G7" i="96"/>
  <c r="O6" i="96"/>
  <c r="O10" i="96" s="1"/>
  <c r="N6" i="96"/>
  <c r="N10" i="96" s="1"/>
  <c r="M6" i="96"/>
  <c r="M10" i="96" s="1"/>
  <c r="L6" i="96"/>
  <c r="L10" i="96" s="1"/>
  <c r="K6" i="96"/>
  <c r="J6" i="96"/>
  <c r="I6" i="96"/>
  <c r="H6" i="96"/>
  <c r="G6" i="96"/>
  <c r="F6" i="96"/>
  <c r="F10" i="96" s="1"/>
  <c r="E6" i="96"/>
  <c r="E10" i="96" s="1"/>
  <c r="D6" i="96"/>
  <c r="D10" i="96" s="1"/>
  <c r="K5" i="96"/>
  <c r="J5" i="96"/>
  <c r="I5" i="96"/>
  <c r="H5" i="96"/>
  <c r="H10" i="96" s="1"/>
  <c r="G5" i="96"/>
  <c r="C14" i="95"/>
  <c r="C10" i="95"/>
  <c r="C12" i="95" s="1"/>
  <c r="O9" i="95"/>
  <c r="O11" i="95" s="1"/>
  <c r="N9" i="95"/>
  <c r="N11" i="95" s="1"/>
  <c r="M9" i="95"/>
  <c r="M11" i="95" s="1"/>
  <c r="L9" i="95"/>
  <c r="L11" i="95" s="1"/>
  <c r="K9" i="95"/>
  <c r="J9" i="95"/>
  <c r="I9" i="95"/>
  <c r="H9" i="95"/>
  <c r="G9" i="95"/>
  <c r="F9" i="95"/>
  <c r="F11" i="95" s="1"/>
  <c r="E9" i="95"/>
  <c r="E11" i="95" s="1"/>
  <c r="D9" i="95"/>
  <c r="D11" i="95" s="1"/>
  <c r="K6" i="95"/>
  <c r="J6" i="95"/>
  <c r="I6" i="95"/>
  <c r="H6" i="95"/>
  <c r="G6" i="95"/>
  <c r="K5" i="95"/>
  <c r="J5" i="95"/>
  <c r="I5" i="95"/>
  <c r="H5" i="95"/>
  <c r="G5" i="95"/>
  <c r="C11" i="94"/>
  <c r="O8" i="94"/>
  <c r="N8" i="94"/>
  <c r="M8" i="94"/>
  <c r="L8" i="94"/>
  <c r="F8" i="94"/>
  <c r="E8" i="94"/>
  <c r="D8" i="94"/>
  <c r="C7" i="94"/>
  <c r="C9" i="94" s="1"/>
  <c r="K6" i="94"/>
  <c r="J6" i="94"/>
  <c r="I6" i="94"/>
  <c r="H6" i="94"/>
  <c r="G6" i="94"/>
  <c r="K5" i="94"/>
  <c r="K8" i="94" s="1"/>
  <c r="J5" i="94"/>
  <c r="J8" i="94" s="1"/>
  <c r="I5" i="94"/>
  <c r="H5" i="94"/>
  <c r="G5" i="94"/>
  <c r="G8" i="94" s="1"/>
  <c r="C23" i="93"/>
  <c r="C19" i="93"/>
  <c r="C21" i="93" s="1"/>
  <c r="O18" i="93"/>
  <c r="N18" i="93"/>
  <c r="M18" i="93"/>
  <c r="L18" i="93"/>
  <c r="K18" i="93"/>
  <c r="J18" i="93"/>
  <c r="I18" i="93"/>
  <c r="H18" i="93"/>
  <c r="G18" i="93"/>
  <c r="F18" i="93"/>
  <c r="E18" i="93"/>
  <c r="D18" i="93"/>
  <c r="O17" i="93"/>
  <c r="N17" i="93"/>
  <c r="G17" i="93"/>
  <c r="F17" i="93"/>
  <c r="E17" i="93"/>
  <c r="D17" i="93"/>
  <c r="K16" i="93"/>
  <c r="J16" i="93"/>
  <c r="I16" i="93"/>
  <c r="H16" i="93"/>
  <c r="G16" i="93"/>
  <c r="F16" i="93"/>
  <c r="K15" i="93"/>
  <c r="J15" i="93"/>
  <c r="I15" i="93"/>
  <c r="H15" i="93"/>
  <c r="G15" i="93"/>
  <c r="O14" i="93"/>
  <c r="N14" i="93"/>
  <c r="M14" i="93"/>
  <c r="L14" i="93"/>
  <c r="K14" i="93"/>
  <c r="J14" i="93"/>
  <c r="I14" i="93"/>
  <c r="H14" i="93"/>
  <c r="G14" i="93"/>
  <c r="F14" i="93"/>
  <c r="E14" i="93"/>
  <c r="D14" i="93"/>
  <c r="K13" i="93"/>
  <c r="J13" i="93"/>
  <c r="I13" i="93"/>
  <c r="H13" i="93"/>
  <c r="G13" i="93"/>
  <c r="K12" i="93"/>
  <c r="J12" i="93"/>
  <c r="I12" i="93"/>
  <c r="H12" i="93"/>
  <c r="G12" i="93"/>
  <c r="O11" i="93"/>
  <c r="N11" i="93"/>
  <c r="M11" i="93"/>
  <c r="L11" i="93"/>
  <c r="K11" i="93"/>
  <c r="J11" i="93"/>
  <c r="I11" i="93"/>
  <c r="H11" i="93"/>
  <c r="G11" i="93"/>
  <c r="F11" i="93"/>
  <c r="E11" i="93"/>
  <c r="D11" i="93"/>
  <c r="O10" i="93"/>
  <c r="N10" i="93"/>
  <c r="M10" i="93"/>
  <c r="L10" i="93"/>
  <c r="K10" i="93"/>
  <c r="J10" i="93"/>
  <c r="I10" i="93"/>
  <c r="H10" i="93"/>
  <c r="G10" i="93"/>
  <c r="F10" i="93"/>
  <c r="E10" i="93"/>
  <c r="D10" i="93"/>
  <c r="O9" i="93"/>
  <c r="N9" i="93"/>
  <c r="M9" i="93"/>
  <c r="L9" i="93"/>
  <c r="L20" i="93" s="1"/>
  <c r="K9" i="93"/>
  <c r="J9" i="93"/>
  <c r="I9" i="93"/>
  <c r="H9" i="93"/>
  <c r="G9" i="93"/>
  <c r="F9" i="93"/>
  <c r="E9" i="93"/>
  <c r="D9" i="93"/>
  <c r="K8" i="93"/>
  <c r="J8" i="93"/>
  <c r="I8" i="93"/>
  <c r="H8" i="93"/>
  <c r="G8" i="93"/>
  <c r="K7" i="93"/>
  <c r="J7" i="93"/>
  <c r="I7" i="93"/>
  <c r="H7" i="93"/>
  <c r="G7" i="93"/>
  <c r="K6" i="93"/>
  <c r="J6" i="93"/>
  <c r="I6" i="93"/>
  <c r="H6" i="93"/>
  <c r="G6" i="93"/>
  <c r="O5" i="93"/>
  <c r="O20" i="93" s="1"/>
  <c r="N5" i="93"/>
  <c r="H5" i="93"/>
  <c r="G5" i="93"/>
  <c r="F5" i="93"/>
  <c r="F20" i="93" s="1"/>
  <c r="E5" i="93"/>
  <c r="D5" i="93"/>
  <c r="C12" i="92"/>
  <c r="O9" i="92"/>
  <c r="N9" i="92"/>
  <c r="M9" i="92"/>
  <c r="L9" i="92"/>
  <c r="F9" i="92"/>
  <c r="E9" i="92"/>
  <c r="D9" i="92"/>
  <c r="C8" i="92"/>
  <c r="C10" i="92" s="1"/>
  <c r="K7" i="92"/>
  <c r="J7" i="92"/>
  <c r="I7" i="92"/>
  <c r="H7" i="92"/>
  <c r="G7" i="92"/>
  <c r="K6" i="92"/>
  <c r="J6" i="92"/>
  <c r="I6" i="92"/>
  <c r="H6" i="92"/>
  <c r="G6" i="92"/>
  <c r="K5" i="92"/>
  <c r="J5" i="92"/>
  <c r="I5" i="92"/>
  <c r="I9" i="92" s="1"/>
  <c r="H5" i="92"/>
  <c r="G5" i="92"/>
  <c r="C18" i="91"/>
  <c r="C14" i="91"/>
  <c r="C16" i="91" s="1"/>
  <c r="O13" i="91"/>
  <c r="N13" i="91"/>
  <c r="M13" i="91"/>
  <c r="L13" i="91"/>
  <c r="K13" i="91"/>
  <c r="J13" i="91"/>
  <c r="I13" i="91"/>
  <c r="H13" i="91"/>
  <c r="G13" i="91"/>
  <c r="F13" i="91"/>
  <c r="E13" i="91"/>
  <c r="D13" i="91"/>
  <c r="K12" i="91"/>
  <c r="J12" i="91"/>
  <c r="I12" i="91"/>
  <c r="H12" i="91"/>
  <c r="G12" i="91"/>
  <c r="F12" i="91"/>
  <c r="K11" i="91"/>
  <c r="J11" i="91"/>
  <c r="I11" i="91"/>
  <c r="H11" i="91"/>
  <c r="G11" i="91"/>
  <c r="K10" i="91"/>
  <c r="J10" i="91"/>
  <c r="I10" i="91"/>
  <c r="H10" i="91"/>
  <c r="G10" i="91"/>
  <c r="K9" i="91"/>
  <c r="J9" i="91"/>
  <c r="I9" i="91"/>
  <c r="H9" i="91"/>
  <c r="G9" i="91"/>
  <c r="K8" i="91"/>
  <c r="J8" i="91"/>
  <c r="I8" i="91"/>
  <c r="H8" i="91"/>
  <c r="G8" i="91"/>
  <c r="O7" i="91"/>
  <c r="O15" i="91" s="1"/>
  <c r="N7" i="91"/>
  <c r="N15" i="91" s="1"/>
  <c r="M7" i="91"/>
  <c r="M15" i="91" s="1"/>
  <c r="L7" i="91"/>
  <c r="K7" i="91"/>
  <c r="J7" i="91"/>
  <c r="I7" i="91"/>
  <c r="H7" i="91"/>
  <c r="G7" i="91"/>
  <c r="F7" i="91"/>
  <c r="F15" i="91" s="1"/>
  <c r="E7" i="91"/>
  <c r="E15" i="91" s="1"/>
  <c r="D7" i="91"/>
  <c r="K6" i="91"/>
  <c r="J6" i="91"/>
  <c r="I6" i="91"/>
  <c r="H6" i="91"/>
  <c r="G6" i="91"/>
  <c r="K5" i="91"/>
  <c r="K15" i="91" s="1"/>
  <c r="J5" i="91"/>
  <c r="I5" i="91"/>
  <c r="H5" i="91"/>
  <c r="G5" i="91"/>
  <c r="G15" i="91" s="1"/>
  <c r="C24" i="90"/>
  <c r="C20" i="90"/>
  <c r="C22" i="90" s="1"/>
  <c r="K19" i="90"/>
  <c r="J19" i="90"/>
  <c r="I19" i="90"/>
  <c r="H19" i="90"/>
  <c r="G19" i="90"/>
  <c r="M18" i="90"/>
  <c r="L18" i="90"/>
  <c r="K18" i="90"/>
  <c r="J18" i="90"/>
  <c r="I18" i="90"/>
  <c r="H18" i="90"/>
  <c r="G18" i="90"/>
  <c r="O17" i="90"/>
  <c r="N17" i="90"/>
  <c r="M17" i="90"/>
  <c r="L17" i="90"/>
  <c r="K17" i="90"/>
  <c r="J17" i="90"/>
  <c r="I17" i="90"/>
  <c r="H17" i="90"/>
  <c r="G17" i="90"/>
  <c r="F17" i="90"/>
  <c r="E17" i="90"/>
  <c r="D17" i="90"/>
  <c r="O16" i="90"/>
  <c r="N16" i="90"/>
  <c r="G16" i="90"/>
  <c r="F16" i="90"/>
  <c r="E16" i="90"/>
  <c r="D16" i="90"/>
  <c r="K15" i="90"/>
  <c r="J15" i="90"/>
  <c r="I15" i="90"/>
  <c r="H15" i="90"/>
  <c r="G15" i="90"/>
  <c r="F15" i="90"/>
  <c r="K14" i="90"/>
  <c r="J14" i="90"/>
  <c r="I14" i="90"/>
  <c r="H14" i="90"/>
  <c r="G14" i="90"/>
  <c r="K13" i="90"/>
  <c r="J13" i="90"/>
  <c r="I13" i="90"/>
  <c r="H13" i="90"/>
  <c r="G13" i="90"/>
  <c r="O12" i="90"/>
  <c r="N12" i="90"/>
  <c r="M12" i="90"/>
  <c r="L12" i="90"/>
  <c r="K12" i="90"/>
  <c r="J12" i="90"/>
  <c r="I12" i="90"/>
  <c r="H12" i="90"/>
  <c r="G12" i="90"/>
  <c r="F12" i="90"/>
  <c r="E12" i="90"/>
  <c r="D12" i="90"/>
  <c r="O11" i="90"/>
  <c r="N11" i="90"/>
  <c r="M11" i="90"/>
  <c r="L11" i="90"/>
  <c r="K11" i="90"/>
  <c r="J11" i="90"/>
  <c r="I11" i="90"/>
  <c r="H11" i="90"/>
  <c r="G11" i="90"/>
  <c r="F11" i="90"/>
  <c r="E11" i="90"/>
  <c r="D11" i="90"/>
  <c r="O10" i="90"/>
  <c r="N10" i="90"/>
  <c r="M10" i="90"/>
  <c r="L10" i="90"/>
  <c r="L21" i="90" s="1"/>
  <c r="K10" i="90"/>
  <c r="J10" i="90"/>
  <c r="I10" i="90"/>
  <c r="H10" i="90"/>
  <c r="G10" i="90"/>
  <c r="F10" i="90"/>
  <c r="E10" i="90"/>
  <c r="D10" i="90"/>
  <c r="K9" i="90"/>
  <c r="J9" i="90"/>
  <c r="I9" i="90"/>
  <c r="H9" i="90"/>
  <c r="G9" i="90"/>
  <c r="K8" i="90"/>
  <c r="J8" i="90"/>
  <c r="I8" i="90"/>
  <c r="H8" i="90"/>
  <c r="G8" i="90"/>
  <c r="K7" i="90"/>
  <c r="J7" i="90"/>
  <c r="I7" i="90"/>
  <c r="H7" i="90"/>
  <c r="G7" i="90"/>
  <c r="K6" i="90"/>
  <c r="J6" i="90"/>
  <c r="I6" i="90"/>
  <c r="H6" i="90"/>
  <c r="G6" i="90"/>
  <c r="O5" i="90"/>
  <c r="O21" i="90" s="1"/>
  <c r="N5" i="90"/>
  <c r="H5" i="90"/>
  <c r="G5" i="90"/>
  <c r="F5" i="90"/>
  <c r="E5" i="90"/>
  <c r="D5" i="90"/>
  <c r="C20" i="89"/>
  <c r="C16" i="89"/>
  <c r="C18" i="89" s="1"/>
  <c r="O15" i="89"/>
  <c r="N15" i="89"/>
  <c r="M15" i="89"/>
  <c r="L15" i="89"/>
  <c r="K15" i="89"/>
  <c r="J15" i="89"/>
  <c r="I15" i="89"/>
  <c r="H15" i="89"/>
  <c r="G15" i="89"/>
  <c r="F15" i="89"/>
  <c r="E15" i="89"/>
  <c r="D15" i="89"/>
  <c r="L14" i="89"/>
  <c r="K14" i="89"/>
  <c r="J14" i="89"/>
  <c r="I14" i="89"/>
  <c r="H14" i="89"/>
  <c r="G14" i="89"/>
  <c r="K13" i="89"/>
  <c r="J13" i="89"/>
  <c r="I13" i="89"/>
  <c r="H13" i="89"/>
  <c r="G13" i="89"/>
  <c r="K12" i="89"/>
  <c r="J12" i="89"/>
  <c r="I12" i="89"/>
  <c r="H12" i="89"/>
  <c r="G12" i="89"/>
  <c r="K11" i="89"/>
  <c r="J11" i="89"/>
  <c r="I11" i="89"/>
  <c r="H11" i="89"/>
  <c r="G11" i="89"/>
  <c r="K10" i="89"/>
  <c r="J10" i="89"/>
  <c r="I10" i="89"/>
  <c r="H10" i="89"/>
  <c r="G10" i="89"/>
  <c r="O9" i="89"/>
  <c r="O17" i="89" s="1"/>
  <c r="N9" i="89"/>
  <c r="N17" i="89" s="1"/>
  <c r="M9" i="89"/>
  <c r="L9" i="89"/>
  <c r="K9" i="89"/>
  <c r="J9" i="89"/>
  <c r="I9" i="89"/>
  <c r="H9" i="89"/>
  <c r="G9" i="89"/>
  <c r="F9" i="89"/>
  <c r="F17" i="89" s="1"/>
  <c r="E9" i="89"/>
  <c r="D9" i="89"/>
  <c r="D17" i="89" s="1"/>
  <c r="K8" i="89"/>
  <c r="J8" i="89"/>
  <c r="I8" i="89"/>
  <c r="H8" i="89"/>
  <c r="G8" i="89"/>
  <c r="K7" i="89"/>
  <c r="J7" i="89"/>
  <c r="I7" i="89"/>
  <c r="H7" i="89"/>
  <c r="G7" i="89"/>
  <c r="K6" i="89"/>
  <c r="J6" i="89"/>
  <c r="I6" i="89"/>
  <c r="H6" i="89"/>
  <c r="G6" i="89"/>
  <c r="K5" i="89"/>
  <c r="J5" i="89"/>
  <c r="I5" i="89"/>
  <c r="H5" i="89"/>
  <c r="G5" i="89"/>
  <c r="C21" i="88"/>
  <c r="C17" i="88"/>
  <c r="C19" i="88" s="1"/>
  <c r="O16" i="88"/>
  <c r="N16" i="88"/>
  <c r="M16" i="88"/>
  <c r="L16" i="88"/>
  <c r="K16" i="88"/>
  <c r="J16" i="88"/>
  <c r="I16" i="88"/>
  <c r="H16" i="88"/>
  <c r="G16" i="88"/>
  <c r="F16" i="88"/>
  <c r="E16" i="88"/>
  <c r="D16" i="88"/>
  <c r="O15" i="88"/>
  <c r="N15" i="88"/>
  <c r="G15" i="88"/>
  <c r="F15" i="88"/>
  <c r="E15" i="88"/>
  <c r="D15" i="88"/>
  <c r="K14" i="88"/>
  <c r="J14" i="88"/>
  <c r="I14" i="88"/>
  <c r="H14" i="88"/>
  <c r="G14" i="88"/>
  <c r="F14" i="88"/>
  <c r="K13" i="88"/>
  <c r="J13" i="88"/>
  <c r="I13" i="88"/>
  <c r="H13" i="88"/>
  <c r="G13" i="88"/>
  <c r="K12" i="88"/>
  <c r="J12" i="88"/>
  <c r="I12" i="88"/>
  <c r="H12" i="88"/>
  <c r="G12" i="88"/>
  <c r="K11" i="88"/>
  <c r="J11" i="88"/>
  <c r="I11" i="88"/>
  <c r="H11" i="88"/>
  <c r="G11" i="88"/>
  <c r="K10" i="88"/>
  <c r="J10" i="88"/>
  <c r="I10" i="88"/>
  <c r="H10" i="88"/>
  <c r="G10" i="88"/>
  <c r="O9" i="88"/>
  <c r="N9" i="88"/>
  <c r="M9" i="88"/>
  <c r="M18" i="88" s="1"/>
  <c r="L9" i="88"/>
  <c r="L18" i="88" s="1"/>
  <c r="K9" i="88"/>
  <c r="J9" i="88"/>
  <c r="I9" i="88"/>
  <c r="H9" i="88"/>
  <c r="G9" i="88"/>
  <c r="F9" i="88"/>
  <c r="E9" i="88"/>
  <c r="D9" i="88"/>
  <c r="K8" i="88"/>
  <c r="J8" i="88"/>
  <c r="I8" i="88"/>
  <c r="H8" i="88"/>
  <c r="G8" i="88"/>
  <c r="K7" i="88"/>
  <c r="J7" i="88"/>
  <c r="I7" i="88"/>
  <c r="H7" i="88"/>
  <c r="G7" i="88"/>
  <c r="K6" i="88"/>
  <c r="K18" i="88" s="1"/>
  <c r="J6" i="88"/>
  <c r="I6" i="88"/>
  <c r="H6" i="88"/>
  <c r="G6" i="88"/>
  <c r="O5" i="88"/>
  <c r="O18" i="88" s="1"/>
  <c r="N5" i="88"/>
  <c r="H5" i="88"/>
  <c r="G5" i="88"/>
  <c r="G18" i="88" s="1"/>
  <c r="F5" i="88"/>
  <c r="F18" i="88" s="1"/>
  <c r="E5" i="88"/>
  <c r="D5" i="88"/>
  <c r="D18" i="88" s="1"/>
  <c r="C14" i="87"/>
  <c r="C10" i="87"/>
  <c r="C12" i="87" s="1"/>
  <c r="K9" i="87"/>
  <c r="J9" i="87"/>
  <c r="I9" i="87"/>
  <c r="H9" i="87"/>
  <c r="G9" i="87"/>
  <c r="K8" i="87"/>
  <c r="J8" i="87"/>
  <c r="I8" i="87"/>
  <c r="H8" i="87"/>
  <c r="G8" i="87"/>
  <c r="O7" i="87"/>
  <c r="O11" i="87" s="1"/>
  <c r="N7" i="87"/>
  <c r="N11" i="87" s="1"/>
  <c r="M7" i="87"/>
  <c r="M11" i="87" s="1"/>
  <c r="L7" i="87"/>
  <c r="L11" i="87" s="1"/>
  <c r="K7" i="87"/>
  <c r="J7" i="87"/>
  <c r="I7" i="87"/>
  <c r="H7" i="87"/>
  <c r="G7" i="87"/>
  <c r="F7" i="87"/>
  <c r="F11" i="87" s="1"/>
  <c r="E7" i="87"/>
  <c r="E11" i="87" s="1"/>
  <c r="D7" i="87"/>
  <c r="D11" i="87" s="1"/>
  <c r="K6" i="87"/>
  <c r="J6" i="87"/>
  <c r="I6" i="87"/>
  <c r="H6" i="87"/>
  <c r="G6" i="87"/>
  <c r="K5" i="87"/>
  <c r="J5" i="87"/>
  <c r="I5" i="87"/>
  <c r="H5" i="87"/>
  <c r="G5" i="87"/>
  <c r="C14" i="86"/>
  <c r="C10" i="86"/>
  <c r="C12" i="86" s="1"/>
  <c r="O9" i="86"/>
  <c r="N9" i="86"/>
  <c r="M9" i="86"/>
  <c r="L9" i="86"/>
  <c r="K9" i="86"/>
  <c r="J9" i="86"/>
  <c r="I9" i="86"/>
  <c r="H9" i="86"/>
  <c r="G9" i="86"/>
  <c r="F9" i="86"/>
  <c r="E9" i="86"/>
  <c r="D9" i="86"/>
  <c r="K8" i="86"/>
  <c r="J8" i="86"/>
  <c r="I8" i="86"/>
  <c r="H8" i="86"/>
  <c r="G8" i="86"/>
  <c r="K7" i="86"/>
  <c r="J7" i="86"/>
  <c r="I7" i="86"/>
  <c r="H7" i="86"/>
  <c r="G7" i="86"/>
  <c r="O6" i="86"/>
  <c r="N6" i="86"/>
  <c r="M6" i="86"/>
  <c r="M11" i="86" s="1"/>
  <c r="L6" i="86"/>
  <c r="L11" i="86" s="1"/>
  <c r="K6" i="86"/>
  <c r="J6" i="86"/>
  <c r="I6" i="86"/>
  <c r="H6" i="86"/>
  <c r="G6" i="86"/>
  <c r="F6" i="86"/>
  <c r="F11" i="86" s="1"/>
  <c r="E6" i="86"/>
  <c r="E11" i="86" s="1"/>
  <c r="D6" i="86"/>
  <c r="D11" i="86" s="1"/>
  <c r="K5" i="86"/>
  <c r="J5" i="86"/>
  <c r="J11" i="86" s="1"/>
  <c r="I5" i="86"/>
  <c r="I11" i="86" s="1"/>
  <c r="H5" i="86"/>
  <c r="G5" i="86"/>
  <c r="C18" i="85"/>
  <c r="O15" i="85"/>
  <c r="N15" i="85"/>
  <c r="M15" i="85"/>
  <c r="L15" i="85"/>
  <c r="F15" i="85"/>
  <c r="E15" i="85"/>
  <c r="D15" i="85"/>
  <c r="C14" i="85"/>
  <c r="C16" i="85" s="1"/>
  <c r="K13" i="85"/>
  <c r="J13" i="85"/>
  <c r="I13" i="85"/>
  <c r="H13" i="85"/>
  <c r="G13" i="85"/>
  <c r="K12" i="85"/>
  <c r="J12" i="85"/>
  <c r="I12" i="85"/>
  <c r="H12" i="85"/>
  <c r="G12" i="85"/>
  <c r="K11" i="85"/>
  <c r="J11" i="85"/>
  <c r="I11" i="85"/>
  <c r="H11" i="85"/>
  <c r="G11" i="85"/>
  <c r="K10" i="85"/>
  <c r="J10" i="85"/>
  <c r="I10" i="85"/>
  <c r="H10" i="85"/>
  <c r="G10" i="85"/>
  <c r="K9" i="85"/>
  <c r="J9" i="85"/>
  <c r="I9" i="85"/>
  <c r="H9" i="85"/>
  <c r="G9" i="85"/>
  <c r="K8" i="85"/>
  <c r="J8" i="85"/>
  <c r="I8" i="85"/>
  <c r="H8" i="85"/>
  <c r="G8" i="85"/>
  <c r="K7" i="85"/>
  <c r="J7" i="85"/>
  <c r="I7" i="85"/>
  <c r="H7" i="85"/>
  <c r="G7" i="85"/>
  <c r="K6" i="85"/>
  <c r="J6" i="85"/>
  <c r="I6" i="85"/>
  <c r="H6" i="85"/>
  <c r="G6" i="85"/>
  <c r="K5" i="85"/>
  <c r="J5" i="85"/>
  <c r="I5" i="85"/>
  <c r="H5" i="85"/>
  <c r="G5" i="85"/>
  <c r="C13" i="84"/>
  <c r="C9" i="84"/>
  <c r="C11" i="84" s="1"/>
  <c r="K8" i="84"/>
  <c r="J8" i="84"/>
  <c r="I8" i="84"/>
  <c r="H8" i="84"/>
  <c r="G8" i="84"/>
  <c r="F8" i="84"/>
  <c r="K7" i="84"/>
  <c r="J7" i="84"/>
  <c r="I7" i="84"/>
  <c r="H7" i="84"/>
  <c r="G7" i="84"/>
  <c r="O6" i="84"/>
  <c r="O10" i="84" s="1"/>
  <c r="N6" i="84"/>
  <c r="N10" i="84" s="1"/>
  <c r="M6" i="84"/>
  <c r="M10" i="84" s="1"/>
  <c r="L6" i="84"/>
  <c r="L10" i="84" s="1"/>
  <c r="K6" i="84"/>
  <c r="J6" i="84"/>
  <c r="I6" i="84"/>
  <c r="H6" i="84"/>
  <c r="G6" i="84"/>
  <c r="F6" i="84"/>
  <c r="E6" i="84"/>
  <c r="E10" i="84" s="1"/>
  <c r="D6" i="84"/>
  <c r="D10" i="84" s="1"/>
  <c r="K5" i="84"/>
  <c r="J5" i="84"/>
  <c r="I5" i="84"/>
  <c r="I10" i="84" s="1"/>
  <c r="H5" i="84"/>
  <c r="G5" i="84"/>
  <c r="C14" i="83"/>
  <c r="C10" i="83"/>
  <c r="C12" i="83" s="1"/>
  <c r="K9" i="83"/>
  <c r="J9" i="83"/>
  <c r="I9" i="83"/>
  <c r="H9" i="83"/>
  <c r="G9" i="83"/>
  <c r="K8" i="83"/>
  <c r="J8" i="83"/>
  <c r="I8" i="83"/>
  <c r="H8" i="83"/>
  <c r="G8" i="83"/>
  <c r="O7" i="83"/>
  <c r="O11" i="83" s="1"/>
  <c r="N7" i="83"/>
  <c r="N11" i="83" s="1"/>
  <c r="M7" i="83"/>
  <c r="M11" i="83" s="1"/>
  <c r="L7" i="83"/>
  <c r="L11" i="83" s="1"/>
  <c r="K7" i="83"/>
  <c r="J7" i="83"/>
  <c r="I7" i="83"/>
  <c r="H7" i="83"/>
  <c r="G7" i="83"/>
  <c r="F7" i="83"/>
  <c r="F11" i="83" s="1"/>
  <c r="E7" i="83"/>
  <c r="E11" i="83" s="1"/>
  <c r="D7" i="83"/>
  <c r="D11" i="83" s="1"/>
  <c r="K6" i="83"/>
  <c r="J6" i="83"/>
  <c r="I6" i="83"/>
  <c r="H6" i="83"/>
  <c r="G6" i="83"/>
  <c r="K5" i="83"/>
  <c r="J5" i="83"/>
  <c r="I5" i="83"/>
  <c r="H5" i="83"/>
  <c r="G5" i="83"/>
  <c r="C20" i="82"/>
  <c r="C18" i="82"/>
  <c r="K15" i="82"/>
  <c r="J15" i="82"/>
  <c r="I15" i="82"/>
  <c r="H15" i="82"/>
  <c r="G15" i="82"/>
  <c r="M14" i="82"/>
  <c r="L14" i="82"/>
  <c r="K14" i="82"/>
  <c r="J14" i="82"/>
  <c r="I14" i="82"/>
  <c r="H14" i="82"/>
  <c r="G14" i="82"/>
  <c r="K13" i="82"/>
  <c r="J13" i="82"/>
  <c r="I13" i="82"/>
  <c r="H13" i="82"/>
  <c r="G13" i="82"/>
  <c r="K12" i="82"/>
  <c r="J12" i="82"/>
  <c r="I12" i="82"/>
  <c r="H12" i="82"/>
  <c r="G12" i="82"/>
  <c r="K11" i="82"/>
  <c r="J11" i="82"/>
  <c r="I11" i="82"/>
  <c r="H11" i="82"/>
  <c r="G11" i="82"/>
  <c r="K10" i="82"/>
  <c r="J10" i="82"/>
  <c r="I10" i="82"/>
  <c r="H10" i="82"/>
  <c r="G10" i="82"/>
  <c r="K9" i="82"/>
  <c r="J9" i="82"/>
  <c r="I9" i="82"/>
  <c r="H9" i="82"/>
  <c r="G9" i="82"/>
  <c r="O8" i="82"/>
  <c r="O17" i="82" s="1"/>
  <c r="N8" i="82"/>
  <c r="N17" i="82" s="1"/>
  <c r="M8" i="82"/>
  <c r="L8" i="82"/>
  <c r="L17" i="82" s="1"/>
  <c r="K8" i="82"/>
  <c r="J8" i="82"/>
  <c r="I8" i="82"/>
  <c r="H8" i="82"/>
  <c r="G8" i="82"/>
  <c r="F8" i="82"/>
  <c r="F17" i="82" s="1"/>
  <c r="E8" i="82"/>
  <c r="E17" i="82" s="1"/>
  <c r="D8" i="82"/>
  <c r="D17" i="82" s="1"/>
  <c r="K7" i="82"/>
  <c r="J7" i="82"/>
  <c r="I7" i="82"/>
  <c r="H7" i="82"/>
  <c r="G7" i="82"/>
  <c r="K6" i="82"/>
  <c r="J6" i="82"/>
  <c r="I6" i="82"/>
  <c r="H6" i="82"/>
  <c r="G6" i="82"/>
  <c r="K5" i="82"/>
  <c r="J5" i="82"/>
  <c r="I5" i="82"/>
  <c r="I17" i="82" s="1"/>
  <c r="H5" i="82"/>
  <c r="G5" i="82"/>
  <c r="C13" i="81"/>
  <c r="C9" i="81"/>
  <c r="C11" i="81" s="1"/>
  <c r="K8" i="81"/>
  <c r="J8" i="81"/>
  <c r="I8" i="81"/>
  <c r="H8" i="81"/>
  <c r="G8" i="81"/>
  <c r="F8" i="81"/>
  <c r="K7" i="81"/>
  <c r="J7" i="81"/>
  <c r="I7" i="81"/>
  <c r="H7" i="81"/>
  <c r="G7" i="81"/>
  <c r="O6" i="81"/>
  <c r="O10" i="81" s="1"/>
  <c r="N6" i="81"/>
  <c r="N10" i="81" s="1"/>
  <c r="M6" i="81"/>
  <c r="M10" i="81" s="1"/>
  <c r="L6" i="81"/>
  <c r="L10" i="81" s="1"/>
  <c r="K6" i="81"/>
  <c r="J6" i="81"/>
  <c r="I6" i="81"/>
  <c r="H6" i="81"/>
  <c r="G6" i="81"/>
  <c r="F6" i="81"/>
  <c r="F10" i="81" s="1"/>
  <c r="E6" i="81"/>
  <c r="E10" i="81" s="1"/>
  <c r="D6" i="81"/>
  <c r="D10" i="81" s="1"/>
  <c r="K5" i="81"/>
  <c r="K10" i="81" s="1"/>
  <c r="J5" i="81"/>
  <c r="I5" i="81"/>
  <c r="I10" i="81" s="1"/>
  <c r="H5" i="81"/>
  <c r="G5" i="81"/>
  <c r="G10" i="81" s="1"/>
  <c r="C14" i="80"/>
  <c r="C10" i="80"/>
  <c r="C12" i="80" s="1"/>
  <c r="O9" i="80"/>
  <c r="N9" i="80"/>
  <c r="M9" i="80"/>
  <c r="L9" i="80"/>
  <c r="K9" i="80"/>
  <c r="J9" i="80"/>
  <c r="I9" i="80"/>
  <c r="H9" i="80"/>
  <c r="G9" i="80"/>
  <c r="F9" i="80"/>
  <c r="E9" i="80"/>
  <c r="D9" i="80"/>
  <c r="K8" i="80"/>
  <c r="J8" i="80"/>
  <c r="I8" i="80"/>
  <c r="H8" i="80"/>
  <c r="G8" i="80"/>
  <c r="K7" i="80"/>
  <c r="J7" i="80"/>
  <c r="I7" i="80"/>
  <c r="H7" i="80"/>
  <c r="G7" i="80"/>
  <c r="O6" i="80"/>
  <c r="N6" i="80"/>
  <c r="M6" i="80"/>
  <c r="M11" i="80" s="1"/>
  <c r="L6" i="80"/>
  <c r="L11" i="80" s="1"/>
  <c r="K6" i="80"/>
  <c r="J6" i="80"/>
  <c r="I6" i="80"/>
  <c r="H6" i="80"/>
  <c r="G6" i="80"/>
  <c r="F6" i="80"/>
  <c r="E6" i="80"/>
  <c r="E11" i="80" s="1"/>
  <c r="D6" i="80"/>
  <c r="D11" i="80" s="1"/>
  <c r="K5" i="80"/>
  <c r="J5" i="80"/>
  <c r="I5" i="80"/>
  <c r="I11" i="80" s="1"/>
  <c r="H5" i="80"/>
  <c r="H11" i="80" s="1"/>
  <c r="G5" i="80"/>
  <c r="C17" i="79"/>
  <c r="C13" i="79"/>
  <c r="C15" i="79" s="1"/>
  <c r="K12" i="79"/>
  <c r="J12" i="79"/>
  <c r="I12" i="79"/>
  <c r="H12" i="79"/>
  <c r="G12" i="79"/>
  <c r="F12" i="79"/>
  <c r="K11" i="79"/>
  <c r="J11" i="79"/>
  <c r="I11" i="79"/>
  <c r="H11" i="79"/>
  <c r="G11" i="79"/>
  <c r="K10" i="79"/>
  <c r="J10" i="79"/>
  <c r="I10" i="79"/>
  <c r="H10" i="79"/>
  <c r="G10" i="79"/>
  <c r="K9" i="79"/>
  <c r="J9" i="79"/>
  <c r="I9" i="79"/>
  <c r="H9" i="79"/>
  <c r="G9" i="79"/>
  <c r="O8" i="79"/>
  <c r="O14" i="79" s="1"/>
  <c r="N8" i="79"/>
  <c r="N14" i="79" s="1"/>
  <c r="M8" i="79"/>
  <c r="M14" i="79" s="1"/>
  <c r="L8" i="79"/>
  <c r="L14" i="79" s="1"/>
  <c r="K8" i="79"/>
  <c r="J8" i="79"/>
  <c r="I8" i="79"/>
  <c r="H8" i="79"/>
  <c r="G8" i="79"/>
  <c r="F8" i="79"/>
  <c r="E8" i="79"/>
  <c r="E14" i="79" s="1"/>
  <c r="D8" i="79"/>
  <c r="D14" i="79" s="1"/>
  <c r="K7" i="79"/>
  <c r="J7" i="79"/>
  <c r="I7" i="79"/>
  <c r="H7" i="79"/>
  <c r="G7" i="79"/>
  <c r="K6" i="79"/>
  <c r="J6" i="79"/>
  <c r="I6" i="79"/>
  <c r="H6" i="79"/>
  <c r="G6" i="79"/>
  <c r="K5" i="79"/>
  <c r="J5" i="79"/>
  <c r="I5" i="79"/>
  <c r="H5" i="79"/>
  <c r="G5" i="79"/>
  <c r="C18" i="78"/>
  <c r="C14" i="78"/>
  <c r="C16" i="78" s="1"/>
  <c r="O13" i="78"/>
  <c r="N13" i="78"/>
  <c r="G13" i="78"/>
  <c r="F13" i="78"/>
  <c r="E13" i="78"/>
  <c r="D13" i="78"/>
  <c r="K12" i="78"/>
  <c r="J12" i="78"/>
  <c r="I12" i="78"/>
  <c r="H12" i="78"/>
  <c r="G12" i="78"/>
  <c r="K11" i="78"/>
  <c r="J11" i="78"/>
  <c r="I11" i="78"/>
  <c r="H11" i="78"/>
  <c r="G11" i="78"/>
  <c r="K10" i="78"/>
  <c r="J10" i="78"/>
  <c r="I10" i="78"/>
  <c r="H10" i="78"/>
  <c r="G10" i="78"/>
  <c r="O9" i="78"/>
  <c r="N9" i="78"/>
  <c r="M9" i="78"/>
  <c r="M15" i="78" s="1"/>
  <c r="L9" i="78"/>
  <c r="L15" i="78" s="1"/>
  <c r="K9" i="78"/>
  <c r="J9" i="78"/>
  <c r="I9" i="78"/>
  <c r="H9" i="78"/>
  <c r="G9" i="78"/>
  <c r="F9" i="78"/>
  <c r="E9" i="78"/>
  <c r="D9" i="78"/>
  <c r="K8" i="78"/>
  <c r="J8" i="78"/>
  <c r="I8" i="78"/>
  <c r="H8" i="78"/>
  <c r="G8" i="78"/>
  <c r="K7" i="78"/>
  <c r="J7" i="78"/>
  <c r="I7" i="78"/>
  <c r="H7" i="78"/>
  <c r="G7" i="78"/>
  <c r="K6" i="78"/>
  <c r="J6" i="78"/>
  <c r="I6" i="78"/>
  <c r="H6" i="78"/>
  <c r="G6" i="78"/>
  <c r="O5" i="78"/>
  <c r="O15" i="78" s="1"/>
  <c r="N5" i="78"/>
  <c r="H5" i="78"/>
  <c r="H15" i="78" s="1"/>
  <c r="G5" i="78"/>
  <c r="F5" i="78"/>
  <c r="E5" i="78"/>
  <c r="E15" i="78" s="1"/>
  <c r="D5" i="78"/>
  <c r="D15" i="78" s="1"/>
  <c r="C27" i="77"/>
  <c r="C25" i="77"/>
  <c r="O22" i="77"/>
  <c r="N22" i="77"/>
  <c r="M22" i="77"/>
  <c r="L22" i="77"/>
  <c r="K22" i="77"/>
  <c r="J22" i="77"/>
  <c r="I22" i="77"/>
  <c r="H22" i="77"/>
  <c r="G22" i="77"/>
  <c r="F22" i="77"/>
  <c r="E22" i="77"/>
  <c r="D22" i="77"/>
  <c r="O21" i="77"/>
  <c r="N21" i="77"/>
  <c r="M21" i="77"/>
  <c r="L21" i="77"/>
  <c r="K21" i="77"/>
  <c r="J21" i="77"/>
  <c r="I21" i="77"/>
  <c r="H21" i="77"/>
  <c r="G21" i="77"/>
  <c r="F21" i="77"/>
  <c r="E21" i="77"/>
  <c r="D21" i="77"/>
  <c r="O20" i="77"/>
  <c r="G20" i="77"/>
  <c r="F20" i="77"/>
  <c r="E20" i="77"/>
  <c r="D20" i="77"/>
  <c r="O19" i="77"/>
  <c r="G19" i="77"/>
  <c r="F19" i="77"/>
  <c r="E19" i="77"/>
  <c r="D19" i="77"/>
  <c r="O18" i="77"/>
  <c r="N18" i="77"/>
  <c r="M18" i="77"/>
  <c r="L18" i="77"/>
  <c r="K18" i="77"/>
  <c r="J18" i="77"/>
  <c r="I18" i="77"/>
  <c r="H18" i="77"/>
  <c r="G18" i="77"/>
  <c r="F18" i="77"/>
  <c r="E18" i="77"/>
  <c r="D18" i="77"/>
  <c r="O17" i="77"/>
  <c r="G17" i="77"/>
  <c r="F17" i="77"/>
  <c r="E17" i="77"/>
  <c r="D17" i="77"/>
  <c r="O16" i="77"/>
  <c r="G16" i="77"/>
  <c r="F16" i="77"/>
  <c r="E16" i="77"/>
  <c r="D16" i="77"/>
  <c r="O15" i="77"/>
  <c r="N15" i="77"/>
  <c r="M15" i="77"/>
  <c r="L15" i="77"/>
  <c r="K15" i="77"/>
  <c r="J15" i="77"/>
  <c r="I15" i="77"/>
  <c r="H15" i="77"/>
  <c r="G15" i="77"/>
  <c r="F15" i="77"/>
  <c r="E15" i="77"/>
  <c r="D15" i="77"/>
  <c r="O14" i="77"/>
  <c r="N14" i="77"/>
  <c r="M14" i="77"/>
  <c r="L14" i="77"/>
  <c r="K14" i="77"/>
  <c r="J14" i="77"/>
  <c r="I14" i="77"/>
  <c r="H14" i="77"/>
  <c r="G14" i="77"/>
  <c r="F14" i="77"/>
  <c r="E14" i="77"/>
  <c r="D14" i="77"/>
  <c r="O13" i="77"/>
  <c r="N13" i="77"/>
  <c r="M13" i="77"/>
  <c r="L13" i="77"/>
  <c r="K13" i="77"/>
  <c r="J13" i="77"/>
  <c r="I13" i="77"/>
  <c r="H13" i="77"/>
  <c r="G13" i="77"/>
  <c r="F13" i="77"/>
  <c r="E13" i="77"/>
  <c r="D13" i="77"/>
  <c r="O12" i="77"/>
  <c r="N12" i="77"/>
  <c r="M12" i="77"/>
  <c r="L12" i="77"/>
  <c r="K12" i="77"/>
  <c r="J12" i="77"/>
  <c r="I12" i="77"/>
  <c r="H12" i="77"/>
  <c r="G12" i="77"/>
  <c r="F12" i="77"/>
  <c r="E12" i="77"/>
  <c r="D12" i="77"/>
  <c r="O11" i="77"/>
  <c r="N11" i="77"/>
  <c r="M11" i="77"/>
  <c r="L11" i="77"/>
  <c r="K11" i="77"/>
  <c r="J11" i="77"/>
  <c r="I11" i="77"/>
  <c r="H11" i="77"/>
  <c r="G11" i="77"/>
  <c r="F11" i="77"/>
  <c r="E11" i="77"/>
  <c r="D11" i="77"/>
  <c r="O10" i="77"/>
  <c r="N10" i="77"/>
  <c r="M10" i="77"/>
  <c r="L10" i="77"/>
  <c r="K10" i="77"/>
  <c r="J10" i="77"/>
  <c r="I10" i="77"/>
  <c r="H10" i="77"/>
  <c r="G10" i="77"/>
  <c r="F10" i="77"/>
  <c r="E10" i="77"/>
  <c r="D10" i="77"/>
  <c r="O9" i="77"/>
  <c r="N9" i="77"/>
  <c r="N24" i="77" s="1"/>
  <c r="M9" i="77"/>
  <c r="M24" i="77" s="1"/>
  <c r="L9" i="77"/>
  <c r="K9" i="77"/>
  <c r="J9" i="77"/>
  <c r="I9" i="77"/>
  <c r="H9" i="77"/>
  <c r="G9" i="77"/>
  <c r="F9" i="77"/>
  <c r="E9" i="77"/>
  <c r="D9" i="77"/>
  <c r="O8" i="77"/>
  <c r="G8" i="77"/>
  <c r="G24" i="77" s="1"/>
  <c r="F8" i="77"/>
  <c r="E8" i="77"/>
  <c r="D8" i="77"/>
  <c r="L7" i="77"/>
  <c r="K7" i="77"/>
  <c r="J7" i="77"/>
  <c r="I7" i="77"/>
  <c r="H7" i="77"/>
  <c r="L6" i="77"/>
  <c r="K6" i="77"/>
  <c r="J6" i="77"/>
  <c r="I6" i="77"/>
  <c r="H6" i="77"/>
  <c r="L5" i="77"/>
  <c r="K5" i="77"/>
  <c r="J5" i="77"/>
  <c r="J24" i="77" s="1"/>
  <c r="I5" i="77"/>
  <c r="H5" i="77"/>
  <c r="C22" i="76"/>
  <c r="C18" i="76"/>
  <c r="C20" i="76" s="1"/>
  <c r="O14" i="76"/>
  <c r="N14" i="76"/>
  <c r="M14" i="76"/>
  <c r="L14" i="76"/>
  <c r="K14" i="76"/>
  <c r="J14" i="76"/>
  <c r="I14" i="76"/>
  <c r="H14" i="76"/>
  <c r="G14" i="76"/>
  <c r="F14" i="76"/>
  <c r="E14" i="76"/>
  <c r="D14" i="76"/>
  <c r="O12" i="76"/>
  <c r="G12" i="76"/>
  <c r="F12" i="76"/>
  <c r="E12" i="76"/>
  <c r="D12" i="76"/>
  <c r="O11" i="76"/>
  <c r="N11" i="76"/>
  <c r="M11" i="76"/>
  <c r="L11" i="76"/>
  <c r="K11" i="76"/>
  <c r="J11" i="76"/>
  <c r="I11" i="76"/>
  <c r="H11" i="76"/>
  <c r="G11" i="76"/>
  <c r="F11" i="76"/>
  <c r="E11" i="76"/>
  <c r="D11" i="76"/>
  <c r="O10" i="76"/>
  <c r="N10" i="76"/>
  <c r="M10" i="76"/>
  <c r="L10" i="76"/>
  <c r="K10" i="76"/>
  <c r="J10" i="76"/>
  <c r="I10" i="76"/>
  <c r="H10" i="76"/>
  <c r="G10" i="76"/>
  <c r="F10" i="76"/>
  <c r="E10" i="76"/>
  <c r="D10" i="76"/>
  <c r="O9" i="76"/>
  <c r="N9" i="76"/>
  <c r="N19" i="76" s="1"/>
  <c r="M9" i="76"/>
  <c r="L9" i="76"/>
  <c r="K9" i="76"/>
  <c r="J9" i="76"/>
  <c r="I9" i="76"/>
  <c r="H9" i="76"/>
  <c r="G9" i="76"/>
  <c r="F9" i="76"/>
  <c r="E9" i="76"/>
  <c r="D9" i="76"/>
  <c r="L8" i="76"/>
  <c r="K8" i="76"/>
  <c r="J8" i="76"/>
  <c r="I8" i="76"/>
  <c r="H8" i="76"/>
  <c r="M7" i="76"/>
  <c r="L7" i="76"/>
  <c r="L19" i="76" s="1"/>
  <c r="K7" i="76"/>
  <c r="J7" i="76"/>
  <c r="I7" i="76"/>
  <c r="O6" i="76"/>
  <c r="G6" i="76"/>
  <c r="F6" i="76"/>
  <c r="E6" i="76"/>
  <c r="D6" i="76"/>
  <c r="O5" i="76"/>
  <c r="G5" i="76"/>
  <c r="F5" i="76"/>
  <c r="E5" i="76"/>
  <c r="D5" i="76"/>
  <c r="C25" i="75"/>
  <c r="C21" i="75"/>
  <c r="M20" i="75"/>
  <c r="L20" i="75"/>
  <c r="K20" i="75"/>
  <c r="J20" i="75"/>
  <c r="I20" i="75"/>
  <c r="H20" i="75"/>
  <c r="G20" i="75"/>
  <c r="O19" i="75"/>
  <c r="N19" i="75"/>
  <c r="M19" i="75"/>
  <c r="L19" i="75"/>
  <c r="K19" i="75"/>
  <c r="J19" i="75"/>
  <c r="I19" i="75"/>
  <c r="H19" i="75"/>
  <c r="G19" i="75"/>
  <c r="F19" i="75"/>
  <c r="E19" i="75"/>
  <c r="D19" i="75"/>
  <c r="O18" i="75"/>
  <c r="N18" i="75"/>
  <c r="F18" i="75"/>
  <c r="E18" i="75"/>
  <c r="D18" i="75"/>
  <c r="K17" i="75"/>
  <c r="J17" i="75"/>
  <c r="I17" i="75"/>
  <c r="H17" i="75"/>
  <c r="G17" i="75"/>
  <c r="F17" i="75"/>
  <c r="K16" i="75"/>
  <c r="J16" i="75"/>
  <c r="I16" i="75"/>
  <c r="H16" i="75"/>
  <c r="G16" i="75"/>
  <c r="K15" i="75"/>
  <c r="J15" i="75"/>
  <c r="I15" i="75"/>
  <c r="H15" i="75"/>
  <c r="G15" i="75"/>
  <c r="K14" i="75"/>
  <c r="J14" i="75"/>
  <c r="I14" i="75"/>
  <c r="H14" i="75"/>
  <c r="G14" i="75"/>
  <c r="K13" i="75"/>
  <c r="J13" i="75"/>
  <c r="I13" i="75"/>
  <c r="H13" i="75"/>
  <c r="G13" i="75"/>
  <c r="O12" i="75"/>
  <c r="N12" i="75"/>
  <c r="M12" i="75"/>
  <c r="L12" i="75"/>
  <c r="L22" i="75" s="1"/>
  <c r="K12" i="75"/>
  <c r="J12" i="75"/>
  <c r="I12" i="75"/>
  <c r="H12" i="75"/>
  <c r="G12" i="75"/>
  <c r="F12" i="75"/>
  <c r="E12" i="75"/>
  <c r="D12" i="75"/>
  <c r="K11" i="75"/>
  <c r="J11" i="75"/>
  <c r="I11" i="75"/>
  <c r="H11" i="75"/>
  <c r="G11" i="75"/>
  <c r="K10" i="75"/>
  <c r="J10" i="75"/>
  <c r="I10" i="75"/>
  <c r="H10" i="75"/>
  <c r="G10" i="75"/>
  <c r="K9" i="75"/>
  <c r="J9" i="75"/>
  <c r="I9" i="75"/>
  <c r="H9" i="75"/>
  <c r="G9" i="75"/>
  <c r="K8" i="75"/>
  <c r="J8" i="75"/>
  <c r="I8" i="75"/>
  <c r="H8" i="75"/>
  <c r="G8" i="75"/>
  <c r="O7" i="75"/>
  <c r="N7" i="75"/>
  <c r="G7" i="75"/>
  <c r="F7" i="75"/>
  <c r="E7" i="75"/>
  <c r="D7" i="75"/>
  <c r="O6" i="75"/>
  <c r="N6" i="75"/>
  <c r="H6" i="75"/>
  <c r="G6" i="75"/>
  <c r="F6" i="75"/>
  <c r="E6" i="75"/>
  <c r="D6" i="75"/>
  <c r="C14" i="74"/>
  <c r="C10" i="74"/>
  <c r="C12" i="74" s="1"/>
  <c r="O8" i="74"/>
  <c r="N8" i="74"/>
  <c r="M8" i="74"/>
  <c r="L8" i="74"/>
  <c r="K8" i="74"/>
  <c r="J8" i="74"/>
  <c r="I8" i="74"/>
  <c r="H8" i="74"/>
  <c r="G8" i="74"/>
  <c r="F8" i="74"/>
  <c r="E8" i="74"/>
  <c r="D8" i="74"/>
  <c r="O7" i="74"/>
  <c r="O11" i="74" s="1"/>
  <c r="N7" i="74"/>
  <c r="N11" i="74" s="1"/>
  <c r="M7" i="74"/>
  <c r="M11" i="74" s="1"/>
  <c r="L7" i="74"/>
  <c r="K7" i="74"/>
  <c r="J7" i="74"/>
  <c r="I7" i="74"/>
  <c r="H7" i="74"/>
  <c r="G7" i="74"/>
  <c r="G11" i="74" s="1"/>
  <c r="F7" i="74"/>
  <c r="F11" i="74" s="1"/>
  <c r="E7" i="74"/>
  <c r="E11" i="74" s="1"/>
  <c r="D7" i="74"/>
  <c r="D11" i="74" s="1"/>
  <c r="L5" i="74"/>
  <c r="L11" i="74" s="1"/>
  <c r="K5" i="74"/>
  <c r="J5" i="74"/>
  <c r="I5" i="74"/>
  <c r="I11" i="74" s="1"/>
  <c r="H11" i="74"/>
  <c r="C13" i="73"/>
  <c r="C9" i="73"/>
  <c r="C11" i="73" s="1"/>
  <c r="O8" i="73"/>
  <c r="N8" i="73"/>
  <c r="M8" i="73"/>
  <c r="L8" i="73"/>
  <c r="K8" i="73"/>
  <c r="J8" i="73"/>
  <c r="I8" i="73"/>
  <c r="H8" i="73"/>
  <c r="G8" i="73"/>
  <c r="F8" i="73"/>
  <c r="E8" i="73"/>
  <c r="D8" i="73"/>
  <c r="O7" i="73"/>
  <c r="O10" i="73" s="1"/>
  <c r="N7" i="73"/>
  <c r="N10" i="73" s="1"/>
  <c r="M7" i="73"/>
  <c r="M10" i="73" s="1"/>
  <c r="L7" i="73"/>
  <c r="L10" i="73" s="1"/>
  <c r="K7" i="73"/>
  <c r="K10" i="73" s="1"/>
  <c r="J7" i="73"/>
  <c r="I7" i="73"/>
  <c r="H7" i="73"/>
  <c r="G7" i="73"/>
  <c r="F7" i="73"/>
  <c r="E7" i="73"/>
  <c r="E10" i="73" s="1"/>
  <c r="D7" i="73"/>
  <c r="D10" i="73" s="1"/>
  <c r="J6" i="73"/>
  <c r="I6" i="73"/>
  <c r="H6" i="73"/>
  <c r="G6" i="73"/>
  <c r="F6" i="73"/>
  <c r="J5" i="73"/>
  <c r="J10" i="73" s="1"/>
  <c r="I5" i="73"/>
  <c r="H5" i="73"/>
  <c r="G5" i="73"/>
  <c r="G10" i="73" s="1"/>
  <c r="F5" i="73"/>
  <c r="F10" i="73" s="1"/>
  <c r="C26" i="72"/>
  <c r="C22" i="72"/>
  <c r="C24" i="72" s="1"/>
  <c r="N21" i="72"/>
  <c r="M21" i="72"/>
  <c r="L21" i="72"/>
  <c r="K21" i="72"/>
  <c r="J21" i="72"/>
  <c r="O20" i="72"/>
  <c r="I20" i="72"/>
  <c r="H20" i="72"/>
  <c r="G20" i="72"/>
  <c r="F20" i="72"/>
  <c r="E20" i="72"/>
  <c r="D20" i="72"/>
  <c r="I19" i="72"/>
  <c r="H19" i="72"/>
  <c r="G19" i="72"/>
  <c r="F19" i="72"/>
  <c r="E19" i="72"/>
  <c r="O18" i="72"/>
  <c r="N18" i="72"/>
  <c r="M18" i="72"/>
  <c r="L18" i="72"/>
  <c r="K18" i="72"/>
  <c r="J18" i="72"/>
  <c r="I18" i="72"/>
  <c r="H18" i="72"/>
  <c r="G18" i="72"/>
  <c r="F18" i="72"/>
  <c r="E18" i="72"/>
  <c r="D18" i="72"/>
  <c r="N17" i="72"/>
  <c r="M17" i="72"/>
  <c r="L17" i="72"/>
  <c r="K17" i="72"/>
  <c r="J17" i="72"/>
  <c r="O16" i="72"/>
  <c r="N16" i="72"/>
  <c r="M16" i="72"/>
  <c r="L16" i="72"/>
  <c r="K16" i="72"/>
  <c r="J16" i="72"/>
  <c r="I16" i="72"/>
  <c r="H16" i="72"/>
  <c r="G16" i="72"/>
  <c r="F16" i="72"/>
  <c r="E16" i="72"/>
  <c r="D16" i="72"/>
  <c r="N15" i="72"/>
  <c r="M15" i="72"/>
  <c r="L15" i="72"/>
  <c r="K15" i="72"/>
  <c r="J15" i="72"/>
  <c r="N14" i="72"/>
  <c r="M14" i="72"/>
  <c r="L14" i="72"/>
  <c r="K14" i="72"/>
  <c r="J14" i="72"/>
  <c r="O13" i="72"/>
  <c r="N13" i="72"/>
  <c r="M13" i="72"/>
  <c r="L13" i="72"/>
  <c r="K13" i="72"/>
  <c r="J13" i="72"/>
  <c r="I13" i="72"/>
  <c r="H13" i="72"/>
  <c r="G13" i="72"/>
  <c r="F13" i="72"/>
  <c r="E13" i="72"/>
  <c r="D13" i="72"/>
  <c r="O12" i="72"/>
  <c r="N12" i="72"/>
  <c r="M12" i="72"/>
  <c r="L12" i="72"/>
  <c r="K12" i="72"/>
  <c r="J12" i="72"/>
  <c r="I12" i="72"/>
  <c r="H12" i="72"/>
  <c r="G12" i="72"/>
  <c r="F12" i="72"/>
  <c r="E12" i="72"/>
  <c r="D12" i="72"/>
  <c r="O11" i="72"/>
  <c r="N11" i="72"/>
  <c r="M11" i="72"/>
  <c r="L11" i="72"/>
  <c r="K11" i="72"/>
  <c r="J11" i="72"/>
  <c r="I11" i="72"/>
  <c r="H11" i="72"/>
  <c r="G11" i="72"/>
  <c r="F11" i="72"/>
  <c r="E11" i="72"/>
  <c r="D11" i="72"/>
  <c r="O10" i="72"/>
  <c r="N10" i="72"/>
  <c r="M10" i="72"/>
  <c r="L10" i="72"/>
  <c r="K10" i="72"/>
  <c r="J10" i="72"/>
  <c r="I10" i="72"/>
  <c r="H10" i="72"/>
  <c r="G10" i="72"/>
  <c r="F10" i="72"/>
  <c r="E10" i="72"/>
  <c r="D10" i="72"/>
  <c r="N9" i="72"/>
  <c r="M9" i="72"/>
  <c r="L9" i="72"/>
  <c r="K9" i="72"/>
  <c r="J9" i="72"/>
  <c r="I8" i="72"/>
  <c r="H8" i="72"/>
  <c r="G8" i="72"/>
  <c r="F8" i="72"/>
  <c r="E8" i="72"/>
  <c r="I7" i="72"/>
  <c r="H7" i="72"/>
  <c r="G7" i="72"/>
  <c r="F7" i="72"/>
  <c r="E7" i="72"/>
  <c r="I6" i="72"/>
  <c r="H6" i="72"/>
  <c r="G6" i="72"/>
  <c r="F6" i="72"/>
  <c r="E6" i="72"/>
  <c r="I5" i="72"/>
  <c r="H5" i="72"/>
  <c r="G5" i="72"/>
  <c r="F5" i="72"/>
  <c r="E5" i="72"/>
  <c r="C13" i="71"/>
  <c r="C9" i="71"/>
  <c r="C11" i="71" s="1"/>
  <c r="O8" i="71"/>
  <c r="N8" i="71"/>
  <c r="M8" i="71"/>
  <c r="L8" i="71"/>
  <c r="K8" i="71"/>
  <c r="J8" i="71"/>
  <c r="I8" i="71"/>
  <c r="H8" i="71"/>
  <c r="G8" i="71"/>
  <c r="F8" i="71"/>
  <c r="E8" i="71"/>
  <c r="D8" i="71"/>
  <c r="O7" i="71"/>
  <c r="N7" i="71"/>
  <c r="M7" i="71"/>
  <c r="M10" i="71" s="1"/>
  <c r="L7" i="71"/>
  <c r="L10" i="71" s="1"/>
  <c r="K7" i="71"/>
  <c r="K10" i="71" s="1"/>
  <c r="J7" i="71"/>
  <c r="J10" i="71" s="1"/>
  <c r="I7" i="71"/>
  <c r="I10" i="71" s="1"/>
  <c r="H7" i="71"/>
  <c r="H10" i="71" s="1"/>
  <c r="G7" i="71"/>
  <c r="G10" i="71" s="1"/>
  <c r="F7" i="71"/>
  <c r="E7" i="71"/>
  <c r="D7" i="71"/>
  <c r="O6" i="71"/>
  <c r="N6" i="71"/>
  <c r="F6" i="71"/>
  <c r="E6" i="71"/>
  <c r="D6" i="71"/>
  <c r="O5" i="71"/>
  <c r="O10" i="71" s="1"/>
  <c r="N5" i="71"/>
  <c r="N10" i="71" s="1"/>
  <c r="F5" i="71"/>
  <c r="E5" i="71"/>
  <c r="D5" i="71"/>
  <c r="C14" i="70"/>
  <c r="O13" i="70"/>
  <c r="N13" i="70"/>
  <c r="M13" i="70"/>
  <c r="L13" i="70"/>
  <c r="K13" i="70"/>
  <c r="J13" i="70"/>
  <c r="I13" i="70"/>
  <c r="H13" i="70"/>
  <c r="G13" i="70"/>
  <c r="F13" i="70"/>
  <c r="F15" i="70" s="1"/>
  <c r="E13" i="70"/>
  <c r="E15" i="70" s="1"/>
  <c r="D13" i="70"/>
  <c r="K10" i="70"/>
  <c r="J10" i="70"/>
  <c r="I10" i="70"/>
  <c r="H10" i="70"/>
  <c r="G10" i="70"/>
  <c r="K9" i="70"/>
  <c r="J9" i="70"/>
  <c r="I9" i="70"/>
  <c r="H9" i="70"/>
  <c r="G9" i="70"/>
  <c r="K8" i="70"/>
  <c r="J8" i="70"/>
  <c r="I8" i="70"/>
  <c r="H8" i="70"/>
  <c r="G8" i="70"/>
  <c r="K7" i="70"/>
  <c r="J7" i="70"/>
  <c r="I7" i="70"/>
  <c r="H7" i="70"/>
  <c r="G7" i="70"/>
  <c r="O6" i="70"/>
  <c r="O15" i="70" s="1"/>
  <c r="N6" i="70"/>
  <c r="N15" i="70" s="1"/>
  <c r="M6" i="70"/>
  <c r="M15" i="70" s="1"/>
  <c r="L6" i="70"/>
  <c r="L15" i="70" s="1"/>
  <c r="D6" i="70"/>
  <c r="K5" i="70"/>
  <c r="J5" i="70"/>
  <c r="I5" i="70"/>
  <c r="H5" i="70"/>
  <c r="G5" i="70"/>
  <c r="N6" i="69"/>
  <c r="M6" i="69"/>
  <c r="M15" i="69" s="1"/>
  <c r="I15" i="69"/>
  <c r="G5" i="69"/>
  <c r="F5" i="69"/>
  <c r="E5" i="69"/>
  <c r="E15" i="69" s="1"/>
  <c r="C21" i="68"/>
  <c r="C19" i="68"/>
  <c r="O15" i="68"/>
  <c r="N15" i="68"/>
  <c r="M15" i="68"/>
  <c r="L15" i="68"/>
  <c r="K15" i="68"/>
  <c r="J15" i="68"/>
  <c r="I15" i="68"/>
  <c r="M14" i="68"/>
  <c r="L14" i="68"/>
  <c r="K14" i="68"/>
  <c r="J14" i="68"/>
  <c r="I14" i="68"/>
  <c r="O13" i="68"/>
  <c r="N13" i="68"/>
  <c r="G13" i="68"/>
  <c r="F13" i="68"/>
  <c r="E13" i="68"/>
  <c r="D13" i="68"/>
  <c r="O12" i="68"/>
  <c r="N12" i="68"/>
  <c r="M12" i="68"/>
  <c r="L12" i="68"/>
  <c r="K12" i="68"/>
  <c r="J12" i="68"/>
  <c r="I12" i="68"/>
  <c r="H12" i="68"/>
  <c r="G12" i="68"/>
  <c r="F12" i="68"/>
  <c r="E12" i="68"/>
  <c r="D12" i="68"/>
  <c r="M11" i="68"/>
  <c r="L11" i="68"/>
  <c r="K11" i="68"/>
  <c r="J11" i="68"/>
  <c r="I11" i="68"/>
  <c r="O10" i="68"/>
  <c r="N10" i="68"/>
  <c r="M10" i="68"/>
  <c r="L10" i="68"/>
  <c r="K10" i="68"/>
  <c r="J10" i="68"/>
  <c r="I10" i="68"/>
  <c r="H10" i="68"/>
  <c r="G10" i="68"/>
  <c r="F10" i="68"/>
  <c r="E10" i="68"/>
  <c r="D10" i="68"/>
  <c r="O9" i="68"/>
  <c r="N9" i="68"/>
  <c r="M9" i="68"/>
  <c r="L9" i="68"/>
  <c r="K9" i="68"/>
  <c r="J9" i="68"/>
  <c r="I9" i="68"/>
  <c r="H9" i="68"/>
  <c r="G9" i="68"/>
  <c r="F9" i="68"/>
  <c r="E9" i="68"/>
  <c r="D9" i="68"/>
  <c r="I7" i="68"/>
  <c r="H7" i="68"/>
  <c r="G7" i="68"/>
  <c r="F7" i="68"/>
  <c r="M6" i="68"/>
  <c r="L6" i="68"/>
  <c r="K6" i="68"/>
  <c r="J6" i="68"/>
  <c r="I6" i="68"/>
  <c r="O5" i="68"/>
  <c r="N5" i="68"/>
  <c r="H5" i="68"/>
  <c r="G5" i="68"/>
  <c r="F5" i="68"/>
  <c r="E5" i="68"/>
  <c r="D5" i="68"/>
  <c r="C13" i="67"/>
  <c r="C9" i="67"/>
  <c r="C11" i="67" s="1"/>
  <c r="O8" i="67"/>
  <c r="N8" i="67"/>
  <c r="M8" i="67"/>
  <c r="L8" i="67"/>
  <c r="K8" i="67"/>
  <c r="J8" i="67"/>
  <c r="I8" i="67"/>
  <c r="H8" i="67"/>
  <c r="G8" i="67"/>
  <c r="F8" i="67"/>
  <c r="E8" i="67"/>
  <c r="D8" i="67"/>
  <c r="O7" i="67"/>
  <c r="N7" i="67"/>
  <c r="M7" i="67"/>
  <c r="L7" i="67"/>
  <c r="K7" i="67"/>
  <c r="J7" i="67"/>
  <c r="I7" i="67"/>
  <c r="H7" i="67"/>
  <c r="G7" i="67"/>
  <c r="F7" i="67"/>
  <c r="E7" i="67"/>
  <c r="D7" i="67"/>
  <c r="O6" i="67"/>
  <c r="O10" i="67" s="1"/>
  <c r="N6" i="67"/>
  <c r="N10" i="67" s="1"/>
  <c r="M6" i="67"/>
  <c r="M10" i="67" s="1"/>
  <c r="L6" i="67"/>
  <c r="L10" i="67" s="1"/>
  <c r="K6" i="67"/>
  <c r="K10" i="67" s="1"/>
  <c r="J6" i="67"/>
  <c r="I6" i="67"/>
  <c r="H6" i="67"/>
  <c r="G6" i="67"/>
  <c r="F6" i="67"/>
  <c r="E6" i="67"/>
  <c r="E10" i="67" s="1"/>
  <c r="D6" i="67"/>
  <c r="D10" i="67" s="1"/>
  <c r="J5" i="67"/>
  <c r="I5" i="67"/>
  <c r="H5" i="67"/>
  <c r="G5" i="67"/>
  <c r="F5" i="67"/>
  <c r="C24" i="66"/>
  <c r="C20" i="66"/>
  <c r="C22" i="66" s="1"/>
  <c r="O19" i="66"/>
  <c r="N19" i="66"/>
  <c r="M19" i="66"/>
  <c r="L19" i="66"/>
  <c r="F19" i="66"/>
  <c r="E19" i="66"/>
  <c r="D19" i="66"/>
  <c r="O16" i="66"/>
  <c r="N16" i="66"/>
  <c r="M16" i="66"/>
  <c r="L16" i="66"/>
  <c r="K16" i="66"/>
  <c r="J16" i="66"/>
  <c r="I16" i="66"/>
  <c r="H16" i="66"/>
  <c r="G16" i="66"/>
  <c r="F16" i="66"/>
  <c r="E16" i="66"/>
  <c r="D16" i="66"/>
  <c r="O15" i="66"/>
  <c r="N15" i="66"/>
  <c r="M15" i="66"/>
  <c r="L15" i="66"/>
  <c r="K15" i="66"/>
  <c r="J15" i="66"/>
  <c r="I15" i="66"/>
  <c r="H15" i="66"/>
  <c r="G15" i="66"/>
  <c r="F15" i="66"/>
  <c r="E15" i="66"/>
  <c r="D15" i="66"/>
  <c r="O14" i="66"/>
  <c r="N14" i="66"/>
  <c r="M14" i="66"/>
  <c r="L14" i="66"/>
  <c r="K14" i="66"/>
  <c r="J14" i="66"/>
  <c r="I14" i="66"/>
  <c r="H14" i="66"/>
  <c r="G14" i="66"/>
  <c r="F14" i="66"/>
  <c r="E14" i="66"/>
  <c r="D14" i="66"/>
  <c r="O13" i="66"/>
  <c r="N13" i="66"/>
  <c r="M13" i="66"/>
  <c r="L13" i="66"/>
  <c r="K13" i="66"/>
  <c r="J13" i="66"/>
  <c r="I13" i="66"/>
  <c r="H13" i="66"/>
  <c r="G13" i="66"/>
  <c r="F13" i="66"/>
  <c r="F21" i="66" s="1"/>
  <c r="E13" i="66"/>
  <c r="E21" i="66" s="1"/>
  <c r="D13" i="66"/>
  <c r="K9" i="66"/>
  <c r="J9" i="66"/>
  <c r="I9" i="66"/>
  <c r="H9" i="66"/>
  <c r="G9" i="66"/>
  <c r="O7" i="66"/>
  <c r="O21" i="66" s="1"/>
  <c r="N7" i="66"/>
  <c r="N21" i="66" s="1"/>
  <c r="M7" i="66"/>
  <c r="L7" i="66"/>
  <c r="D7" i="66"/>
  <c r="K6" i="66"/>
  <c r="J6" i="66"/>
  <c r="I6" i="66"/>
  <c r="H6" i="66"/>
  <c r="G6" i="66"/>
  <c r="K5" i="66"/>
  <c r="J5" i="66"/>
  <c r="I5" i="66"/>
  <c r="H5" i="66"/>
  <c r="G5" i="66"/>
  <c r="C19" i="65"/>
  <c r="C15" i="65"/>
  <c r="C17" i="65" s="1"/>
  <c r="O14" i="65"/>
  <c r="N14" i="65"/>
  <c r="M14" i="65"/>
  <c r="L14" i="65"/>
  <c r="K14" i="65"/>
  <c r="E14" i="65"/>
  <c r="D14" i="65"/>
  <c r="O13" i="65"/>
  <c r="N13" i="65"/>
  <c r="M13" i="65"/>
  <c r="L13" i="65"/>
  <c r="K13" i="65"/>
  <c r="J13" i="65"/>
  <c r="I13" i="65"/>
  <c r="H13" i="65"/>
  <c r="G13" i="65"/>
  <c r="F13" i="65"/>
  <c r="E13" i="65"/>
  <c r="D13" i="65"/>
  <c r="J12" i="65"/>
  <c r="I12" i="65"/>
  <c r="H12" i="65"/>
  <c r="G12" i="65"/>
  <c r="F12" i="65"/>
  <c r="O11" i="65"/>
  <c r="N11" i="65"/>
  <c r="M11" i="65"/>
  <c r="L11" i="65"/>
  <c r="K11" i="65"/>
  <c r="J11" i="65"/>
  <c r="I11" i="65"/>
  <c r="H11" i="65"/>
  <c r="G11" i="65"/>
  <c r="F11" i="65"/>
  <c r="E11" i="65"/>
  <c r="D11" i="65"/>
  <c r="D16" i="65" s="1"/>
  <c r="I8" i="65"/>
  <c r="H8" i="65"/>
  <c r="G8" i="65"/>
  <c r="F8" i="65"/>
  <c r="J7" i="65"/>
  <c r="I7" i="65"/>
  <c r="H7" i="65"/>
  <c r="G7" i="65"/>
  <c r="F7" i="65"/>
  <c r="O6" i="65"/>
  <c r="N6" i="65"/>
  <c r="M6" i="65"/>
  <c r="L6" i="65"/>
  <c r="L16" i="65" s="1"/>
  <c r="K6" i="65"/>
  <c r="J5" i="65"/>
  <c r="I5" i="65"/>
  <c r="H5" i="65"/>
  <c r="G5" i="65"/>
  <c r="F5" i="65"/>
  <c r="C14" i="64"/>
  <c r="C10" i="64"/>
  <c r="C12" i="64" s="1"/>
  <c r="O9" i="64"/>
  <c r="N9" i="64"/>
  <c r="M9" i="64"/>
  <c r="L9" i="64"/>
  <c r="K9" i="64"/>
  <c r="J9" i="64"/>
  <c r="I9" i="64"/>
  <c r="H9" i="64"/>
  <c r="G9" i="64"/>
  <c r="F9" i="64"/>
  <c r="E9" i="64"/>
  <c r="D9" i="64"/>
  <c r="O8" i="64"/>
  <c r="N8" i="64"/>
  <c r="M8" i="64"/>
  <c r="L8" i="64"/>
  <c r="K8" i="64"/>
  <c r="J8" i="64"/>
  <c r="I8" i="64"/>
  <c r="H8" i="64"/>
  <c r="G8" i="64"/>
  <c r="F8" i="64"/>
  <c r="F11" i="64" s="1"/>
  <c r="E8" i="64"/>
  <c r="E11" i="64" s="1"/>
  <c r="D8" i="64"/>
  <c r="K7" i="64"/>
  <c r="J7" i="64"/>
  <c r="I7" i="64"/>
  <c r="H7" i="64"/>
  <c r="G7" i="64"/>
  <c r="O6" i="64"/>
  <c r="N6" i="64"/>
  <c r="N11" i="64" s="1"/>
  <c r="M6" i="64"/>
  <c r="M11" i="64" s="1"/>
  <c r="L6" i="64"/>
  <c r="D6" i="64"/>
  <c r="K5" i="64"/>
  <c r="J5" i="64"/>
  <c r="J11" i="64" s="1"/>
  <c r="I5" i="64"/>
  <c r="I11" i="64" s="1"/>
  <c r="H5" i="64"/>
  <c r="G5" i="64"/>
  <c r="C22" i="63"/>
  <c r="C18" i="63"/>
  <c r="C20" i="63" s="1"/>
  <c r="O17" i="63"/>
  <c r="N17" i="63"/>
  <c r="M17" i="63"/>
  <c r="L17" i="63"/>
  <c r="F17" i="63"/>
  <c r="E17" i="63"/>
  <c r="D17" i="63"/>
  <c r="O16" i="63"/>
  <c r="N16" i="63"/>
  <c r="M16" i="63"/>
  <c r="L16" i="63"/>
  <c r="K16" i="63"/>
  <c r="J16" i="63"/>
  <c r="I16" i="63"/>
  <c r="H16" i="63"/>
  <c r="G16" i="63"/>
  <c r="F16" i="63"/>
  <c r="E16" i="63"/>
  <c r="D16" i="63"/>
  <c r="O15" i="63"/>
  <c r="N15" i="63"/>
  <c r="M15" i="63"/>
  <c r="L15" i="63"/>
  <c r="K15" i="63"/>
  <c r="J15" i="63"/>
  <c r="I15" i="63"/>
  <c r="H15" i="63"/>
  <c r="G15" i="63"/>
  <c r="F15" i="63"/>
  <c r="E15" i="63"/>
  <c r="D15" i="63"/>
  <c r="K14" i="63"/>
  <c r="J14" i="63"/>
  <c r="I14" i="63"/>
  <c r="H14" i="63"/>
  <c r="G14" i="63"/>
  <c r="O13" i="63"/>
  <c r="N13" i="63"/>
  <c r="M13" i="63"/>
  <c r="L13" i="63"/>
  <c r="K13" i="63"/>
  <c r="J13" i="63"/>
  <c r="I13" i="63"/>
  <c r="H13" i="63"/>
  <c r="G13" i="63"/>
  <c r="F13" i="63"/>
  <c r="E13" i="63"/>
  <c r="D13" i="63"/>
  <c r="O12" i="63"/>
  <c r="N12" i="63"/>
  <c r="M12" i="63"/>
  <c r="L12" i="63"/>
  <c r="K12" i="63"/>
  <c r="J12" i="63"/>
  <c r="I12" i="63"/>
  <c r="H12" i="63"/>
  <c r="G12" i="63"/>
  <c r="F12" i="63"/>
  <c r="E12" i="63"/>
  <c r="D12" i="63"/>
  <c r="O11" i="63"/>
  <c r="N11" i="63"/>
  <c r="M11" i="63"/>
  <c r="L11" i="63"/>
  <c r="K11" i="63"/>
  <c r="J11" i="63"/>
  <c r="I11" i="63"/>
  <c r="H11" i="63"/>
  <c r="G11" i="63"/>
  <c r="F11" i="63"/>
  <c r="E11" i="63"/>
  <c r="D11" i="63"/>
  <c r="O10" i="63"/>
  <c r="N10" i="63"/>
  <c r="M10" i="63"/>
  <c r="L10" i="63"/>
  <c r="K10" i="63"/>
  <c r="J10" i="63"/>
  <c r="I10" i="63"/>
  <c r="H10" i="63"/>
  <c r="G10" i="63"/>
  <c r="F10" i="63"/>
  <c r="F19" i="63" s="1"/>
  <c r="E10" i="63"/>
  <c r="E19" i="63" s="1"/>
  <c r="D10" i="63"/>
  <c r="O9" i="63"/>
  <c r="N9" i="63"/>
  <c r="M9" i="63"/>
  <c r="L9" i="63"/>
  <c r="D9" i="63"/>
  <c r="K8" i="63"/>
  <c r="J8" i="63"/>
  <c r="I8" i="63"/>
  <c r="H8" i="63"/>
  <c r="G8" i="63"/>
  <c r="O7" i="63"/>
  <c r="N7" i="63"/>
  <c r="N19" i="63" s="1"/>
  <c r="M7" i="63"/>
  <c r="L7" i="63"/>
  <c r="D7" i="63"/>
  <c r="K6" i="63"/>
  <c r="J6" i="63"/>
  <c r="I6" i="63"/>
  <c r="H6" i="63"/>
  <c r="G6" i="63"/>
  <c r="K5" i="63"/>
  <c r="J5" i="63"/>
  <c r="I5" i="63"/>
  <c r="H5" i="63"/>
  <c r="G5" i="63"/>
  <c r="C17" i="61"/>
  <c r="C13" i="61"/>
  <c r="C15" i="61" s="1"/>
  <c r="O12" i="61"/>
  <c r="N12" i="61"/>
  <c r="M12" i="61"/>
  <c r="L12" i="61"/>
  <c r="K12" i="61"/>
  <c r="J12" i="61"/>
  <c r="I12" i="61"/>
  <c r="H12" i="61"/>
  <c r="G12" i="61"/>
  <c r="F12" i="61"/>
  <c r="E12" i="61"/>
  <c r="D12" i="61"/>
  <c r="O11" i="61"/>
  <c r="N11" i="61"/>
  <c r="M11" i="61"/>
  <c r="L11" i="61"/>
  <c r="K11" i="61"/>
  <c r="J11" i="61"/>
  <c r="I11" i="61"/>
  <c r="H11" i="61"/>
  <c r="G11" i="61"/>
  <c r="F11" i="61"/>
  <c r="E11" i="61"/>
  <c r="D11" i="61"/>
  <c r="O10" i="61"/>
  <c r="O14" i="61" s="1"/>
  <c r="N10" i="61"/>
  <c r="N14" i="61" s="1"/>
  <c r="M10" i="61"/>
  <c r="M14" i="61" s="1"/>
  <c r="L10" i="61"/>
  <c r="L14" i="61" s="1"/>
  <c r="K10" i="61"/>
  <c r="J10" i="61"/>
  <c r="I10" i="61"/>
  <c r="H10" i="61"/>
  <c r="G10" i="61"/>
  <c r="F10" i="61"/>
  <c r="F14" i="61" s="1"/>
  <c r="E10" i="61"/>
  <c r="E14" i="61" s="1"/>
  <c r="D10" i="61"/>
  <c r="D14" i="61" s="1"/>
  <c r="K14" i="61"/>
  <c r="J14" i="61"/>
  <c r="I14" i="61"/>
  <c r="H14" i="61"/>
  <c r="G14" i="61"/>
  <c r="C22" i="60"/>
  <c r="C18" i="60"/>
  <c r="C20" i="60" s="1"/>
  <c r="O17" i="60"/>
  <c r="N17" i="60"/>
  <c r="M17" i="60"/>
  <c r="L17" i="60"/>
  <c r="K17" i="60"/>
  <c r="J17" i="60"/>
  <c r="I17" i="60"/>
  <c r="H17" i="60"/>
  <c r="G17" i="60"/>
  <c r="F17" i="60"/>
  <c r="E17" i="60"/>
  <c r="D17" i="60"/>
  <c r="O16" i="60"/>
  <c r="N16" i="60"/>
  <c r="M16" i="60"/>
  <c r="L16" i="60"/>
  <c r="K16" i="60"/>
  <c r="J16" i="60"/>
  <c r="I16" i="60"/>
  <c r="H16" i="60"/>
  <c r="G16" i="60"/>
  <c r="F16" i="60"/>
  <c r="E16" i="60"/>
  <c r="D16" i="60"/>
  <c r="L15" i="60"/>
  <c r="K15" i="60"/>
  <c r="J15" i="60"/>
  <c r="I15" i="60"/>
  <c r="H15" i="60"/>
  <c r="O14" i="60"/>
  <c r="N14" i="60"/>
  <c r="M14" i="60"/>
  <c r="L14" i="60"/>
  <c r="K14" i="60"/>
  <c r="J14" i="60"/>
  <c r="I14" i="60"/>
  <c r="H14" i="60"/>
  <c r="G14" i="60"/>
  <c r="F14" i="60"/>
  <c r="E14" i="60"/>
  <c r="D14" i="60"/>
  <c r="O13" i="60"/>
  <c r="N13" i="60"/>
  <c r="M13" i="60"/>
  <c r="L13" i="60"/>
  <c r="K13" i="60"/>
  <c r="J13" i="60"/>
  <c r="I13" i="60"/>
  <c r="H13" i="60"/>
  <c r="G13" i="60"/>
  <c r="F13" i="60"/>
  <c r="E13" i="60"/>
  <c r="D13" i="60"/>
  <c r="L12" i="60"/>
  <c r="K12" i="60"/>
  <c r="J12" i="60"/>
  <c r="I12" i="60"/>
  <c r="H12" i="60"/>
  <c r="O11" i="60"/>
  <c r="N11" i="60"/>
  <c r="M11" i="60"/>
  <c r="L11" i="60"/>
  <c r="K11" i="60"/>
  <c r="J11" i="60"/>
  <c r="I11" i="60"/>
  <c r="H11" i="60"/>
  <c r="G11" i="60"/>
  <c r="F11" i="60"/>
  <c r="E11" i="60"/>
  <c r="D11" i="60"/>
  <c r="O10" i="60"/>
  <c r="N10" i="60"/>
  <c r="M10" i="60"/>
  <c r="L10" i="60"/>
  <c r="K10" i="60"/>
  <c r="J10" i="60"/>
  <c r="I10" i="60"/>
  <c r="H10" i="60"/>
  <c r="G10" i="60"/>
  <c r="F10" i="60"/>
  <c r="E10" i="60"/>
  <c r="D10" i="60"/>
  <c r="O9" i="60"/>
  <c r="N9" i="60"/>
  <c r="M9" i="60"/>
  <c r="L9" i="60"/>
  <c r="K9" i="60"/>
  <c r="J9" i="60"/>
  <c r="I9" i="60"/>
  <c r="H9" i="60"/>
  <c r="G9" i="60"/>
  <c r="F9" i="60"/>
  <c r="E9" i="60"/>
  <c r="D9" i="60"/>
  <c r="L8" i="60"/>
  <c r="K8" i="60"/>
  <c r="J8" i="60"/>
  <c r="I8" i="60"/>
  <c r="H8" i="60"/>
  <c r="L7" i="60"/>
  <c r="K7" i="60"/>
  <c r="J7" i="60"/>
  <c r="I7" i="60"/>
  <c r="H7" i="60"/>
  <c r="O6" i="60"/>
  <c r="N6" i="60"/>
  <c r="N19" i="60" s="1"/>
  <c r="M6" i="60"/>
  <c r="E6" i="60"/>
  <c r="D6" i="60"/>
  <c r="L5" i="60"/>
  <c r="K5" i="60"/>
  <c r="J5" i="60"/>
  <c r="I5" i="60"/>
  <c r="H5" i="60"/>
  <c r="C22" i="59"/>
  <c r="C18" i="59"/>
  <c r="C20" i="59" s="1"/>
  <c r="O17" i="59"/>
  <c r="N17" i="59"/>
  <c r="M17" i="59"/>
  <c r="L17" i="59"/>
  <c r="K17" i="59"/>
  <c r="J17" i="59"/>
  <c r="I17" i="59"/>
  <c r="H17" i="59"/>
  <c r="G17" i="59"/>
  <c r="F17" i="59"/>
  <c r="E17" i="59"/>
  <c r="D17" i="59"/>
  <c r="O16" i="59"/>
  <c r="N16" i="59"/>
  <c r="F16" i="59"/>
  <c r="E16" i="59"/>
  <c r="D16" i="59"/>
  <c r="J15" i="59"/>
  <c r="I15" i="59"/>
  <c r="H15" i="59"/>
  <c r="G15" i="59"/>
  <c r="F15" i="59"/>
  <c r="O14" i="59"/>
  <c r="N14" i="59"/>
  <c r="M14" i="59"/>
  <c r="L14" i="59"/>
  <c r="K14" i="59"/>
  <c r="J14" i="59"/>
  <c r="I14" i="59"/>
  <c r="H14" i="59"/>
  <c r="G14" i="59"/>
  <c r="F14" i="59"/>
  <c r="E14" i="59"/>
  <c r="D14" i="59"/>
  <c r="J13" i="59"/>
  <c r="I13" i="59"/>
  <c r="H13" i="59"/>
  <c r="G13" i="59"/>
  <c r="F13" i="59"/>
  <c r="J12" i="59"/>
  <c r="I12" i="59"/>
  <c r="H12" i="59"/>
  <c r="G12" i="59"/>
  <c r="F12" i="59"/>
  <c r="O11" i="59"/>
  <c r="N11" i="59"/>
  <c r="M11" i="59"/>
  <c r="L11" i="59"/>
  <c r="K11" i="59"/>
  <c r="J11" i="59"/>
  <c r="I11" i="59"/>
  <c r="H11" i="59"/>
  <c r="G11" i="59"/>
  <c r="F11" i="59"/>
  <c r="E11" i="59"/>
  <c r="D11" i="59"/>
  <c r="O10" i="59"/>
  <c r="N10" i="59"/>
  <c r="M10" i="59"/>
  <c r="L10" i="59"/>
  <c r="K10" i="59"/>
  <c r="J10" i="59"/>
  <c r="I10" i="59"/>
  <c r="H10" i="59"/>
  <c r="G10" i="59"/>
  <c r="F10" i="59"/>
  <c r="E10" i="59"/>
  <c r="D10" i="59"/>
  <c r="J9" i="59"/>
  <c r="I9" i="59"/>
  <c r="H9" i="59"/>
  <c r="G9" i="59"/>
  <c r="F9" i="59"/>
  <c r="J8" i="59"/>
  <c r="I8" i="59"/>
  <c r="H8" i="59"/>
  <c r="G8" i="59"/>
  <c r="F8" i="59"/>
  <c r="J7" i="59"/>
  <c r="I7" i="59"/>
  <c r="H7" i="59"/>
  <c r="G7" i="59"/>
  <c r="F7" i="59"/>
  <c r="O6" i="59"/>
  <c r="N6" i="59"/>
  <c r="M6" i="59"/>
  <c r="L6" i="59"/>
  <c r="K6" i="59"/>
  <c r="J5" i="59"/>
  <c r="I5" i="59"/>
  <c r="H5" i="59"/>
  <c r="G5" i="59"/>
  <c r="F5" i="59"/>
  <c r="C24" i="58"/>
  <c r="M17" i="58"/>
  <c r="L17" i="58"/>
  <c r="K17" i="58"/>
  <c r="J17" i="58"/>
  <c r="I17" i="58"/>
  <c r="O16" i="58"/>
  <c r="N16" i="58"/>
  <c r="M16" i="58"/>
  <c r="L16" i="58"/>
  <c r="K16" i="58"/>
  <c r="J16" i="58"/>
  <c r="I16" i="58"/>
  <c r="H16" i="58"/>
  <c r="G16" i="58"/>
  <c r="F16" i="58"/>
  <c r="E16" i="58"/>
  <c r="D16" i="58"/>
  <c r="O9" i="58"/>
  <c r="N9" i="58"/>
  <c r="M9" i="58"/>
  <c r="L9" i="58"/>
  <c r="K9" i="58"/>
  <c r="J9" i="58"/>
  <c r="I9" i="58"/>
  <c r="H9" i="58"/>
  <c r="G9" i="58"/>
  <c r="F9" i="58"/>
  <c r="E9" i="58"/>
  <c r="D9" i="58"/>
  <c r="O8" i="58"/>
  <c r="O21" i="58" s="1"/>
  <c r="N8" i="58"/>
  <c r="N21" i="58" s="1"/>
  <c r="M8" i="58"/>
  <c r="L8" i="58"/>
  <c r="K8" i="58"/>
  <c r="J8" i="58"/>
  <c r="I8" i="58"/>
  <c r="H8" i="58"/>
  <c r="H21" i="58" s="1"/>
  <c r="G8" i="58"/>
  <c r="G21" i="58" s="1"/>
  <c r="F8" i="58"/>
  <c r="F21" i="58" s="1"/>
  <c r="E8" i="58"/>
  <c r="E21" i="58" s="1"/>
  <c r="D8" i="58"/>
  <c r="D21" i="58" s="1"/>
  <c r="M7" i="58"/>
  <c r="L7" i="58"/>
  <c r="K7" i="58"/>
  <c r="J7" i="58"/>
  <c r="I7" i="58"/>
  <c r="M6" i="58"/>
  <c r="L6" i="58"/>
  <c r="K6" i="58"/>
  <c r="J6" i="58"/>
  <c r="I6" i="58"/>
  <c r="M5" i="58"/>
  <c r="L5" i="58"/>
  <c r="K5" i="58"/>
  <c r="J5" i="58"/>
  <c r="I5" i="58"/>
  <c r="C19" i="57"/>
  <c r="C17" i="57"/>
  <c r="O12" i="57"/>
  <c r="J12" i="57"/>
  <c r="I12" i="57"/>
  <c r="H12" i="57"/>
  <c r="G12" i="57"/>
  <c r="F12" i="57"/>
  <c r="E12" i="57"/>
  <c r="D12" i="57"/>
  <c r="O11" i="57"/>
  <c r="N11" i="57"/>
  <c r="M11" i="57"/>
  <c r="L11" i="57"/>
  <c r="K11" i="57"/>
  <c r="J11" i="57"/>
  <c r="I11" i="57"/>
  <c r="H11" i="57"/>
  <c r="G11" i="57"/>
  <c r="F11" i="57"/>
  <c r="E11" i="57"/>
  <c r="D11" i="57"/>
  <c r="I10" i="57"/>
  <c r="H10" i="57"/>
  <c r="G10" i="57"/>
  <c r="O8" i="57"/>
  <c r="N8" i="57"/>
  <c r="M8" i="57"/>
  <c r="L8" i="57"/>
  <c r="K8" i="57"/>
  <c r="J8" i="57"/>
  <c r="I8" i="57"/>
  <c r="H8" i="57"/>
  <c r="G8" i="57"/>
  <c r="F8" i="57"/>
  <c r="E8" i="57"/>
  <c r="E16" i="57" s="1"/>
  <c r="D8" i="57"/>
  <c r="O7" i="57"/>
  <c r="D7" i="57"/>
  <c r="O6" i="57"/>
  <c r="N6" i="57"/>
  <c r="M6" i="57"/>
  <c r="L6" i="57"/>
  <c r="L16" i="57" s="1"/>
  <c r="D6" i="57"/>
  <c r="K5" i="57"/>
  <c r="J5" i="57"/>
  <c r="I5" i="57"/>
  <c r="H5" i="57"/>
  <c r="H16" i="57" s="1"/>
  <c r="G5" i="57"/>
  <c r="C23" i="56"/>
  <c r="C19" i="56"/>
  <c r="C21" i="56" s="1"/>
  <c r="O18" i="56"/>
  <c r="N18" i="56"/>
  <c r="M18" i="56"/>
  <c r="L18" i="56"/>
  <c r="K18" i="56"/>
  <c r="O17" i="56"/>
  <c r="N17" i="56"/>
  <c r="M17" i="56"/>
  <c r="L17" i="56"/>
  <c r="K17" i="56"/>
  <c r="E17" i="56"/>
  <c r="D17" i="56"/>
  <c r="O16" i="56"/>
  <c r="N16" i="56"/>
  <c r="M16" i="56"/>
  <c r="L16" i="56"/>
  <c r="K16" i="56"/>
  <c r="J16" i="56"/>
  <c r="I16" i="56"/>
  <c r="H16" i="56"/>
  <c r="G16" i="56"/>
  <c r="F16" i="56"/>
  <c r="E16" i="56"/>
  <c r="D16" i="56"/>
  <c r="O15" i="56"/>
  <c r="N15" i="56"/>
  <c r="M15" i="56"/>
  <c r="L15" i="56"/>
  <c r="K15" i="56"/>
  <c r="J15" i="56"/>
  <c r="I15" i="56"/>
  <c r="H15" i="56"/>
  <c r="G15" i="56"/>
  <c r="F15" i="56"/>
  <c r="E15" i="56"/>
  <c r="D15" i="56"/>
  <c r="O14" i="56"/>
  <c r="N14" i="56"/>
  <c r="M14" i="56"/>
  <c r="L14" i="56"/>
  <c r="K14" i="56"/>
  <c r="J14" i="56"/>
  <c r="I14" i="56"/>
  <c r="H14" i="56"/>
  <c r="G14" i="56"/>
  <c r="F14" i="56"/>
  <c r="E14" i="56"/>
  <c r="D14" i="56"/>
  <c r="O13" i="56"/>
  <c r="N13" i="56"/>
  <c r="M13" i="56"/>
  <c r="L13" i="56"/>
  <c r="K13" i="56"/>
  <c r="O12" i="56"/>
  <c r="N12" i="56"/>
  <c r="M12" i="56"/>
  <c r="L12" i="56"/>
  <c r="K12" i="56"/>
  <c r="J12" i="56"/>
  <c r="I12" i="56"/>
  <c r="H12" i="56"/>
  <c r="G12" i="56"/>
  <c r="F12" i="56"/>
  <c r="E12" i="56"/>
  <c r="D12" i="56"/>
  <c r="O11" i="56"/>
  <c r="N11" i="56"/>
  <c r="M11" i="56"/>
  <c r="L11" i="56"/>
  <c r="K11" i="56"/>
  <c r="J11" i="56"/>
  <c r="I11" i="56"/>
  <c r="H11" i="56"/>
  <c r="G11" i="56"/>
  <c r="F11" i="56"/>
  <c r="E11" i="56"/>
  <c r="E20" i="56" s="1"/>
  <c r="D11" i="56"/>
  <c r="O10" i="56"/>
  <c r="N10" i="56"/>
  <c r="M10" i="56"/>
  <c r="L10" i="56"/>
  <c r="K10" i="56"/>
  <c r="J9" i="56"/>
  <c r="I9" i="56"/>
  <c r="H9" i="56"/>
  <c r="G9" i="56"/>
  <c r="F9" i="56"/>
  <c r="O8" i="56"/>
  <c r="N8" i="56"/>
  <c r="M8" i="56"/>
  <c r="L8" i="56"/>
  <c r="K8" i="56"/>
  <c r="J7" i="56"/>
  <c r="I7" i="56"/>
  <c r="H7" i="56"/>
  <c r="G7" i="56"/>
  <c r="F7" i="56"/>
  <c r="O6" i="56"/>
  <c r="N6" i="56"/>
  <c r="M6" i="56"/>
  <c r="M20" i="56" s="1"/>
  <c r="L6" i="56"/>
  <c r="K6" i="56"/>
  <c r="J5" i="56"/>
  <c r="I5" i="56"/>
  <c r="I20" i="56" s="1"/>
  <c r="H5" i="56"/>
  <c r="G5" i="56"/>
  <c r="F5" i="56"/>
  <c r="C25" i="55"/>
  <c r="C21" i="55"/>
  <c r="C23" i="55" s="1"/>
  <c r="O20" i="55"/>
  <c r="N20" i="55"/>
  <c r="M20" i="55"/>
  <c r="L20" i="55"/>
  <c r="K20" i="55"/>
  <c r="J20" i="55"/>
  <c r="I20" i="55"/>
  <c r="H20" i="55"/>
  <c r="G20" i="55"/>
  <c r="F20" i="55"/>
  <c r="E20" i="55"/>
  <c r="D20" i="55"/>
  <c r="O19" i="55"/>
  <c r="N19" i="55"/>
  <c r="F19" i="55"/>
  <c r="E19" i="55"/>
  <c r="D19" i="55"/>
  <c r="N18" i="55"/>
  <c r="M18" i="55"/>
  <c r="L18" i="55"/>
  <c r="K18" i="55"/>
  <c r="J18" i="55"/>
  <c r="I18" i="55"/>
  <c r="O17" i="55"/>
  <c r="N17" i="55"/>
  <c r="M17" i="55"/>
  <c r="F17" i="55"/>
  <c r="E17" i="55"/>
  <c r="D17" i="55"/>
  <c r="O16" i="55"/>
  <c r="N16" i="55"/>
  <c r="F16" i="55"/>
  <c r="E16" i="55"/>
  <c r="D16" i="55"/>
  <c r="O15" i="55"/>
  <c r="N15" i="55"/>
  <c r="F15" i="55"/>
  <c r="E15" i="55"/>
  <c r="D15" i="55"/>
  <c r="O14" i="55"/>
  <c r="N14" i="55"/>
  <c r="F14" i="55"/>
  <c r="E14" i="55"/>
  <c r="D14" i="55"/>
  <c r="O13" i="55"/>
  <c r="N13" i="55"/>
  <c r="M13" i="55"/>
  <c r="L13" i="55"/>
  <c r="K13" i="55"/>
  <c r="J13" i="55"/>
  <c r="I13" i="55"/>
  <c r="H13" i="55"/>
  <c r="G13" i="55"/>
  <c r="F13" i="55"/>
  <c r="E13" i="55"/>
  <c r="D13" i="55"/>
  <c r="O12" i="55"/>
  <c r="N12" i="55"/>
  <c r="M12" i="55"/>
  <c r="L12" i="55"/>
  <c r="K12" i="55"/>
  <c r="J12" i="55"/>
  <c r="I12" i="55"/>
  <c r="H12" i="55"/>
  <c r="G12" i="55"/>
  <c r="F12" i="55"/>
  <c r="E12" i="55"/>
  <c r="D12" i="55"/>
  <c r="O11" i="55"/>
  <c r="N11" i="55"/>
  <c r="M11" i="55"/>
  <c r="L11" i="55"/>
  <c r="K11" i="55"/>
  <c r="J11" i="55"/>
  <c r="I11" i="55"/>
  <c r="H11" i="55"/>
  <c r="H22" i="55" s="1"/>
  <c r="G11" i="55"/>
  <c r="G22" i="55" s="1"/>
  <c r="F11" i="55"/>
  <c r="E11" i="55"/>
  <c r="D11" i="55"/>
  <c r="O10" i="55"/>
  <c r="N10" i="55"/>
  <c r="F10" i="55"/>
  <c r="E10" i="55"/>
  <c r="D10" i="55"/>
  <c r="O9" i="55"/>
  <c r="N9" i="55"/>
  <c r="F9" i="55"/>
  <c r="E9" i="55"/>
  <c r="D9" i="55"/>
  <c r="N8" i="55"/>
  <c r="M8" i="55"/>
  <c r="L8" i="55"/>
  <c r="K8" i="55"/>
  <c r="J8" i="55"/>
  <c r="I8" i="55"/>
  <c r="O7" i="55"/>
  <c r="N7" i="55"/>
  <c r="F7" i="55"/>
  <c r="E7" i="55"/>
  <c r="D7" i="55"/>
  <c r="O6" i="55"/>
  <c r="N6" i="55"/>
  <c r="F6" i="55"/>
  <c r="E6" i="55"/>
  <c r="D6" i="55"/>
  <c r="O5" i="55"/>
  <c r="N5" i="55"/>
  <c r="M5" i="55"/>
  <c r="L5" i="55"/>
  <c r="K5" i="55"/>
  <c r="K22" i="55" s="1"/>
  <c r="J5" i="55"/>
  <c r="I5" i="55"/>
  <c r="C20" i="53"/>
  <c r="C16" i="53"/>
  <c r="C18" i="53" s="1"/>
  <c r="K15" i="53"/>
  <c r="J15" i="53"/>
  <c r="I15" i="53"/>
  <c r="H15" i="53"/>
  <c r="G15" i="53"/>
  <c r="K14" i="53"/>
  <c r="J14" i="53"/>
  <c r="I14" i="53"/>
  <c r="H14" i="53"/>
  <c r="G14" i="53"/>
  <c r="K13" i="53"/>
  <c r="J13" i="53"/>
  <c r="I13" i="53"/>
  <c r="H13" i="53"/>
  <c r="G13" i="53"/>
  <c r="K12" i="53"/>
  <c r="J12" i="53"/>
  <c r="I12" i="53"/>
  <c r="H12" i="53"/>
  <c r="G12" i="53"/>
  <c r="K11" i="53"/>
  <c r="J11" i="53"/>
  <c r="I11" i="53"/>
  <c r="H11" i="53"/>
  <c r="G11" i="53"/>
  <c r="K10" i="53"/>
  <c r="J10" i="53"/>
  <c r="I10" i="53"/>
  <c r="H10" i="53"/>
  <c r="G10" i="53"/>
  <c r="O9" i="53"/>
  <c r="O17" i="53" s="1"/>
  <c r="N9" i="53"/>
  <c r="N17" i="53" s="1"/>
  <c r="M9" i="53"/>
  <c r="M17" i="53" s="1"/>
  <c r="L9" i="53"/>
  <c r="L17" i="53" s="1"/>
  <c r="K9" i="53"/>
  <c r="J9" i="53"/>
  <c r="I9" i="53"/>
  <c r="H9" i="53"/>
  <c r="G9" i="53"/>
  <c r="F9" i="53"/>
  <c r="F17" i="53" s="1"/>
  <c r="E9" i="53"/>
  <c r="E17" i="53" s="1"/>
  <c r="D9" i="53"/>
  <c r="D17" i="53" s="1"/>
  <c r="K8" i="53"/>
  <c r="J8" i="53"/>
  <c r="I8" i="53"/>
  <c r="H8" i="53"/>
  <c r="G8" i="53"/>
  <c r="K7" i="53"/>
  <c r="J7" i="53"/>
  <c r="I7" i="53"/>
  <c r="H7" i="53"/>
  <c r="G7" i="53"/>
  <c r="K6" i="53"/>
  <c r="J6" i="53"/>
  <c r="I6" i="53"/>
  <c r="H6" i="53"/>
  <c r="G6" i="53"/>
  <c r="K5" i="53"/>
  <c r="J5" i="53"/>
  <c r="I5" i="53"/>
  <c r="H5" i="53"/>
  <c r="G5" i="53"/>
  <c r="C24" i="52"/>
  <c r="C20" i="52"/>
  <c r="C22" i="52" s="1"/>
  <c r="O19" i="52"/>
  <c r="N19" i="52"/>
  <c r="M19" i="52"/>
  <c r="L19" i="52"/>
  <c r="K19" i="52"/>
  <c r="J19" i="52"/>
  <c r="I19" i="52"/>
  <c r="O18" i="52"/>
  <c r="N18" i="52"/>
  <c r="F18" i="52"/>
  <c r="E18" i="52"/>
  <c r="D18" i="52"/>
  <c r="O17" i="52"/>
  <c r="N17" i="52"/>
  <c r="M17" i="52"/>
  <c r="L17" i="52"/>
  <c r="K17" i="52"/>
  <c r="J17" i="52"/>
  <c r="I17" i="52"/>
  <c r="H17" i="52"/>
  <c r="G17" i="52"/>
  <c r="F17" i="52"/>
  <c r="E17" i="52"/>
  <c r="D17" i="52"/>
  <c r="O16" i="52"/>
  <c r="N16" i="52"/>
  <c r="M16" i="52"/>
  <c r="L16" i="52"/>
  <c r="K16" i="52"/>
  <c r="J16" i="52"/>
  <c r="I16" i="52"/>
  <c r="H16" i="52"/>
  <c r="G16" i="52"/>
  <c r="F16" i="52"/>
  <c r="E16" i="52"/>
  <c r="D16" i="52"/>
  <c r="O15" i="52"/>
  <c r="N15" i="52"/>
  <c r="F15" i="52"/>
  <c r="E15" i="52"/>
  <c r="D15" i="52"/>
  <c r="O14" i="52"/>
  <c r="N14" i="52"/>
  <c r="M14" i="52"/>
  <c r="L14" i="52"/>
  <c r="K14" i="52"/>
  <c r="J14" i="52"/>
  <c r="I14" i="52"/>
  <c r="H14" i="52"/>
  <c r="G14" i="52"/>
  <c r="F14" i="52"/>
  <c r="E14" i="52"/>
  <c r="D14" i="52"/>
  <c r="O13" i="52"/>
  <c r="N13" i="52"/>
  <c r="F13" i="52"/>
  <c r="E13" i="52"/>
  <c r="D13" i="52"/>
  <c r="O12" i="52"/>
  <c r="N12" i="52"/>
  <c r="M12" i="52"/>
  <c r="L12" i="52"/>
  <c r="K12" i="52"/>
  <c r="O11" i="52"/>
  <c r="N11" i="52"/>
  <c r="M11" i="52"/>
  <c r="L11" i="52"/>
  <c r="K11" i="52"/>
  <c r="J11" i="52"/>
  <c r="I11" i="52"/>
  <c r="H11" i="52"/>
  <c r="G11" i="52"/>
  <c r="F11" i="52"/>
  <c r="E11" i="52"/>
  <c r="D11" i="52"/>
  <c r="O10" i="52"/>
  <c r="N10" i="52"/>
  <c r="M10" i="52"/>
  <c r="L10" i="52"/>
  <c r="K10" i="52"/>
  <c r="J10" i="52"/>
  <c r="I10" i="52"/>
  <c r="H10" i="52"/>
  <c r="G10" i="52"/>
  <c r="F10" i="52"/>
  <c r="E10" i="52"/>
  <c r="D10" i="52"/>
  <c r="O9" i="52"/>
  <c r="N9" i="52"/>
  <c r="M9" i="52"/>
  <c r="L9" i="52"/>
  <c r="K9" i="52"/>
  <c r="J9" i="52"/>
  <c r="I9" i="52"/>
  <c r="H9" i="52"/>
  <c r="G9" i="52"/>
  <c r="F9" i="52"/>
  <c r="E9" i="52"/>
  <c r="D9" i="52"/>
  <c r="O8" i="52"/>
  <c r="N8" i="52"/>
  <c r="F8" i="52"/>
  <c r="E8" i="52"/>
  <c r="D8" i="52"/>
  <c r="H7" i="52"/>
  <c r="G7" i="52"/>
  <c r="F7" i="52"/>
  <c r="E7" i="52"/>
  <c r="D7" i="52"/>
  <c r="K6" i="52"/>
  <c r="J6" i="52"/>
  <c r="I6" i="52"/>
  <c r="I21" i="52" s="1"/>
  <c r="H6" i="52"/>
  <c r="G6" i="52"/>
  <c r="O5" i="52"/>
  <c r="N5" i="52"/>
  <c r="F5" i="52"/>
  <c r="E5" i="52"/>
  <c r="D5" i="52"/>
  <c r="C30" i="51"/>
  <c r="C28" i="51"/>
  <c r="I25" i="51"/>
  <c r="H25" i="51"/>
  <c r="G25" i="51"/>
  <c r="F25" i="51"/>
  <c r="E25" i="51"/>
  <c r="D25" i="51"/>
  <c r="O24" i="51"/>
  <c r="G24" i="51"/>
  <c r="F24" i="51"/>
  <c r="E24" i="51"/>
  <c r="D24" i="51"/>
  <c r="O20" i="51"/>
  <c r="N20" i="51"/>
  <c r="M20" i="51"/>
  <c r="L20" i="51"/>
  <c r="K20" i="51"/>
  <c r="J20" i="51"/>
  <c r="I20" i="51"/>
  <c r="H20" i="51"/>
  <c r="G20" i="51"/>
  <c r="F20" i="51"/>
  <c r="E20" i="51"/>
  <c r="D20" i="51"/>
  <c r="O16" i="51"/>
  <c r="G16" i="51"/>
  <c r="F16" i="51"/>
  <c r="E16" i="51"/>
  <c r="D16" i="51"/>
  <c r="O15" i="51"/>
  <c r="G15" i="51"/>
  <c r="F15" i="51"/>
  <c r="E15" i="51"/>
  <c r="D15" i="51"/>
  <c r="O13" i="51"/>
  <c r="N13" i="51"/>
  <c r="N27" i="51" s="1"/>
  <c r="M13" i="51"/>
  <c r="M27" i="51" s="1"/>
  <c r="L13" i="51"/>
  <c r="K13" i="51"/>
  <c r="J13" i="51"/>
  <c r="J27" i="51" s="1"/>
  <c r="I13" i="51"/>
  <c r="I27" i="51" s="1"/>
  <c r="H13" i="51"/>
  <c r="G13" i="51"/>
  <c r="F13" i="51"/>
  <c r="E13" i="51"/>
  <c r="D13" i="51"/>
  <c r="O10" i="51"/>
  <c r="G10" i="51"/>
  <c r="F10" i="51"/>
  <c r="E10" i="51"/>
  <c r="D10" i="51"/>
  <c r="O8" i="51"/>
  <c r="G8" i="51"/>
  <c r="F8" i="51"/>
  <c r="E8" i="51"/>
  <c r="D8" i="51"/>
  <c r="O7" i="51"/>
  <c r="G7" i="51"/>
  <c r="F7" i="51"/>
  <c r="E7" i="51"/>
  <c r="D7" i="51"/>
  <c r="C13" i="50"/>
  <c r="C9" i="50"/>
  <c r="C11" i="50" s="1"/>
  <c r="O8" i="50"/>
  <c r="N8" i="50"/>
  <c r="M8" i="50"/>
  <c r="L8" i="50"/>
  <c r="K8" i="50"/>
  <c r="J8" i="50"/>
  <c r="I8" i="50"/>
  <c r="H8" i="50"/>
  <c r="G8" i="50"/>
  <c r="F8" i="50"/>
  <c r="E8" i="50"/>
  <c r="D8" i="50"/>
  <c r="O7" i="50"/>
  <c r="O10" i="50" s="1"/>
  <c r="N7" i="50"/>
  <c r="N10" i="50" s="1"/>
  <c r="M7" i="50"/>
  <c r="M10" i="50" s="1"/>
  <c r="L7" i="50"/>
  <c r="K7" i="50"/>
  <c r="J7" i="50"/>
  <c r="I7" i="50"/>
  <c r="H7" i="50"/>
  <c r="G7" i="50"/>
  <c r="F7" i="50"/>
  <c r="F10" i="50" s="1"/>
  <c r="E7" i="50"/>
  <c r="E10" i="50" s="1"/>
  <c r="D7" i="50"/>
  <c r="K5" i="50"/>
  <c r="K10" i="50" s="1"/>
  <c r="J5" i="50"/>
  <c r="J10" i="50" s="1"/>
  <c r="I5" i="50"/>
  <c r="I10" i="50" s="1"/>
  <c r="H5" i="50"/>
  <c r="G5" i="50"/>
  <c r="G10" i="50" s="1"/>
  <c r="C23" i="49"/>
  <c r="C19" i="49"/>
  <c r="C21" i="49" s="1"/>
  <c r="M18" i="49"/>
  <c r="L18" i="49"/>
  <c r="K18" i="49"/>
  <c r="J18" i="49"/>
  <c r="I18" i="49"/>
  <c r="O17" i="49"/>
  <c r="N17" i="49"/>
  <c r="F17" i="49"/>
  <c r="E17" i="49"/>
  <c r="D17" i="49"/>
  <c r="O16" i="49"/>
  <c r="N16" i="49"/>
  <c r="M16" i="49"/>
  <c r="G16" i="49"/>
  <c r="F16" i="49"/>
  <c r="E16" i="49"/>
  <c r="D16" i="49"/>
  <c r="O15" i="49"/>
  <c r="N15" i="49"/>
  <c r="M15" i="49"/>
  <c r="L15" i="49"/>
  <c r="K15" i="49"/>
  <c r="J15" i="49"/>
  <c r="I15" i="49"/>
  <c r="H15" i="49"/>
  <c r="G15" i="49"/>
  <c r="F15" i="49"/>
  <c r="E15" i="49"/>
  <c r="D15" i="49"/>
  <c r="O14" i="49"/>
  <c r="N14" i="49"/>
  <c r="F14" i="49"/>
  <c r="E14" i="49"/>
  <c r="D14" i="49"/>
  <c r="O13" i="49"/>
  <c r="N13" i="49"/>
  <c r="F13" i="49"/>
  <c r="E13" i="49"/>
  <c r="D13" i="49"/>
  <c r="O12" i="49"/>
  <c r="N12" i="49"/>
  <c r="F12" i="49"/>
  <c r="E12" i="49"/>
  <c r="D12" i="49"/>
  <c r="O11" i="49"/>
  <c r="N11" i="49"/>
  <c r="M11" i="49"/>
  <c r="L11" i="49"/>
  <c r="K11" i="49"/>
  <c r="J11" i="49"/>
  <c r="I11" i="49"/>
  <c r="H11" i="49"/>
  <c r="G11" i="49"/>
  <c r="F11" i="49"/>
  <c r="E11" i="49"/>
  <c r="D11" i="49"/>
  <c r="O10" i="49"/>
  <c r="N10" i="49"/>
  <c r="M10" i="49"/>
  <c r="L10" i="49"/>
  <c r="K10" i="49"/>
  <c r="J10" i="49"/>
  <c r="I10" i="49"/>
  <c r="H10" i="49"/>
  <c r="G10" i="49"/>
  <c r="F10" i="49"/>
  <c r="E10" i="49"/>
  <c r="D10" i="49"/>
  <c r="O9" i="49"/>
  <c r="N9" i="49"/>
  <c r="F9" i="49"/>
  <c r="E9" i="49"/>
  <c r="D9" i="49"/>
  <c r="O8" i="49"/>
  <c r="N8" i="49"/>
  <c r="F8" i="49"/>
  <c r="E8" i="49"/>
  <c r="D8" i="49"/>
  <c r="O7" i="49"/>
  <c r="N7" i="49"/>
  <c r="F7" i="49"/>
  <c r="E7" i="49"/>
  <c r="D7" i="49"/>
  <c r="O6" i="49"/>
  <c r="N6" i="49"/>
  <c r="F6" i="49"/>
  <c r="E6" i="49"/>
  <c r="D6" i="49"/>
  <c r="O5" i="49"/>
  <c r="N5" i="49"/>
  <c r="M5" i="49"/>
  <c r="M20" i="49" s="1"/>
  <c r="L5" i="49"/>
  <c r="K5" i="49"/>
  <c r="J5" i="49"/>
  <c r="I5" i="49"/>
  <c r="I20" i="49" s="1"/>
  <c r="C26" i="48"/>
  <c r="C22" i="48"/>
  <c r="C24" i="48" s="1"/>
  <c r="O21" i="48"/>
  <c r="N21" i="48"/>
  <c r="M21" i="48"/>
  <c r="L21" i="48"/>
  <c r="K21" i="48"/>
  <c r="J21" i="48"/>
  <c r="I21" i="48"/>
  <c r="H21" i="48"/>
  <c r="G21" i="48"/>
  <c r="F21" i="48"/>
  <c r="E21" i="48"/>
  <c r="D21" i="48"/>
  <c r="M20" i="48"/>
  <c r="L20" i="48"/>
  <c r="K20" i="48"/>
  <c r="J20" i="48"/>
  <c r="I20" i="48"/>
  <c r="N19" i="48"/>
  <c r="M19" i="48"/>
  <c r="L19" i="48"/>
  <c r="K19" i="48"/>
  <c r="J19" i="48"/>
  <c r="I19" i="48"/>
  <c r="H19" i="48"/>
  <c r="O18" i="48"/>
  <c r="N18" i="48"/>
  <c r="G18" i="48"/>
  <c r="F18" i="48"/>
  <c r="E18" i="48"/>
  <c r="D18" i="48"/>
  <c r="O17" i="48"/>
  <c r="N17" i="48"/>
  <c r="M17" i="48"/>
  <c r="L17" i="48"/>
  <c r="K17" i="48"/>
  <c r="J17" i="48"/>
  <c r="I17" i="48"/>
  <c r="H17" i="48"/>
  <c r="G17" i="48"/>
  <c r="F17" i="48"/>
  <c r="E17" i="48"/>
  <c r="D17" i="48"/>
  <c r="M16" i="48"/>
  <c r="L16" i="48"/>
  <c r="K16" i="48"/>
  <c r="J16" i="48"/>
  <c r="I16" i="48"/>
  <c r="M15" i="48"/>
  <c r="L15" i="48"/>
  <c r="K15" i="48"/>
  <c r="J15" i="48"/>
  <c r="I15" i="48"/>
  <c r="M14" i="48"/>
  <c r="L14" i="48"/>
  <c r="K14" i="48"/>
  <c r="J14" i="48"/>
  <c r="I14" i="48"/>
  <c r="O13" i="48"/>
  <c r="N13" i="48"/>
  <c r="M13" i="48"/>
  <c r="L13" i="48"/>
  <c r="K13" i="48"/>
  <c r="J13" i="48"/>
  <c r="I13" i="48"/>
  <c r="H13" i="48"/>
  <c r="G13" i="48"/>
  <c r="F13" i="48"/>
  <c r="E13" i="48"/>
  <c r="D13" i="48"/>
  <c r="O12" i="48"/>
  <c r="N12" i="48"/>
  <c r="M12" i="48"/>
  <c r="L12" i="48"/>
  <c r="K12" i="48"/>
  <c r="J12" i="48"/>
  <c r="I12" i="48"/>
  <c r="H12" i="48"/>
  <c r="G12" i="48"/>
  <c r="F12" i="48"/>
  <c r="E12" i="48"/>
  <c r="D12" i="48"/>
  <c r="O11" i="48"/>
  <c r="N11" i="48"/>
  <c r="M11" i="48"/>
  <c r="L11" i="48"/>
  <c r="K11" i="48"/>
  <c r="J11" i="48"/>
  <c r="I11" i="48"/>
  <c r="H11" i="48"/>
  <c r="G11" i="48"/>
  <c r="F11" i="48"/>
  <c r="E11" i="48"/>
  <c r="D11" i="48"/>
  <c r="M10" i="48"/>
  <c r="L10" i="48"/>
  <c r="K10" i="48"/>
  <c r="J10" i="48"/>
  <c r="I10" i="48"/>
  <c r="M9" i="48"/>
  <c r="L9" i="48"/>
  <c r="K9" i="48"/>
  <c r="J9" i="48"/>
  <c r="I9" i="48"/>
  <c r="O8" i="48"/>
  <c r="G8" i="48"/>
  <c r="F8" i="48"/>
  <c r="E8" i="48"/>
  <c r="D8" i="48"/>
  <c r="O7" i="48"/>
  <c r="H7" i="48"/>
  <c r="G7" i="48"/>
  <c r="F7" i="48"/>
  <c r="E7" i="48"/>
  <c r="D7" i="48"/>
  <c r="M6" i="48"/>
  <c r="L6" i="48"/>
  <c r="K6" i="48"/>
  <c r="J6" i="48"/>
  <c r="I6" i="48"/>
  <c r="O5" i="48"/>
  <c r="N5" i="48"/>
  <c r="H5" i="48"/>
  <c r="G5" i="48"/>
  <c r="F5" i="48"/>
  <c r="E5" i="48"/>
  <c r="E23" i="48" s="1"/>
  <c r="D5" i="48"/>
  <c r="C31" i="47"/>
  <c r="C27" i="47"/>
  <c r="C29" i="47" s="1"/>
  <c r="O26" i="47"/>
  <c r="N26" i="47"/>
  <c r="M26" i="47"/>
  <c r="E26" i="47"/>
  <c r="D26" i="47"/>
  <c r="O25" i="47"/>
  <c r="N25" i="47"/>
  <c r="M25" i="47"/>
  <c r="E25" i="47"/>
  <c r="D25" i="47"/>
  <c r="O24" i="47"/>
  <c r="N24" i="47"/>
  <c r="M24" i="47"/>
  <c r="L24" i="47"/>
  <c r="K24" i="47"/>
  <c r="J24" i="47"/>
  <c r="I24" i="47"/>
  <c r="H24" i="47"/>
  <c r="G24" i="47"/>
  <c r="F24" i="47"/>
  <c r="E24" i="47"/>
  <c r="D24" i="47"/>
  <c r="O23" i="47"/>
  <c r="N23" i="47"/>
  <c r="M23" i="47"/>
  <c r="G23" i="47"/>
  <c r="F23" i="47"/>
  <c r="E23" i="47"/>
  <c r="D23" i="47"/>
  <c r="O22" i="47"/>
  <c r="N22" i="47"/>
  <c r="M22" i="47"/>
  <c r="L22" i="47"/>
  <c r="K22" i="47"/>
  <c r="J22" i="47"/>
  <c r="I22" i="47"/>
  <c r="H22" i="47"/>
  <c r="G22" i="47"/>
  <c r="F22" i="47"/>
  <c r="E22" i="47"/>
  <c r="D22" i="47"/>
  <c r="O21" i="47"/>
  <c r="N21" i="47"/>
  <c r="M21" i="47"/>
  <c r="L21" i="47"/>
  <c r="K21" i="47"/>
  <c r="J21" i="47"/>
  <c r="I21" i="47"/>
  <c r="H21" i="47"/>
  <c r="G21" i="47"/>
  <c r="F21" i="47"/>
  <c r="E21" i="47"/>
  <c r="D21" i="47"/>
  <c r="O20" i="47"/>
  <c r="N20" i="47"/>
  <c r="M20" i="47"/>
  <c r="L20" i="47"/>
  <c r="K20" i="47"/>
  <c r="J20" i="47"/>
  <c r="I20" i="47"/>
  <c r="H20" i="47"/>
  <c r="G20" i="47"/>
  <c r="F20" i="47"/>
  <c r="E20" i="47"/>
  <c r="D20" i="47"/>
  <c r="O19" i="47"/>
  <c r="N19" i="47"/>
  <c r="M19" i="47"/>
  <c r="L19" i="47"/>
  <c r="K19" i="47"/>
  <c r="J19" i="47"/>
  <c r="I19" i="47"/>
  <c r="H19" i="47"/>
  <c r="G19" i="47"/>
  <c r="F19" i="47"/>
  <c r="E19" i="47"/>
  <c r="D19" i="47"/>
  <c r="O18" i="47"/>
  <c r="N18" i="47"/>
  <c r="M18" i="47"/>
  <c r="E18" i="47"/>
  <c r="D18" i="47"/>
  <c r="L17" i="47"/>
  <c r="K17" i="47"/>
  <c r="J17" i="47"/>
  <c r="I17" i="47"/>
  <c r="H17" i="47"/>
  <c r="O16" i="47"/>
  <c r="N16" i="47"/>
  <c r="M16" i="47"/>
  <c r="E16" i="47"/>
  <c r="D16" i="47"/>
  <c r="O15" i="47"/>
  <c r="N15" i="47"/>
  <c r="M15" i="47"/>
  <c r="L15" i="47"/>
  <c r="K14" i="47"/>
  <c r="J14" i="47"/>
  <c r="I14" i="47"/>
  <c r="H14" i="47"/>
  <c r="G13" i="47"/>
  <c r="F13" i="47"/>
  <c r="E13" i="47"/>
  <c r="D13" i="47"/>
  <c r="O12" i="47"/>
  <c r="N12" i="47"/>
  <c r="M12" i="47"/>
  <c r="L12" i="47"/>
  <c r="K12" i="47"/>
  <c r="J12" i="47"/>
  <c r="I12" i="47"/>
  <c r="H12" i="47"/>
  <c r="G12" i="47"/>
  <c r="F12" i="47"/>
  <c r="E12" i="47"/>
  <c r="D12" i="47"/>
  <c r="O11" i="47"/>
  <c r="N11" i="47"/>
  <c r="M11" i="47"/>
  <c r="L11" i="47"/>
  <c r="K11" i="47"/>
  <c r="J11" i="47"/>
  <c r="I11" i="47"/>
  <c r="H11" i="47"/>
  <c r="G11" i="47"/>
  <c r="F11" i="47"/>
  <c r="E11" i="47"/>
  <c r="D11" i="47"/>
  <c r="O10" i="47"/>
  <c r="N10" i="47"/>
  <c r="M10" i="47"/>
  <c r="L10" i="47"/>
  <c r="K10" i="47"/>
  <c r="J10" i="47"/>
  <c r="I10" i="47"/>
  <c r="H10" i="47"/>
  <c r="G10" i="47"/>
  <c r="F10" i="47"/>
  <c r="E10" i="47"/>
  <c r="D10" i="47"/>
  <c r="O9" i="47"/>
  <c r="N9" i="47"/>
  <c r="M9" i="47"/>
  <c r="E9" i="47"/>
  <c r="D9" i="47"/>
  <c r="L8" i="47"/>
  <c r="K8" i="47"/>
  <c r="J8" i="47"/>
  <c r="I8" i="47"/>
  <c r="H8" i="47"/>
  <c r="O7" i="47"/>
  <c r="N7" i="47"/>
  <c r="M7" i="47"/>
  <c r="L7" i="47"/>
  <c r="K6" i="47"/>
  <c r="J6" i="47"/>
  <c r="I6" i="47"/>
  <c r="H6" i="47"/>
  <c r="G5" i="47"/>
  <c r="F5" i="47"/>
  <c r="E5" i="47"/>
  <c r="E28" i="47" s="1"/>
  <c r="D5" i="47"/>
  <c r="C20" i="46"/>
  <c r="C16" i="46"/>
  <c r="C18" i="46" s="1"/>
  <c r="O15" i="46"/>
  <c r="N15" i="46"/>
  <c r="M15" i="46"/>
  <c r="L15" i="46"/>
  <c r="K15" i="46"/>
  <c r="J15" i="46"/>
  <c r="I15" i="46"/>
  <c r="H15" i="46"/>
  <c r="G15" i="46"/>
  <c r="F15" i="46"/>
  <c r="E15" i="46"/>
  <c r="D15" i="46"/>
  <c r="M14" i="46"/>
  <c r="L14" i="46"/>
  <c r="K14" i="46"/>
  <c r="J14" i="46"/>
  <c r="I14" i="46"/>
  <c r="H14" i="46"/>
  <c r="G14" i="46"/>
  <c r="O13" i="46"/>
  <c r="N13" i="46"/>
  <c r="M13" i="46"/>
  <c r="L13" i="46"/>
  <c r="K13" i="46"/>
  <c r="J13" i="46"/>
  <c r="I13" i="46"/>
  <c r="H13" i="46"/>
  <c r="G13" i="46"/>
  <c r="F13" i="46"/>
  <c r="E13" i="46"/>
  <c r="D13" i="46"/>
  <c r="O12" i="46"/>
  <c r="N12" i="46"/>
  <c r="H12" i="46"/>
  <c r="G12" i="46"/>
  <c r="F12" i="46"/>
  <c r="E12" i="46"/>
  <c r="D12" i="46"/>
  <c r="H11" i="46"/>
  <c r="G11" i="46"/>
  <c r="F11" i="46"/>
  <c r="E11" i="46"/>
  <c r="D11" i="46"/>
  <c r="O10" i="46"/>
  <c r="N10" i="46"/>
  <c r="M10" i="46"/>
  <c r="L10" i="46"/>
  <c r="K10" i="46"/>
  <c r="J10" i="46"/>
  <c r="I10" i="46"/>
  <c r="H10" i="46"/>
  <c r="G10" i="46"/>
  <c r="F10" i="46"/>
  <c r="E10" i="46"/>
  <c r="D10" i="46"/>
  <c r="K9" i="46"/>
  <c r="J9" i="46"/>
  <c r="I9" i="46"/>
  <c r="H9" i="46"/>
  <c r="G9" i="46"/>
  <c r="K8" i="46"/>
  <c r="J8" i="46"/>
  <c r="I8" i="46"/>
  <c r="H8" i="46"/>
  <c r="G8" i="46"/>
  <c r="O7" i="46"/>
  <c r="N7" i="46"/>
  <c r="G7" i="46"/>
  <c r="F7" i="46"/>
  <c r="E7" i="46"/>
  <c r="D7" i="46"/>
  <c r="K6" i="46"/>
  <c r="J6" i="46"/>
  <c r="I6" i="46"/>
  <c r="H6" i="46"/>
  <c r="G6" i="46"/>
  <c r="O5" i="46"/>
  <c r="N5" i="46"/>
  <c r="H5" i="46"/>
  <c r="G5" i="46"/>
  <c r="F5" i="46"/>
  <c r="E5" i="46"/>
  <c r="D5" i="46"/>
  <c r="C14" i="45"/>
  <c r="C10" i="45"/>
  <c r="C12" i="45" s="1"/>
  <c r="O9" i="45"/>
  <c r="N9" i="45"/>
  <c r="M9" i="45"/>
  <c r="L9" i="45"/>
  <c r="K9" i="45"/>
  <c r="J9" i="45"/>
  <c r="I9" i="45"/>
  <c r="H9" i="45"/>
  <c r="G9" i="45"/>
  <c r="F9" i="45"/>
  <c r="E9" i="45"/>
  <c r="D9" i="45"/>
  <c r="O8" i="45"/>
  <c r="N8" i="45"/>
  <c r="G8" i="45"/>
  <c r="F8" i="45"/>
  <c r="E8" i="45"/>
  <c r="D8" i="45"/>
  <c r="O7" i="45"/>
  <c r="N7" i="45"/>
  <c r="M7" i="45"/>
  <c r="L7" i="45"/>
  <c r="K7" i="45"/>
  <c r="J7" i="45"/>
  <c r="I7" i="45"/>
  <c r="H7" i="45"/>
  <c r="G7" i="45"/>
  <c r="F7" i="45"/>
  <c r="E7" i="45"/>
  <c r="D7" i="45"/>
  <c r="O6" i="45"/>
  <c r="N6" i="45"/>
  <c r="N11" i="45" s="1"/>
  <c r="M6" i="45"/>
  <c r="M11" i="45" s="1"/>
  <c r="L6" i="45"/>
  <c r="K6" i="45"/>
  <c r="J6" i="45"/>
  <c r="I6" i="45"/>
  <c r="H6" i="45"/>
  <c r="G6" i="45"/>
  <c r="F6" i="45"/>
  <c r="F11" i="45" s="1"/>
  <c r="E6" i="45"/>
  <c r="E11" i="45" s="1"/>
  <c r="D6" i="45"/>
  <c r="L5" i="45"/>
  <c r="K5" i="45"/>
  <c r="J5" i="45"/>
  <c r="I5" i="45"/>
  <c r="H5" i="45"/>
  <c r="C19" i="44"/>
  <c r="C15" i="44"/>
  <c r="C17" i="44" s="1"/>
  <c r="O14" i="44"/>
  <c r="N14" i="44"/>
  <c r="M14" i="44"/>
  <c r="L14" i="44"/>
  <c r="K14" i="44"/>
  <c r="J14" i="44"/>
  <c r="I14" i="44"/>
  <c r="H14" i="44"/>
  <c r="G14" i="44"/>
  <c r="F14" i="44"/>
  <c r="E14" i="44"/>
  <c r="D14" i="44"/>
  <c r="M13" i="44"/>
  <c r="L13" i="44"/>
  <c r="K13" i="44"/>
  <c r="J13" i="44"/>
  <c r="I13" i="44"/>
  <c r="N12" i="44"/>
  <c r="M12" i="44"/>
  <c r="L12" i="44"/>
  <c r="K12" i="44"/>
  <c r="J12" i="44"/>
  <c r="I12" i="44"/>
  <c r="H12" i="44"/>
  <c r="O11" i="44"/>
  <c r="N11" i="44"/>
  <c r="H11" i="44"/>
  <c r="G11" i="44"/>
  <c r="F11" i="44"/>
  <c r="E11" i="44"/>
  <c r="D11" i="44"/>
  <c r="M10" i="44"/>
  <c r="L10" i="44"/>
  <c r="K10" i="44"/>
  <c r="J10" i="44"/>
  <c r="I10" i="44"/>
  <c r="H10" i="44"/>
  <c r="H9" i="44"/>
  <c r="G9" i="44"/>
  <c r="F9" i="44"/>
  <c r="E9" i="44"/>
  <c r="D9" i="44"/>
  <c r="O8" i="44"/>
  <c r="N8" i="44"/>
  <c r="M8" i="44"/>
  <c r="L8" i="44"/>
  <c r="K8" i="44"/>
  <c r="J8" i="44"/>
  <c r="I8" i="44"/>
  <c r="H8" i="44"/>
  <c r="G8" i="44"/>
  <c r="F8" i="44"/>
  <c r="E8" i="44"/>
  <c r="D8" i="44"/>
  <c r="M7" i="44"/>
  <c r="L7" i="44"/>
  <c r="K7" i="44"/>
  <c r="J7" i="44"/>
  <c r="I7" i="44"/>
  <c r="M6" i="44"/>
  <c r="L6" i="44"/>
  <c r="K6" i="44"/>
  <c r="J6" i="44"/>
  <c r="I6" i="44"/>
  <c r="O5" i="44"/>
  <c r="N5" i="44"/>
  <c r="H5" i="44"/>
  <c r="G5" i="44"/>
  <c r="F5" i="44"/>
  <c r="E5" i="44"/>
  <c r="D5" i="44"/>
  <c r="C26" i="43"/>
  <c r="C22" i="43"/>
  <c r="C24" i="43" s="1"/>
  <c r="L21" i="43"/>
  <c r="K21" i="43"/>
  <c r="J21" i="43"/>
  <c r="I21" i="43"/>
  <c r="H21" i="43"/>
  <c r="L20" i="43"/>
  <c r="K20" i="43"/>
  <c r="J20" i="43"/>
  <c r="I20" i="43"/>
  <c r="H20" i="43"/>
  <c r="M19" i="43"/>
  <c r="L19" i="43"/>
  <c r="K19" i="43"/>
  <c r="J19" i="43"/>
  <c r="I19" i="43"/>
  <c r="H19" i="43"/>
  <c r="G19" i="43"/>
  <c r="O18" i="43"/>
  <c r="N18" i="43"/>
  <c r="M18" i="43"/>
  <c r="L18" i="43"/>
  <c r="K18" i="43"/>
  <c r="J18" i="43"/>
  <c r="I18" i="43"/>
  <c r="H18" i="43"/>
  <c r="G18" i="43"/>
  <c r="F18" i="43"/>
  <c r="E18" i="43"/>
  <c r="D18" i="43"/>
  <c r="L17" i="43"/>
  <c r="K17" i="43"/>
  <c r="J17" i="43"/>
  <c r="I17" i="43"/>
  <c r="H17" i="43"/>
  <c r="G17" i="43"/>
  <c r="L16" i="43"/>
  <c r="K16" i="43"/>
  <c r="J16" i="43"/>
  <c r="I16" i="43"/>
  <c r="H16" i="43"/>
  <c r="L15" i="43"/>
  <c r="K15" i="43"/>
  <c r="J15" i="43"/>
  <c r="I15" i="43"/>
  <c r="H15" i="43"/>
  <c r="L14" i="43"/>
  <c r="K14" i="43"/>
  <c r="J14" i="43"/>
  <c r="I14" i="43"/>
  <c r="H14" i="43"/>
  <c r="L13" i="43"/>
  <c r="K13" i="43"/>
  <c r="J13" i="43"/>
  <c r="I13" i="43"/>
  <c r="H13" i="43"/>
  <c r="O12" i="43"/>
  <c r="N12" i="43"/>
  <c r="M12" i="43"/>
  <c r="L12" i="43"/>
  <c r="K12" i="43"/>
  <c r="J12" i="43"/>
  <c r="I12" i="43"/>
  <c r="H12" i="43"/>
  <c r="G12" i="43"/>
  <c r="F12" i="43"/>
  <c r="E12" i="43"/>
  <c r="D12" i="43"/>
  <c r="O11" i="43"/>
  <c r="N11" i="43"/>
  <c r="M11" i="43"/>
  <c r="L11" i="43"/>
  <c r="K11" i="43"/>
  <c r="J11" i="43"/>
  <c r="I11" i="43"/>
  <c r="H11" i="43"/>
  <c r="G11" i="43"/>
  <c r="F11" i="43"/>
  <c r="E11" i="43"/>
  <c r="D11" i="43"/>
  <c r="O10" i="43"/>
  <c r="N10" i="43"/>
  <c r="M10" i="43"/>
  <c r="L10" i="43"/>
  <c r="K10" i="43"/>
  <c r="J10" i="43"/>
  <c r="I10" i="43"/>
  <c r="H10" i="43"/>
  <c r="G10" i="43"/>
  <c r="F10" i="43"/>
  <c r="E10" i="43"/>
  <c r="D10" i="43"/>
  <c r="L9" i="43"/>
  <c r="K9" i="43"/>
  <c r="J9" i="43"/>
  <c r="I9" i="43"/>
  <c r="H9" i="43"/>
  <c r="L8" i="43"/>
  <c r="K8" i="43"/>
  <c r="J8" i="43"/>
  <c r="I8" i="43"/>
  <c r="H8" i="43"/>
  <c r="L7" i="43"/>
  <c r="K7" i="43"/>
  <c r="J7" i="43"/>
  <c r="I7" i="43"/>
  <c r="H7" i="43"/>
  <c r="O6" i="43"/>
  <c r="N6" i="43"/>
  <c r="H6" i="43"/>
  <c r="G6" i="43"/>
  <c r="F6" i="43"/>
  <c r="E6" i="43"/>
  <c r="D6" i="43"/>
  <c r="O5" i="43"/>
  <c r="N5" i="43"/>
  <c r="N23" i="43" s="1"/>
  <c r="H5" i="43"/>
  <c r="G5" i="43"/>
  <c r="F5" i="43"/>
  <c r="E5" i="43"/>
  <c r="D5" i="43"/>
  <c r="C14" i="42"/>
  <c r="H11" i="42"/>
  <c r="G11" i="42"/>
  <c r="C10" i="42"/>
  <c r="C12" i="42" s="1"/>
  <c r="M9" i="42"/>
  <c r="L9" i="42"/>
  <c r="K9" i="42"/>
  <c r="J9" i="42"/>
  <c r="I9" i="42"/>
  <c r="M8" i="42"/>
  <c r="L8" i="42"/>
  <c r="K8" i="42"/>
  <c r="J8" i="42"/>
  <c r="I8" i="42"/>
  <c r="M7" i="42"/>
  <c r="L7" i="42"/>
  <c r="K7" i="42"/>
  <c r="J7" i="42"/>
  <c r="I7" i="42"/>
  <c r="M6" i="42"/>
  <c r="L6" i="42"/>
  <c r="K6" i="42"/>
  <c r="J6" i="42"/>
  <c r="I6" i="42"/>
  <c r="O5" i="42"/>
  <c r="O11" i="42" s="1"/>
  <c r="N5" i="42"/>
  <c r="N11" i="42" s="1"/>
  <c r="F5" i="42"/>
  <c r="F11" i="42" s="1"/>
  <c r="E5" i="42"/>
  <c r="E11" i="42" s="1"/>
  <c r="D5" i="42"/>
  <c r="D11" i="42" s="1"/>
  <c r="C15" i="41"/>
  <c r="C11" i="41"/>
  <c r="C13" i="41" s="1"/>
  <c r="O10" i="41"/>
  <c r="N10" i="41"/>
  <c r="M10" i="41"/>
  <c r="G10" i="41"/>
  <c r="F10" i="41"/>
  <c r="E10" i="41"/>
  <c r="D10" i="41"/>
  <c r="O9" i="41"/>
  <c r="N9" i="41"/>
  <c r="M9" i="41"/>
  <c r="L9" i="41"/>
  <c r="K9" i="41"/>
  <c r="J9" i="41"/>
  <c r="I9" i="41"/>
  <c r="H9" i="41"/>
  <c r="G9" i="41"/>
  <c r="F9" i="41"/>
  <c r="E9" i="41"/>
  <c r="D9" i="41"/>
  <c r="O8" i="41"/>
  <c r="N8" i="41"/>
  <c r="M8" i="41"/>
  <c r="L8" i="41"/>
  <c r="K8" i="41"/>
  <c r="J8" i="41"/>
  <c r="I8" i="41"/>
  <c r="H8" i="41"/>
  <c r="G8" i="41"/>
  <c r="G12" i="41" s="1"/>
  <c r="F8" i="41"/>
  <c r="F12" i="41" s="1"/>
  <c r="E8" i="41"/>
  <c r="D8" i="41"/>
  <c r="O7" i="41"/>
  <c r="N7" i="41"/>
  <c r="M7" i="41"/>
  <c r="E7" i="41"/>
  <c r="D7" i="41"/>
  <c r="L6" i="41"/>
  <c r="K6" i="41"/>
  <c r="J6" i="41"/>
  <c r="J12" i="41" s="1"/>
  <c r="I6" i="41"/>
  <c r="I12" i="41" s="1"/>
  <c r="H6" i="41"/>
  <c r="O5" i="41"/>
  <c r="N5" i="41"/>
  <c r="N12" i="41" s="1"/>
  <c r="M5" i="41"/>
  <c r="E5" i="41"/>
  <c r="D5" i="41"/>
  <c r="C26" i="40"/>
  <c r="C22" i="40"/>
  <c r="C24" i="40" s="1"/>
  <c r="O21" i="40"/>
  <c r="N21" i="40"/>
  <c r="M21" i="40"/>
  <c r="L21" i="40"/>
  <c r="K21" i="40"/>
  <c r="J21" i="40"/>
  <c r="I21" i="40"/>
  <c r="H21" i="40"/>
  <c r="G21" i="40"/>
  <c r="F21" i="40"/>
  <c r="E21" i="40"/>
  <c r="D21" i="40"/>
  <c r="K20" i="40"/>
  <c r="J20" i="40"/>
  <c r="I20" i="40"/>
  <c r="H20" i="40"/>
  <c r="G20" i="40"/>
  <c r="K19" i="40"/>
  <c r="J19" i="40"/>
  <c r="I19" i="40"/>
  <c r="H19" i="40"/>
  <c r="G19" i="40"/>
  <c r="M18" i="40"/>
  <c r="L18" i="40"/>
  <c r="K18" i="40"/>
  <c r="J18" i="40"/>
  <c r="I18" i="40"/>
  <c r="H18" i="40"/>
  <c r="G18" i="40"/>
  <c r="O17" i="40"/>
  <c r="N17" i="40"/>
  <c r="M17" i="40"/>
  <c r="L17" i="40"/>
  <c r="K17" i="40"/>
  <c r="J17" i="40"/>
  <c r="I17" i="40"/>
  <c r="H17" i="40"/>
  <c r="G17" i="40"/>
  <c r="F17" i="40"/>
  <c r="E17" i="40"/>
  <c r="D17" i="40"/>
  <c r="O16" i="40"/>
  <c r="N16" i="40"/>
  <c r="F16" i="40"/>
  <c r="E16" i="40"/>
  <c r="D16" i="40"/>
  <c r="K15" i="40"/>
  <c r="J15" i="40"/>
  <c r="I15" i="40"/>
  <c r="H15" i="40"/>
  <c r="G15" i="40"/>
  <c r="H14" i="40"/>
  <c r="G14" i="40"/>
  <c r="F14" i="40"/>
  <c r="E14" i="40"/>
  <c r="D14" i="40"/>
  <c r="K13" i="40"/>
  <c r="J13" i="40"/>
  <c r="I13" i="40"/>
  <c r="H13" i="40"/>
  <c r="G13" i="40"/>
  <c r="O12" i="40"/>
  <c r="N12" i="40"/>
  <c r="M12" i="40"/>
  <c r="L12" i="40"/>
  <c r="K12" i="40"/>
  <c r="J12" i="40"/>
  <c r="I12" i="40"/>
  <c r="H12" i="40"/>
  <c r="G12" i="40"/>
  <c r="F12" i="40"/>
  <c r="E12" i="40"/>
  <c r="D12" i="40"/>
  <c r="N11" i="40"/>
  <c r="M11" i="40"/>
  <c r="L11" i="40"/>
  <c r="L23" i="40" s="1"/>
  <c r="K11" i="40"/>
  <c r="J10" i="40"/>
  <c r="I10" i="40"/>
  <c r="H10" i="40"/>
  <c r="G10" i="40"/>
  <c r="K9" i="40"/>
  <c r="J9" i="40"/>
  <c r="I9" i="40"/>
  <c r="H9" i="40"/>
  <c r="G9" i="40"/>
  <c r="K8" i="40"/>
  <c r="J8" i="40"/>
  <c r="I8" i="40"/>
  <c r="H8" i="40"/>
  <c r="G8" i="40"/>
  <c r="O7" i="40"/>
  <c r="N7" i="40"/>
  <c r="F7" i="40"/>
  <c r="E7" i="40"/>
  <c r="D7" i="40"/>
  <c r="K6" i="40"/>
  <c r="J6" i="40"/>
  <c r="I6" i="40"/>
  <c r="H6" i="40"/>
  <c r="G6" i="40"/>
  <c r="O5" i="40"/>
  <c r="N5" i="40"/>
  <c r="N23" i="40" s="1"/>
  <c r="H5" i="40"/>
  <c r="H23" i="40" s="1"/>
  <c r="G5" i="40"/>
  <c r="F5" i="40"/>
  <c r="E5" i="40"/>
  <c r="D5" i="40"/>
  <c r="D23" i="40" s="1"/>
  <c r="C19" i="39"/>
  <c r="C15" i="39"/>
  <c r="C17" i="39" s="1"/>
  <c r="N14" i="39"/>
  <c r="M14" i="39"/>
  <c r="L14" i="39"/>
  <c r="K14" i="39"/>
  <c r="J14" i="39"/>
  <c r="I14" i="39"/>
  <c r="H14" i="39"/>
  <c r="O13" i="39"/>
  <c r="N13" i="39"/>
  <c r="G13" i="39"/>
  <c r="F13" i="39"/>
  <c r="E13" i="39"/>
  <c r="D13" i="39"/>
  <c r="M12" i="39"/>
  <c r="L12" i="39"/>
  <c r="K12" i="39"/>
  <c r="J12" i="39"/>
  <c r="I12" i="39"/>
  <c r="H12" i="39"/>
  <c r="M11" i="39"/>
  <c r="L11" i="39"/>
  <c r="K11" i="39"/>
  <c r="J11" i="39"/>
  <c r="I11" i="39"/>
  <c r="O10" i="39"/>
  <c r="N10" i="39"/>
  <c r="M10" i="39"/>
  <c r="L10" i="39"/>
  <c r="K10" i="39"/>
  <c r="J10" i="39"/>
  <c r="I10" i="39"/>
  <c r="H10" i="39"/>
  <c r="G10" i="39"/>
  <c r="F10" i="39"/>
  <c r="E10" i="39"/>
  <c r="D10" i="39"/>
  <c r="M9" i="39"/>
  <c r="L9" i="39"/>
  <c r="K9" i="39"/>
  <c r="J9" i="39"/>
  <c r="I9" i="39"/>
  <c r="O8" i="39"/>
  <c r="N8" i="39"/>
  <c r="M8" i="39"/>
  <c r="L8" i="39"/>
  <c r="K8" i="39"/>
  <c r="J8" i="39"/>
  <c r="I8" i="39"/>
  <c r="H8" i="39"/>
  <c r="G8" i="39"/>
  <c r="F8" i="39"/>
  <c r="E8" i="39"/>
  <c r="D8" i="39"/>
  <c r="O7" i="39"/>
  <c r="N7" i="39"/>
  <c r="M7" i="39"/>
  <c r="L7" i="39"/>
  <c r="K7" i="39"/>
  <c r="J7" i="39"/>
  <c r="I7" i="39"/>
  <c r="H7" i="39"/>
  <c r="G7" i="39"/>
  <c r="F7" i="39"/>
  <c r="E7" i="39"/>
  <c r="D7" i="39"/>
  <c r="M6" i="39"/>
  <c r="L6" i="39"/>
  <c r="K6" i="39"/>
  <c r="J6" i="39"/>
  <c r="I6" i="39"/>
  <c r="O5" i="39"/>
  <c r="N5" i="39"/>
  <c r="H5" i="39"/>
  <c r="H16" i="39" s="1"/>
  <c r="G5" i="39"/>
  <c r="F5" i="39"/>
  <c r="E5" i="39"/>
  <c r="E16" i="39" s="1"/>
  <c r="D5" i="39"/>
  <c r="D16" i="39" s="1"/>
  <c r="C18" i="38"/>
  <c r="C14" i="38"/>
  <c r="C16" i="38" s="1"/>
  <c r="O13" i="38"/>
  <c r="N13" i="38"/>
  <c r="M13" i="38"/>
  <c r="L13" i="38"/>
  <c r="K13" i="38"/>
  <c r="J13" i="38"/>
  <c r="I13" i="38"/>
  <c r="H13" i="38"/>
  <c r="G13" i="38"/>
  <c r="F13" i="38"/>
  <c r="E13" i="38"/>
  <c r="D13" i="38"/>
  <c r="M12" i="38"/>
  <c r="L12" i="38"/>
  <c r="K12" i="38"/>
  <c r="J12" i="38"/>
  <c r="I12" i="38"/>
  <c r="M11" i="38"/>
  <c r="L11" i="38"/>
  <c r="K11" i="38"/>
  <c r="J11" i="38"/>
  <c r="I11" i="38"/>
  <c r="M10" i="38"/>
  <c r="L10" i="38"/>
  <c r="K10" i="38"/>
  <c r="J10" i="38"/>
  <c r="I10" i="38"/>
  <c r="O9" i="38"/>
  <c r="N9" i="38"/>
  <c r="M9" i="38"/>
  <c r="L9" i="38"/>
  <c r="K9" i="38"/>
  <c r="J9" i="38"/>
  <c r="I9" i="38"/>
  <c r="H9" i="38"/>
  <c r="H15" i="38" s="1"/>
  <c r="G9" i="38"/>
  <c r="F9" i="38"/>
  <c r="E9" i="38"/>
  <c r="D9" i="38"/>
  <c r="M8" i="38"/>
  <c r="L8" i="38"/>
  <c r="K8" i="38"/>
  <c r="J8" i="38"/>
  <c r="I8" i="38"/>
  <c r="M7" i="38"/>
  <c r="L7" i="38"/>
  <c r="K7" i="38"/>
  <c r="J7" i="38"/>
  <c r="I7" i="38"/>
  <c r="M6" i="38"/>
  <c r="L6" i="38"/>
  <c r="K6" i="38"/>
  <c r="J6" i="38"/>
  <c r="I6" i="38"/>
  <c r="O5" i="38"/>
  <c r="O15" i="38" s="1"/>
  <c r="N5" i="38"/>
  <c r="F5" i="38"/>
  <c r="E5" i="38"/>
  <c r="D5" i="38"/>
  <c r="D15" i="38" s="1"/>
  <c r="C19" i="37"/>
  <c r="C15" i="37"/>
  <c r="C17" i="37" s="1"/>
  <c r="O14" i="37"/>
  <c r="H14" i="37"/>
  <c r="G14" i="37"/>
  <c r="F14" i="37"/>
  <c r="E14" i="37"/>
  <c r="D14" i="37"/>
  <c r="N13" i="37"/>
  <c r="M13" i="37"/>
  <c r="L13" i="37"/>
  <c r="K13" i="37"/>
  <c r="J13" i="37"/>
  <c r="N12" i="37"/>
  <c r="M12" i="37"/>
  <c r="L12" i="37"/>
  <c r="K12" i="37"/>
  <c r="J12" i="37"/>
  <c r="O11" i="37"/>
  <c r="N11" i="37"/>
  <c r="M11" i="37"/>
  <c r="L11" i="37"/>
  <c r="K11" i="37"/>
  <c r="J11" i="37"/>
  <c r="I11" i="37"/>
  <c r="H11" i="37"/>
  <c r="G11" i="37"/>
  <c r="F11" i="37"/>
  <c r="E11" i="37"/>
  <c r="D11" i="37"/>
  <c r="O10" i="37"/>
  <c r="N10" i="37"/>
  <c r="M10" i="37"/>
  <c r="L10" i="37"/>
  <c r="K10" i="37"/>
  <c r="J10" i="37"/>
  <c r="I10" i="37"/>
  <c r="H10" i="37"/>
  <c r="G10" i="37"/>
  <c r="F10" i="37"/>
  <c r="E10" i="37"/>
  <c r="D10" i="37"/>
  <c r="N9" i="37"/>
  <c r="M9" i="37"/>
  <c r="L9" i="37"/>
  <c r="K9" i="37"/>
  <c r="J9" i="37"/>
  <c r="N8" i="37"/>
  <c r="M8" i="37"/>
  <c r="L8" i="37"/>
  <c r="K8" i="37"/>
  <c r="J8" i="37"/>
  <c r="N7" i="37"/>
  <c r="M7" i="37"/>
  <c r="L7" i="37"/>
  <c r="K7" i="37"/>
  <c r="J7" i="37"/>
  <c r="O6" i="37"/>
  <c r="H6" i="37"/>
  <c r="G6" i="37"/>
  <c r="F6" i="37"/>
  <c r="E6" i="37"/>
  <c r="D6" i="37"/>
  <c r="O5" i="37"/>
  <c r="I5" i="37"/>
  <c r="I16" i="37" s="1"/>
  <c r="H5" i="37"/>
  <c r="G5" i="37"/>
  <c r="F5" i="37"/>
  <c r="F16" i="37" s="1"/>
  <c r="E5" i="37"/>
  <c r="D5" i="37"/>
  <c r="C20" i="36"/>
  <c r="C16" i="36"/>
  <c r="C18" i="36" s="1"/>
  <c r="L15" i="36"/>
  <c r="K15" i="36"/>
  <c r="J15" i="36"/>
  <c r="I15" i="36"/>
  <c r="H15" i="36"/>
  <c r="O14" i="36"/>
  <c r="N14" i="36"/>
  <c r="H14" i="36"/>
  <c r="G14" i="36"/>
  <c r="F14" i="36"/>
  <c r="E14" i="36"/>
  <c r="D14" i="36"/>
  <c r="L13" i="36"/>
  <c r="K13" i="36"/>
  <c r="J13" i="36"/>
  <c r="I13" i="36"/>
  <c r="H13" i="36"/>
  <c r="L12" i="36"/>
  <c r="K12" i="36"/>
  <c r="J12" i="36"/>
  <c r="I12" i="36"/>
  <c r="H12" i="36"/>
  <c r="L11" i="36"/>
  <c r="K11" i="36"/>
  <c r="J11" i="36"/>
  <c r="I11" i="36"/>
  <c r="H11" i="36"/>
  <c r="O10" i="36"/>
  <c r="N10" i="36"/>
  <c r="M10" i="36"/>
  <c r="L10" i="36"/>
  <c r="K10" i="36"/>
  <c r="J10" i="36"/>
  <c r="I10" i="36"/>
  <c r="H10" i="36"/>
  <c r="G10" i="36"/>
  <c r="F10" i="36"/>
  <c r="E10" i="36"/>
  <c r="D10" i="36"/>
  <c r="O9" i="36"/>
  <c r="N9" i="36"/>
  <c r="M9" i="36"/>
  <c r="M17" i="36" s="1"/>
  <c r="L9" i="36"/>
  <c r="K9" i="36"/>
  <c r="J9" i="36"/>
  <c r="I9" i="36"/>
  <c r="H9" i="36"/>
  <c r="G9" i="36"/>
  <c r="G17" i="36" s="1"/>
  <c r="F9" i="36"/>
  <c r="E9" i="36"/>
  <c r="D9" i="36"/>
  <c r="L8" i="36"/>
  <c r="K8" i="36"/>
  <c r="J8" i="36"/>
  <c r="I8" i="36"/>
  <c r="H8" i="36"/>
  <c r="L7" i="36"/>
  <c r="K7" i="36"/>
  <c r="J7" i="36"/>
  <c r="I7" i="36"/>
  <c r="H7" i="36"/>
  <c r="O6" i="36"/>
  <c r="N6" i="36"/>
  <c r="N17" i="36" s="1"/>
  <c r="F6" i="36"/>
  <c r="F17" i="36" s="1"/>
  <c r="E6" i="36"/>
  <c r="D6" i="36"/>
  <c r="L5" i="36"/>
  <c r="K5" i="36"/>
  <c r="J5" i="36"/>
  <c r="I5" i="36"/>
  <c r="H5" i="36"/>
  <c r="C15" i="35"/>
  <c r="C11" i="35"/>
  <c r="C13" i="35" s="1"/>
  <c r="O10" i="35"/>
  <c r="N10" i="35"/>
  <c r="M10" i="35"/>
  <c r="L10" i="35"/>
  <c r="K10" i="35"/>
  <c r="J10" i="35"/>
  <c r="I10" i="35"/>
  <c r="H10" i="35"/>
  <c r="G10" i="35"/>
  <c r="F10" i="35"/>
  <c r="E10" i="35"/>
  <c r="D10" i="35"/>
  <c r="O9" i="35"/>
  <c r="N9" i="35"/>
  <c r="G9" i="35"/>
  <c r="F9" i="35"/>
  <c r="E9" i="35"/>
  <c r="D9" i="35"/>
  <c r="O8" i="35"/>
  <c r="N8" i="35"/>
  <c r="M8" i="35"/>
  <c r="L8" i="35"/>
  <c r="K8" i="35"/>
  <c r="J8" i="35"/>
  <c r="I8" i="35"/>
  <c r="H8" i="35"/>
  <c r="G8" i="35"/>
  <c r="F8" i="35"/>
  <c r="E8" i="35"/>
  <c r="D8" i="35"/>
  <c r="L7" i="35"/>
  <c r="K7" i="35"/>
  <c r="J7" i="35"/>
  <c r="I7" i="35"/>
  <c r="H7" i="35"/>
  <c r="L6" i="35"/>
  <c r="K6" i="35"/>
  <c r="J6" i="35"/>
  <c r="J12" i="35" s="1"/>
  <c r="I6" i="35"/>
  <c r="H6" i="35"/>
  <c r="O5" i="35"/>
  <c r="N5" i="35"/>
  <c r="N12" i="35" s="1"/>
  <c r="G5" i="35"/>
  <c r="G12" i="35" s="1"/>
  <c r="F5" i="35"/>
  <c r="E5" i="35"/>
  <c r="D5" i="35"/>
  <c r="D12" i="35" s="1"/>
  <c r="C19" i="34"/>
  <c r="C15" i="34"/>
  <c r="C17" i="34" s="1"/>
  <c r="O14" i="34"/>
  <c r="N14" i="34"/>
  <c r="M14" i="34"/>
  <c r="E14" i="34"/>
  <c r="D14" i="34"/>
  <c r="O13" i="34"/>
  <c r="N13" i="34"/>
  <c r="M13" i="34"/>
  <c r="L13" i="34"/>
  <c r="K13" i="34"/>
  <c r="J13" i="34"/>
  <c r="I13" i="34"/>
  <c r="H13" i="34"/>
  <c r="G13" i="34"/>
  <c r="F13" i="34"/>
  <c r="E13" i="34"/>
  <c r="D13" i="34"/>
  <c r="O12" i="34"/>
  <c r="N12" i="34"/>
  <c r="M12" i="34"/>
  <c r="E12" i="34"/>
  <c r="D12" i="34"/>
  <c r="O11" i="34"/>
  <c r="N11" i="34"/>
  <c r="M11" i="34"/>
  <c r="L11" i="34"/>
  <c r="K11" i="34"/>
  <c r="J11" i="34"/>
  <c r="I11" i="34"/>
  <c r="H11" i="34"/>
  <c r="G11" i="34"/>
  <c r="F11" i="34"/>
  <c r="E11" i="34"/>
  <c r="D11" i="34"/>
  <c r="O10" i="34"/>
  <c r="N10" i="34"/>
  <c r="M10" i="34"/>
  <c r="L10" i="34"/>
  <c r="K10" i="34"/>
  <c r="J10" i="34"/>
  <c r="I10" i="34"/>
  <c r="H10" i="34"/>
  <c r="G10" i="34"/>
  <c r="F10" i="34"/>
  <c r="E10" i="34"/>
  <c r="D10" i="34"/>
  <c r="O9" i="34"/>
  <c r="N9" i="34"/>
  <c r="M9" i="34"/>
  <c r="L9" i="34"/>
  <c r="K9" i="34"/>
  <c r="J9" i="34"/>
  <c r="I9" i="34"/>
  <c r="H9" i="34"/>
  <c r="G9" i="34"/>
  <c r="F9" i="34"/>
  <c r="E9" i="34"/>
  <c r="D9" i="34"/>
  <c r="O8" i="34"/>
  <c r="N8" i="34"/>
  <c r="M8" i="34"/>
  <c r="E8" i="34"/>
  <c r="D8" i="34"/>
  <c r="O7" i="34"/>
  <c r="N7" i="34"/>
  <c r="M7" i="34"/>
  <c r="E7" i="34"/>
  <c r="D7" i="34"/>
  <c r="O6" i="34"/>
  <c r="N6" i="34"/>
  <c r="M6" i="34"/>
  <c r="E6" i="34"/>
  <c r="D6" i="34"/>
  <c r="L5" i="34"/>
  <c r="L16" i="34" s="1"/>
  <c r="K5" i="34"/>
  <c r="J5" i="34"/>
  <c r="I5" i="34"/>
  <c r="I16" i="34" s="1"/>
  <c r="H5" i="34"/>
  <c r="H16" i="34" s="1"/>
  <c r="C30" i="33"/>
  <c r="C26" i="33"/>
  <c r="C28" i="33" s="1"/>
  <c r="M25" i="33"/>
  <c r="L25" i="33"/>
  <c r="K25" i="33"/>
  <c r="J25" i="33"/>
  <c r="I25" i="33"/>
  <c r="M24" i="33"/>
  <c r="L24" i="33"/>
  <c r="K24" i="33"/>
  <c r="J24" i="33"/>
  <c r="I24" i="33"/>
  <c r="O23" i="33"/>
  <c r="N23" i="33"/>
  <c r="M23" i="33"/>
  <c r="L23" i="33"/>
  <c r="K23" i="33"/>
  <c r="J23" i="33"/>
  <c r="I23" i="33"/>
  <c r="O22" i="33"/>
  <c r="N22" i="33"/>
  <c r="G22" i="33"/>
  <c r="F22" i="33"/>
  <c r="E22" i="33"/>
  <c r="D22" i="33"/>
  <c r="O21" i="33"/>
  <c r="N21" i="33"/>
  <c r="M21" i="33"/>
  <c r="L21" i="33"/>
  <c r="K21" i="33"/>
  <c r="J21" i="33"/>
  <c r="I21" i="33"/>
  <c r="H21" i="33"/>
  <c r="G21" i="33"/>
  <c r="F21" i="33"/>
  <c r="E21" i="33"/>
  <c r="D21" i="33"/>
  <c r="M20" i="33"/>
  <c r="L20" i="33"/>
  <c r="K20" i="33"/>
  <c r="J20" i="33"/>
  <c r="I20" i="33"/>
  <c r="M19" i="33"/>
  <c r="L19" i="33"/>
  <c r="K19" i="33"/>
  <c r="J19" i="33"/>
  <c r="I19" i="33"/>
  <c r="M18" i="33"/>
  <c r="L18" i="33"/>
  <c r="K18" i="33"/>
  <c r="J18" i="33"/>
  <c r="I18" i="33"/>
  <c r="O17" i="33"/>
  <c r="N17" i="33"/>
  <c r="F17" i="33"/>
  <c r="E17" i="33"/>
  <c r="D17" i="33"/>
  <c r="M16" i="33"/>
  <c r="L16" i="33"/>
  <c r="K16" i="33"/>
  <c r="J16" i="33"/>
  <c r="I16" i="33"/>
  <c r="M15" i="33"/>
  <c r="L15" i="33"/>
  <c r="K15" i="33"/>
  <c r="J15" i="33"/>
  <c r="I15" i="33"/>
  <c r="O14" i="33"/>
  <c r="N14" i="33"/>
  <c r="M14" i="33"/>
  <c r="L14" i="33"/>
  <c r="K14" i="33"/>
  <c r="J14" i="33"/>
  <c r="I14" i="33"/>
  <c r="H14" i="33"/>
  <c r="G14" i="33"/>
  <c r="F14" i="33"/>
  <c r="E14" i="33"/>
  <c r="D14" i="33"/>
  <c r="O13" i="33"/>
  <c r="N13" i="33"/>
  <c r="M13" i="33"/>
  <c r="L13" i="33"/>
  <c r="K13" i="33"/>
  <c r="J13" i="33"/>
  <c r="I13" i="33"/>
  <c r="H13" i="33"/>
  <c r="G13" i="33"/>
  <c r="F13" i="33"/>
  <c r="E13" i="33"/>
  <c r="D13" i="33"/>
  <c r="O12" i="33"/>
  <c r="N12" i="33"/>
  <c r="M12" i="33"/>
  <c r="L12" i="33"/>
  <c r="K12" i="33"/>
  <c r="J12" i="33"/>
  <c r="I12" i="33"/>
  <c r="H12" i="33"/>
  <c r="G12" i="33"/>
  <c r="F12" i="33"/>
  <c r="E12" i="33"/>
  <c r="D12" i="33"/>
  <c r="M11" i="33"/>
  <c r="L11" i="33"/>
  <c r="K11" i="33"/>
  <c r="J11" i="33"/>
  <c r="I11" i="33"/>
  <c r="O10" i="33"/>
  <c r="N10" i="33"/>
  <c r="G10" i="33"/>
  <c r="F10" i="33"/>
  <c r="E10" i="33"/>
  <c r="D10" i="33"/>
  <c r="M9" i="33"/>
  <c r="L9" i="33"/>
  <c r="K9" i="33"/>
  <c r="J9" i="33"/>
  <c r="I9" i="33"/>
  <c r="M8" i="33"/>
  <c r="L8" i="33"/>
  <c r="K8" i="33"/>
  <c r="J8" i="33"/>
  <c r="I8" i="33"/>
  <c r="M7" i="33"/>
  <c r="L7" i="33"/>
  <c r="K7" i="33"/>
  <c r="J7" i="33"/>
  <c r="I7" i="33"/>
  <c r="M6" i="33"/>
  <c r="L6" i="33"/>
  <c r="K6" i="33"/>
  <c r="J6" i="33"/>
  <c r="I6" i="33"/>
  <c r="O5" i="33"/>
  <c r="N5" i="33"/>
  <c r="H5" i="33"/>
  <c r="H27" i="33" s="1"/>
  <c r="G5" i="33"/>
  <c r="F5" i="33"/>
  <c r="E5" i="33"/>
  <c r="D5" i="33"/>
  <c r="D27" i="33" s="1"/>
  <c r="C22" i="32"/>
  <c r="C18" i="32"/>
  <c r="C20" i="32" s="1"/>
  <c r="O17" i="32"/>
  <c r="N17" i="32"/>
  <c r="M17" i="32"/>
  <c r="L17" i="32"/>
  <c r="K17" i="32"/>
  <c r="J17" i="32"/>
  <c r="I17" i="32"/>
  <c r="H17" i="32"/>
  <c r="G17" i="32"/>
  <c r="F17" i="32"/>
  <c r="E17" i="32"/>
  <c r="D17" i="32"/>
  <c r="O16" i="32"/>
  <c r="N16" i="32"/>
  <c r="M16" i="32"/>
  <c r="F16" i="32"/>
  <c r="E16" i="32"/>
  <c r="D16" i="32"/>
  <c r="O15" i="32"/>
  <c r="N15" i="32"/>
  <c r="M15" i="32"/>
  <c r="L15" i="32"/>
  <c r="K15" i="32"/>
  <c r="J15" i="32"/>
  <c r="I15" i="32"/>
  <c r="H15" i="32"/>
  <c r="G15" i="32"/>
  <c r="F15" i="32"/>
  <c r="E15" i="32"/>
  <c r="D15" i="32"/>
  <c r="O14" i="32"/>
  <c r="N14" i="32"/>
  <c r="M14" i="32"/>
  <c r="F14" i="32"/>
  <c r="E14" i="32"/>
  <c r="D14" i="32"/>
  <c r="O13" i="32"/>
  <c r="N13" i="32"/>
  <c r="M13" i="32"/>
  <c r="L13" i="32"/>
  <c r="K13" i="32"/>
  <c r="J13" i="32"/>
  <c r="I13" i="32"/>
  <c r="H13" i="32"/>
  <c r="G13" i="32"/>
  <c r="F13" i="32"/>
  <c r="E13" i="32"/>
  <c r="D13" i="32"/>
  <c r="O12" i="32"/>
  <c r="N12" i="32"/>
  <c r="M12" i="32"/>
  <c r="L12" i="32"/>
  <c r="K12" i="32"/>
  <c r="J12" i="32"/>
  <c r="I12" i="32"/>
  <c r="H12" i="32"/>
  <c r="G12" i="32"/>
  <c r="F12" i="32"/>
  <c r="E12" i="32"/>
  <c r="D12" i="32"/>
  <c r="O11" i="32"/>
  <c r="N11" i="32"/>
  <c r="M11" i="32"/>
  <c r="L11" i="32"/>
  <c r="K11" i="32"/>
  <c r="J11" i="32"/>
  <c r="I11" i="32"/>
  <c r="H11" i="32"/>
  <c r="G11" i="32"/>
  <c r="F11" i="32"/>
  <c r="E11" i="32"/>
  <c r="D11" i="32"/>
  <c r="O10" i="32"/>
  <c r="N10" i="32"/>
  <c r="M10" i="32"/>
  <c r="L10" i="32"/>
  <c r="K10" i="32"/>
  <c r="J10" i="32"/>
  <c r="I10" i="32"/>
  <c r="H10" i="32"/>
  <c r="G10" i="32"/>
  <c r="F10" i="32"/>
  <c r="E10" i="32"/>
  <c r="D10" i="32"/>
  <c r="K9" i="32"/>
  <c r="J9" i="32"/>
  <c r="I9" i="32"/>
  <c r="H9" i="32"/>
  <c r="G9" i="32"/>
  <c r="K8" i="32"/>
  <c r="J8" i="32"/>
  <c r="I8" i="32"/>
  <c r="H8" i="32"/>
  <c r="G8" i="32"/>
  <c r="K7" i="32"/>
  <c r="J7" i="32"/>
  <c r="I7" i="32"/>
  <c r="H7" i="32"/>
  <c r="G7" i="32"/>
  <c r="O6" i="32"/>
  <c r="N6" i="32"/>
  <c r="M6" i="32"/>
  <c r="F6" i="32"/>
  <c r="E6" i="32"/>
  <c r="D6" i="32"/>
  <c r="O5" i="32"/>
  <c r="N5" i="32"/>
  <c r="M5" i="32"/>
  <c r="F5" i="32"/>
  <c r="E5" i="32"/>
  <c r="D5" i="32"/>
  <c r="C13" i="31"/>
  <c r="C9" i="31"/>
  <c r="C11" i="31" s="1"/>
  <c r="O8" i="31"/>
  <c r="N8" i="31"/>
  <c r="M8" i="31"/>
  <c r="L8" i="31"/>
  <c r="K8" i="31"/>
  <c r="J8" i="31"/>
  <c r="I8" i="31"/>
  <c r="H8" i="31"/>
  <c r="G8" i="31"/>
  <c r="F8" i="31"/>
  <c r="E8" i="31"/>
  <c r="D8" i="31"/>
  <c r="O7" i="31"/>
  <c r="N7" i="31"/>
  <c r="M7" i="31"/>
  <c r="L7" i="31"/>
  <c r="K7" i="31"/>
  <c r="J7" i="31"/>
  <c r="I7" i="31"/>
  <c r="H7" i="31"/>
  <c r="G7" i="31"/>
  <c r="F7" i="31"/>
  <c r="E7" i="31"/>
  <c r="D7" i="31"/>
  <c r="O6" i="31"/>
  <c r="O10" i="31" s="1"/>
  <c r="N6" i="31"/>
  <c r="N10" i="31" s="1"/>
  <c r="M6" i="31"/>
  <c r="M10" i="31" s="1"/>
  <c r="L6" i="31"/>
  <c r="L10" i="31" s="1"/>
  <c r="K6" i="31"/>
  <c r="J6" i="31"/>
  <c r="I6" i="31"/>
  <c r="H6" i="31"/>
  <c r="G6" i="31"/>
  <c r="F6" i="31"/>
  <c r="F10" i="31" s="1"/>
  <c r="E6" i="31"/>
  <c r="E10" i="31" s="1"/>
  <c r="D6" i="31"/>
  <c r="D10" i="31" s="1"/>
  <c r="K5" i="31"/>
  <c r="K10" i="31" s="1"/>
  <c r="J5" i="31"/>
  <c r="J10" i="31" s="1"/>
  <c r="I5" i="31"/>
  <c r="I10" i="31" s="1"/>
  <c r="H5" i="31"/>
  <c r="H10" i="31" s="1"/>
  <c r="G5" i="31"/>
  <c r="G10" i="31" s="1"/>
  <c r="C17" i="30"/>
  <c r="C13" i="30"/>
  <c r="C15" i="30" s="1"/>
  <c r="O12" i="30"/>
  <c r="N12" i="30"/>
  <c r="H12" i="30"/>
  <c r="G12" i="30"/>
  <c r="F12" i="30"/>
  <c r="E12" i="30"/>
  <c r="D12" i="30"/>
  <c r="O11" i="30"/>
  <c r="N11" i="30"/>
  <c r="M11" i="30"/>
  <c r="L11" i="30"/>
  <c r="K11" i="30"/>
  <c r="J11" i="30"/>
  <c r="I11" i="30"/>
  <c r="H11" i="30"/>
  <c r="G11" i="30"/>
  <c r="F11" i="30"/>
  <c r="E11" i="30"/>
  <c r="D11" i="30"/>
  <c r="M10" i="30"/>
  <c r="L10" i="30"/>
  <c r="K10" i="30"/>
  <c r="J10" i="30"/>
  <c r="I10" i="30"/>
  <c r="M9" i="30"/>
  <c r="L9" i="30"/>
  <c r="K9" i="30"/>
  <c r="J9" i="30"/>
  <c r="I9" i="30"/>
  <c r="M8" i="30"/>
  <c r="L8" i="30"/>
  <c r="K8" i="30"/>
  <c r="J8" i="30"/>
  <c r="I8" i="30"/>
  <c r="J7" i="30"/>
  <c r="I7" i="30"/>
  <c r="H7" i="30"/>
  <c r="G7" i="30"/>
  <c r="F7" i="30"/>
  <c r="O6" i="30"/>
  <c r="N6" i="30"/>
  <c r="M6" i="30"/>
  <c r="L6" i="30"/>
  <c r="K6" i="30"/>
  <c r="O5" i="30"/>
  <c r="N5" i="30"/>
  <c r="H5" i="30"/>
  <c r="G5" i="30"/>
  <c r="F5" i="30"/>
  <c r="F14" i="30" s="1"/>
  <c r="E5" i="30"/>
  <c r="E14" i="30" s="1"/>
  <c r="D5" i="30"/>
  <c r="D14" i="30" s="1"/>
  <c r="C22" i="29"/>
  <c r="C18" i="29"/>
  <c r="C20" i="29" s="1"/>
  <c r="H17" i="29"/>
  <c r="G17" i="29"/>
  <c r="F17" i="29"/>
  <c r="E17" i="29"/>
  <c r="D17" i="29"/>
  <c r="J16" i="29"/>
  <c r="I16" i="29"/>
  <c r="H16" i="29"/>
  <c r="G16" i="29"/>
  <c r="F16" i="29"/>
  <c r="E16" i="29"/>
  <c r="D16" i="29"/>
  <c r="O15" i="29"/>
  <c r="N15" i="29"/>
  <c r="M15" i="29"/>
  <c r="L15" i="29"/>
  <c r="K15" i="29"/>
  <c r="J15" i="29"/>
  <c r="I15" i="29"/>
  <c r="H15" i="29"/>
  <c r="G15" i="29"/>
  <c r="F15" i="29"/>
  <c r="E15" i="29"/>
  <c r="D15" i="29"/>
  <c r="H14" i="29"/>
  <c r="G14" i="29"/>
  <c r="F14" i="29"/>
  <c r="E14" i="29"/>
  <c r="D14" i="29"/>
  <c r="O13" i="29"/>
  <c r="N13" i="29"/>
  <c r="F13" i="29"/>
  <c r="E13" i="29"/>
  <c r="D13" i="29"/>
  <c r="H12" i="29"/>
  <c r="G12" i="29"/>
  <c r="F12" i="29"/>
  <c r="E12" i="29"/>
  <c r="D12" i="29"/>
  <c r="O11" i="29"/>
  <c r="N11" i="29"/>
  <c r="F11" i="29"/>
  <c r="E11" i="29"/>
  <c r="D11" i="29"/>
  <c r="O10" i="29"/>
  <c r="N10" i="29"/>
  <c r="M10" i="29"/>
  <c r="L10" i="29"/>
  <c r="K10" i="29"/>
  <c r="J10" i="29"/>
  <c r="I10" i="29"/>
  <c r="H10" i="29"/>
  <c r="G10" i="29"/>
  <c r="F10" i="29"/>
  <c r="E10" i="29"/>
  <c r="D10" i="29"/>
  <c r="H9" i="29"/>
  <c r="G9" i="29"/>
  <c r="F9" i="29"/>
  <c r="E9" i="29"/>
  <c r="D9" i="29"/>
  <c r="O8" i="29"/>
  <c r="N8" i="29"/>
  <c r="F8" i="29"/>
  <c r="E8" i="29"/>
  <c r="D8" i="29"/>
  <c r="O7" i="29"/>
  <c r="N7" i="29"/>
  <c r="F7" i="29"/>
  <c r="E7" i="29"/>
  <c r="D7" i="29"/>
  <c r="M6" i="29"/>
  <c r="M19" i="29" s="1"/>
  <c r="L6" i="29"/>
  <c r="K6" i="29"/>
  <c r="J6" i="29"/>
  <c r="J19" i="29" s="1"/>
  <c r="I6" i="29"/>
  <c r="I19" i="29" s="1"/>
  <c r="O5" i="29"/>
  <c r="N5" i="29"/>
  <c r="F5" i="29"/>
  <c r="E5" i="29"/>
  <c r="D5" i="29"/>
  <c r="C14" i="28"/>
  <c r="C10" i="28"/>
  <c r="C12" i="28" s="1"/>
  <c r="L9" i="28"/>
  <c r="K9" i="28"/>
  <c r="J9" i="28"/>
  <c r="I9" i="28"/>
  <c r="H9" i="28"/>
  <c r="L8" i="28"/>
  <c r="K8" i="28"/>
  <c r="J8" i="28"/>
  <c r="I8" i="28"/>
  <c r="H8" i="28"/>
  <c r="O7" i="28"/>
  <c r="O11" i="28" s="1"/>
  <c r="N7" i="28"/>
  <c r="N11" i="28" s="1"/>
  <c r="M7" i="28"/>
  <c r="M11" i="28" s="1"/>
  <c r="L7" i="28"/>
  <c r="K7" i="28"/>
  <c r="J7" i="28"/>
  <c r="I7" i="28"/>
  <c r="H7" i="28"/>
  <c r="G7" i="28"/>
  <c r="G11" i="28" s="1"/>
  <c r="F7" i="28"/>
  <c r="F11" i="28" s="1"/>
  <c r="E7" i="28"/>
  <c r="E11" i="28" s="1"/>
  <c r="D7" i="28"/>
  <c r="D11" i="28" s="1"/>
  <c r="L6" i="28"/>
  <c r="K6" i="28"/>
  <c r="J6" i="28"/>
  <c r="I6" i="28"/>
  <c r="H6" i="28"/>
  <c r="L5" i="28"/>
  <c r="K5" i="28"/>
  <c r="J5" i="28"/>
  <c r="I5" i="28"/>
  <c r="H5" i="28"/>
  <c r="C13" i="27"/>
  <c r="G10" i="27"/>
  <c r="F10" i="27"/>
  <c r="C9" i="27"/>
  <c r="C11" i="27" s="1"/>
  <c r="L8" i="27"/>
  <c r="K8" i="27"/>
  <c r="J8" i="27"/>
  <c r="I8" i="27"/>
  <c r="H8" i="27"/>
  <c r="L7" i="27"/>
  <c r="K7" i="27"/>
  <c r="J7" i="27"/>
  <c r="I7" i="27"/>
  <c r="H7" i="27"/>
  <c r="L6" i="27"/>
  <c r="K6" i="27"/>
  <c r="J6" i="27"/>
  <c r="J10" i="27" s="1"/>
  <c r="I6" i="27"/>
  <c r="H6" i="27"/>
  <c r="O5" i="27"/>
  <c r="O10" i="27" s="1"/>
  <c r="N5" i="27"/>
  <c r="N10" i="27" s="1"/>
  <c r="M5" i="27"/>
  <c r="M10" i="27" s="1"/>
  <c r="E5" i="27"/>
  <c r="E10" i="27" s="1"/>
  <c r="D5" i="27"/>
  <c r="D10" i="27" s="1"/>
  <c r="C23" i="26"/>
  <c r="C19" i="26"/>
  <c r="C21" i="26" s="1"/>
  <c r="O18" i="26"/>
  <c r="N18" i="26"/>
  <c r="M18" i="26"/>
  <c r="L18" i="26"/>
  <c r="K18" i="26"/>
  <c r="J18" i="26"/>
  <c r="I18" i="26"/>
  <c r="H18" i="26"/>
  <c r="G18" i="26"/>
  <c r="F18" i="26"/>
  <c r="E18" i="26"/>
  <c r="D18" i="26"/>
  <c r="L17" i="26"/>
  <c r="K17" i="26"/>
  <c r="J17" i="26"/>
  <c r="I17" i="26"/>
  <c r="H17" i="26"/>
  <c r="O16" i="26"/>
  <c r="N16" i="26"/>
  <c r="G16" i="26"/>
  <c r="F16" i="26"/>
  <c r="E16" i="26"/>
  <c r="D16" i="26"/>
  <c r="L15" i="26"/>
  <c r="K15" i="26"/>
  <c r="J15" i="26"/>
  <c r="I15" i="26"/>
  <c r="H15" i="26"/>
  <c r="L14" i="26"/>
  <c r="K14" i="26"/>
  <c r="J14" i="26"/>
  <c r="I14" i="26"/>
  <c r="H14" i="26"/>
  <c r="L13" i="26"/>
  <c r="K13" i="26"/>
  <c r="J13" i="26"/>
  <c r="I13" i="26"/>
  <c r="H13" i="26"/>
  <c r="O12" i="26"/>
  <c r="N12" i="26"/>
  <c r="M12" i="26"/>
  <c r="L12" i="26"/>
  <c r="K12" i="26"/>
  <c r="J12" i="26"/>
  <c r="I12" i="26"/>
  <c r="H12" i="26"/>
  <c r="G12" i="26"/>
  <c r="F12" i="26"/>
  <c r="E12" i="26"/>
  <c r="D12" i="26"/>
  <c r="O11" i="26"/>
  <c r="N11" i="26"/>
  <c r="M11" i="26"/>
  <c r="L11" i="26"/>
  <c r="K11" i="26"/>
  <c r="J11" i="26"/>
  <c r="I11" i="26"/>
  <c r="H11" i="26"/>
  <c r="G11" i="26"/>
  <c r="F11" i="26"/>
  <c r="E11" i="26"/>
  <c r="D11" i="26"/>
  <c r="O10" i="26"/>
  <c r="N10" i="26"/>
  <c r="M10" i="26"/>
  <c r="L10" i="26"/>
  <c r="K10" i="26"/>
  <c r="J10" i="26"/>
  <c r="I10" i="26"/>
  <c r="H10" i="26"/>
  <c r="G10" i="26"/>
  <c r="F10" i="26"/>
  <c r="E10" i="26"/>
  <c r="D10" i="26"/>
  <c r="L9" i="26"/>
  <c r="K9" i="26"/>
  <c r="J9" i="26"/>
  <c r="I9" i="26"/>
  <c r="H8" i="26"/>
  <c r="G8" i="26"/>
  <c r="F8" i="26"/>
  <c r="E8" i="26"/>
  <c r="L7" i="26"/>
  <c r="K7" i="26"/>
  <c r="J7" i="26"/>
  <c r="I7" i="26"/>
  <c r="H7" i="26"/>
  <c r="O6" i="26"/>
  <c r="N6" i="26"/>
  <c r="G6" i="26"/>
  <c r="F6" i="26"/>
  <c r="E6" i="26"/>
  <c r="D6" i="26"/>
  <c r="O5" i="26"/>
  <c r="N5" i="26"/>
  <c r="M5" i="26"/>
  <c r="G5" i="26"/>
  <c r="F5" i="26"/>
  <c r="E5" i="26"/>
  <c r="D5" i="26"/>
  <c r="C15" i="25"/>
  <c r="C11" i="25"/>
  <c r="C13" i="25" s="1"/>
  <c r="O10" i="25"/>
  <c r="N10" i="25"/>
  <c r="M10" i="25"/>
  <c r="L10" i="25"/>
  <c r="F10" i="25"/>
  <c r="E10" i="25"/>
  <c r="D10" i="25"/>
  <c r="O9" i="25"/>
  <c r="N9" i="25"/>
  <c r="M9" i="25"/>
  <c r="L9" i="25"/>
  <c r="K9" i="25"/>
  <c r="J9" i="25"/>
  <c r="I9" i="25"/>
  <c r="H9" i="25"/>
  <c r="G9" i="25"/>
  <c r="F9" i="25"/>
  <c r="E9" i="25"/>
  <c r="D9" i="25"/>
  <c r="O8" i="25"/>
  <c r="N8" i="25"/>
  <c r="M8" i="25"/>
  <c r="L8" i="25"/>
  <c r="K8" i="25"/>
  <c r="J8" i="25"/>
  <c r="I8" i="25"/>
  <c r="H8" i="25"/>
  <c r="G8" i="25"/>
  <c r="G12" i="25" s="1"/>
  <c r="F8" i="25"/>
  <c r="F12" i="25" s="1"/>
  <c r="E8" i="25"/>
  <c r="D8" i="25"/>
  <c r="O7" i="25"/>
  <c r="N7" i="25"/>
  <c r="M7" i="25"/>
  <c r="E7" i="25"/>
  <c r="D7" i="25"/>
  <c r="O6" i="25"/>
  <c r="O12" i="25" s="1"/>
  <c r="N6" i="25"/>
  <c r="M6" i="25"/>
  <c r="E6" i="25"/>
  <c r="D6" i="25"/>
  <c r="D12" i="25" s="1"/>
  <c r="L5" i="25"/>
  <c r="L12" i="25" s="1"/>
  <c r="K5" i="25"/>
  <c r="J5" i="25"/>
  <c r="I5" i="25"/>
  <c r="H5" i="25"/>
  <c r="H12" i="25" s="1"/>
  <c r="C25" i="24"/>
  <c r="C21" i="24"/>
  <c r="C23" i="24" s="1"/>
  <c r="O20" i="24"/>
  <c r="N20" i="24"/>
  <c r="M20" i="24"/>
  <c r="L20" i="24"/>
  <c r="K20" i="24"/>
  <c r="J20" i="24"/>
  <c r="I20" i="24"/>
  <c r="H20" i="24"/>
  <c r="G20" i="24"/>
  <c r="F20" i="24"/>
  <c r="E20" i="24"/>
  <c r="D20" i="24"/>
  <c r="K19" i="24"/>
  <c r="J19" i="24"/>
  <c r="I19" i="24"/>
  <c r="H19" i="24"/>
  <c r="G19" i="24"/>
  <c r="K18" i="24"/>
  <c r="J18" i="24"/>
  <c r="I18" i="24"/>
  <c r="H18" i="24"/>
  <c r="G18" i="24"/>
  <c r="M17" i="24"/>
  <c r="L17" i="24"/>
  <c r="K17" i="24"/>
  <c r="J17" i="24"/>
  <c r="I17" i="24"/>
  <c r="H17" i="24"/>
  <c r="G17" i="24"/>
  <c r="O16" i="24"/>
  <c r="N16" i="24"/>
  <c r="M16" i="24"/>
  <c r="M22" i="24" s="1"/>
  <c r="L16" i="24"/>
  <c r="L22" i="24" s="1"/>
  <c r="K16" i="24"/>
  <c r="J16" i="24"/>
  <c r="I16" i="24"/>
  <c r="H16" i="24"/>
  <c r="G16" i="24"/>
  <c r="F16" i="24"/>
  <c r="E16" i="24"/>
  <c r="D16" i="24"/>
  <c r="O15" i="24"/>
  <c r="N15" i="24"/>
  <c r="H15" i="24"/>
  <c r="G15" i="24"/>
  <c r="F15" i="24"/>
  <c r="E15" i="24"/>
  <c r="D15" i="24"/>
  <c r="K14" i="24"/>
  <c r="J14" i="24"/>
  <c r="I14" i="24"/>
  <c r="H14" i="24"/>
  <c r="G14" i="24"/>
  <c r="F14" i="24"/>
  <c r="K13" i="24"/>
  <c r="J13" i="24"/>
  <c r="I13" i="24"/>
  <c r="H13" i="24"/>
  <c r="G13" i="24"/>
  <c r="H12" i="24"/>
  <c r="G12" i="24"/>
  <c r="F12" i="24"/>
  <c r="E12" i="24"/>
  <c r="D12" i="24"/>
  <c r="K11" i="24"/>
  <c r="J11" i="24"/>
  <c r="I11" i="24"/>
  <c r="H11" i="24"/>
  <c r="G11" i="24"/>
  <c r="K10" i="24"/>
  <c r="J10" i="24"/>
  <c r="I10" i="24"/>
  <c r="H10" i="24"/>
  <c r="G10" i="24"/>
  <c r="K9" i="24"/>
  <c r="J9" i="24"/>
  <c r="I9" i="24"/>
  <c r="H9" i="24"/>
  <c r="G9" i="24"/>
  <c r="K8" i="24"/>
  <c r="J8" i="24"/>
  <c r="I8" i="24"/>
  <c r="H8" i="24"/>
  <c r="G8" i="24"/>
  <c r="O7" i="24"/>
  <c r="N7" i="24"/>
  <c r="G7" i="24"/>
  <c r="F7" i="24"/>
  <c r="E7" i="24"/>
  <c r="D7" i="24"/>
  <c r="K6" i="24"/>
  <c r="J6" i="24"/>
  <c r="I6" i="24"/>
  <c r="H6" i="24"/>
  <c r="G6" i="24"/>
  <c r="O5" i="24"/>
  <c r="N5" i="24"/>
  <c r="H5" i="24"/>
  <c r="G5" i="24"/>
  <c r="F5" i="24"/>
  <c r="E5" i="24"/>
  <c r="E22" i="24" s="1"/>
  <c r="D5" i="24"/>
  <c r="C13" i="23"/>
  <c r="C9" i="23"/>
  <c r="C11" i="23" s="1"/>
  <c r="N8" i="23"/>
  <c r="M8" i="23"/>
  <c r="L8" i="23"/>
  <c r="K8" i="23"/>
  <c r="J8" i="23"/>
  <c r="O7" i="23"/>
  <c r="N7" i="23"/>
  <c r="M7" i="23"/>
  <c r="L7" i="23"/>
  <c r="K7" i="23"/>
  <c r="J7" i="23"/>
  <c r="I7" i="23"/>
  <c r="H7" i="23"/>
  <c r="G7" i="23"/>
  <c r="F7" i="23"/>
  <c r="E7" i="23"/>
  <c r="D7" i="23"/>
  <c r="N6" i="23"/>
  <c r="M6" i="23"/>
  <c r="L6" i="23"/>
  <c r="K6" i="23"/>
  <c r="J6" i="23"/>
  <c r="O5" i="23"/>
  <c r="I5" i="23"/>
  <c r="I10" i="23" s="1"/>
  <c r="H5" i="23"/>
  <c r="H10" i="23" s="1"/>
  <c r="G5" i="23"/>
  <c r="G10" i="23" s="1"/>
  <c r="F5" i="23"/>
  <c r="F10" i="23" s="1"/>
  <c r="E5" i="23"/>
  <c r="E10" i="23" s="1"/>
  <c r="D5" i="23"/>
  <c r="D10" i="23" s="1"/>
  <c r="C23" i="22"/>
  <c r="C19" i="22"/>
  <c r="C21" i="22" s="1"/>
  <c r="O18" i="22"/>
  <c r="N18" i="22"/>
  <c r="M18" i="22"/>
  <c r="L18" i="22"/>
  <c r="K18" i="22"/>
  <c r="J18" i="22"/>
  <c r="I18" i="22"/>
  <c r="H18" i="22"/>
  <c r="G18" i="22"/>
  <c r="F18" i="22"/>
  <c r="E18" i="22"/>
  <c r="D18" i="22"/>
  <c r="M17" i="22"/>
  <c r="L17" i="22"/>
  <c r="K17" i="22"/>
  <c r="J17" i="22"/>
  <c r="I17" i="22"/>
  <c r="M16" i="22"/>
  <c r="L16" i="22"/>
  <c r="K16" i="22"/>
  <c r="J16" i="22"/>
  <c r="I16" i="22"/>
  <c r="N15" i="22"/>
  <c r="M15" i="22"/>
  <c r="L15" i="22"/>
  <c r="K15" i="22"/>
  <c r="J15" i="22"/>
  <c r="I15" i="22"/>
  <c r="H15" i="22"/>
  <c r="O14" i="22"/>
  <c r="N14" i="22"/>
  <c r="M14" i="22"/>
  <c r="L14" i="22"/>
  <c r="K14" i="22"/>
  <c r="J14" i="22"/>
  <c r="I14" i="22"/>
  <c r="H14" i="22"/>
  <c r="G14" i="22"/>
  <c r="F14" i="22"/>
  <c r="E14" i="22"/>
  <c r="D14" i="22"/>
  <c r="M13" i="22"/>
  <c r="L13" i="22"/>
  <c r="K13" i="22"/>
  <c r="J13" i="22"/>
  <c r="I13" i="22"/>
  <c r="H12" i="22"/>
  <c r="G12" i="22"/>
  <c r="F12" i="22"/>
  <c r="E12" i="22"/>
  <c r="D12" i="22"/>
  <c r="O11" i="22"/>
  <c r="N11" i="22"/>
  <c r="M11" i="22"/>
  <c r="L11" i="22"/>
  <c r="K11" i="22"/>
  <c r="J11" i="22"/>
  <c r="I11" i="22"/>
  <c r="H11" i="22"/>
  <c r="G11" i="22"/>
  <c r="F11" i="22"/>
  <c r="E11" i="22"/>
  <c r="D11" i="22"/>
  <c r="O10" i="22"/>
  <c r="N10" i="22"/>
  <c r="M10" i="22"/>
  <c r="L10" i="22"/>
  <c r="K10" i="22"/>
  <c r="J10" i="22"/>
  <c r="I10" i="22"/>
  <c r="H10" i="22"/>
  <c r="G10" i="22"/>
  <c r="F10" i="22"/>
  <c r="E10" i="22"/>
  <c r="D10" i="22"/>
  <c r="M9" i="22"/>
  <c r="L9" i="22"/>
  <c r="K9" i="22"/>
  <c r="J9" i="22"/>
  <c r="I9" i="22"/>
  <c r="M8" i="22"/>
  <c r="L8" i="22"/>
  <c r="K8" i="22"/>
  <c r="J8" i="22"/>
  <c r="I8" i="22"/>
  <c r="M7" i="22"/>
  <c r="L7" i="22"/>
  <c r="K7" i="22"/>
  <c r="J7" i="22"/>
  <c r="I7" i="22"/>
  <c r="M6" i="22"/>
  <c r="L6" i="22"/>
  <c r="K6" i="22"/>
  <c r="J6" i="22"/>
  <c r="I6" i="22"/>
  <c r="O5" i="22"/>
  <c r="N5" i="22"/>
  <c r="H5" i="22"/>
  <c r="G5" i="22"/>
  <c r="F5" i="22"/>
  <c r="E5" i="22"/>
  <c r="D5" i="22"/>
  <c r="C20" i="21"/>
  <c r="C16" i="21"/>
  <c r="C18" i="21" s="1"/>
  <c r="L15" i="21"/>
  <c r="K15" i="21"/>
  <c r="J15" i="21"/>
  <c r="I15" i="21"/>
  <c r="H15" i="21"/>
  <c r="L14" i="21"/>
  <c r="K14" i="21"/>
  <c r="J14" i="21"/>
  <c r="I14" i="21"/>
  <c r="H14" i="21"/>
  <c r="O13" i="21"/>
  <c r="N13" i="21"/>
  <c r="M13" i="21"/>
  <c r="L13" i="21"/>
  <c r="K13" i="21"/>
  <c r="J13" i="21"/>
  <c r="I13" i="21"/>
  <c r="H13" i="21"/>
  <c r="G13" i="21"/>
  <c r="F13" i="21"/>
  <c r="E13" i="21"/>
  <c r="D13" i="21"/>
  <c r="O12" i="21"/>
  <c r="N12" i="21"/>
  <c r="M12" i="21"/>
  <c r="L12" i="21"/>
  <c r="K12" i="21"/>
  <c r="J12" i="21"/>
  <c r="I12" i="21"/>
  <c r="H12" i="21"/>
  <c r="G12" i="21"/>
  <c r="F12" i="21"/>
  <c r="E12" i="21"/>
  <c r="D12" i="21"/>
  <c r="O11" i="21"/>
  <c r="N11" i="21"/>
  <c r="M11" i="21"/>
  <c r="L11" i="21"/>
  <c r="K11" i="21"/>
  <c r="J11" i="21"/>
  <c r="I11" i="21"/>
  <c r="H11" i="21"/>
  <c r="G11" i="21"/>
  <c r="F11" i="21"/>
  <c r="E11" i="21"/>
  <c r="D11" i="21"/>
  <c r="O10" i="21"/>
  <c r="N10" i="21"/>
  <c r="M10" i="21"/>
  <c r="L10" i="21"/>
  <c r="K10" i="21"/>
  <c r="J10" i="21"/>
  <c r="I10" i="21"/>
  <c r="H10" i="21"/>
  <c r="G10" i="21"/>
  <c r="F10" i="21"/>
  <c r="E10" i="21"/>
  <c r="D10" i="21"/>
  <c r="O9" i="21"/>
  <c r="N9" i="21"/>
  <c r="M9" i="21"/>
  <c r="L9" i="21"/>
  <c r="L17" i="21" s="1"/>
  <c r="K8" i="21"/>
  <c r="J8" i="21"/>
  <c r="I8" i="21"/>
  <c r="I17" i="21" s="1"/>
  <c r="H8" i="21"/>
  <c r="H17" i="21" s="1"/>
  <c r="G7" i="21"/>
  <c r="F7" i="21"/>
  <c r="E7" i="21"/>
  <c r="D7" i="21"/>
  <c r="O6" i="21"/>
  <c r="N6" i="21"/>
  <c r="M6" i="21"/>
  <c r="F6" i="21"/>
  <c r="E6" i="21"/>
  <c r="D6" i="21"/>
  <c r="O5" i="21"/>
  <c r="N5" i="21"/>
  <c r="N17" i="21" s="1"/>
  <c r="M5" i="21"/>
  <c r="G5" i="21"/>
  <c r="F5" i="21"/>
  <c r="E5" i="21"/>
  <c r="E17" i="21" s="1"/>
  <c r="D5" i="21"/>
  <c r="C21" i="20"/>
  <c r="C17" i="20"/>
  <c r="C19" i="20" s="1"/>
  <c r="O16" i="20"/>
  <c r="N16" i="20"/>
  <c r="M16" i="20"/>
  <c r="L16" i="20"/>
  <c r="K16" i="20"/>
  <c r="J16" i="20"/>
  <c r="I16" i="20"/>
  <c r="H16" i="20"/>
  <c r="G16" i="20"/>
  <c r="F16" i="20"/>
  <c r="E16" i="20"/>
  <c r="D16" i="20"/>
  <c r="N15" i="20"/>
  <c r="M15" i="20"/>
  <c r="L15" i="20"/>
  <c r="K15" i="20"/>
  <c r="J15" i="20"/>
  <c r="I15" i="20"/>
  <c r="H15" i="20"/>
  <c r="M14" i="20"/>
  <c r="L14" i="20"/>
  <c r="K14" i="20"/>
  <c r="J14" i="20"/>
  <c r="I14" i="20"/>
  <c r="H14" i="20"/>
  <c r="O13" i="20"/>
  <c r="N13" i="20"/>
  <c r="M13" i="20"/>
  <c r="L13" i="20"/>
  <c r="K13" i="20"/>
  <c r="J13" i="20"/>
  <c r="I13" i="20"/>
  <c r="H13" i="20"/>
  <c r="G13" i="20"/>
  <c r="F13" i="20"/>
  <c r="E13" i="20"/>
  <c r="D13" i="20"/>
  <c r="L12" i="20"/>
  <c r="K12" i="20"/>
  <c r="J12" i="20"/>
  <c r="I12" i="20"/>
  <c r="H12" i="20"/>
  <c r="L11" i="20"/>
  <c r="K11" i="20"/>
  <c r="J11" i="20"/>
  <c r="I11" i="20"/>
  <c r="H11" i="20"/>
  <c r="L10" i="20"/>
  <c r="K10" i="20"/>
  <c r="J10" i="20"/>
  <c r="I10" i="20"/>
  <c r="H10" i="20"/>
  <c r="L9" i="20"/>
  <c r="K9" i="20"/>
  <c r="J9" i="20"/>
  <c r="I9" i="20"/>
  <c r="H9" i="20"/>
  <c r="L8" i="20"/>
  <c r="K8" i="20"/>
  <c r="J8" i="20"/>
  <c r="I8" i="20"/>
  <c r="H8" i="20"/>
  <c r="O7" i="20"/>
  <c r="N7" i="20"/>
  <c r="F7" i="20"/>
  <c r="E7" i="20"/>
  <c r="D7" i="20"/>
  <c r="L6" i="20"/>
  <c r="K6" i="20"/>
  <c r="J6" i="20"/>
  <c r="I6" i="20"/>
  <c r="H6" i="20"/>
  <c r="O5" i="20"/>
  <c r="N5" i="20"/>
  <c r="M5" i="20"/>
  <c r="G5" i="20"/>
  <c r="F5" i="20"/>
  <c r="E5" i="20"/>
  <c r="D5" i="20"/>
  <c r="C19" i="19"/>
  <c r="C15" i="19"/>
  <c r="C17" i="19" s="1"/>
  <c r="O14" i="19"/>
  <c r="N14" i="19"/>
  <c r="M14" i="19"/>
  <c r="L14" i="19"/>
  <c r="K14" i="19"/>
  <c r="J14" i="19"/>
  <c r="I14" i="19"/>
  <c r="H14" i="19"/>
  <c r="G14" i="19"/>
  <c r="F14" i="19"/>
  <c r="E14" i="19"/>
  <c r="D14" i="19"/>
  <c r="M13" i="19"/>
  <c r="L13" i="19"/>
  <c r="K13" i="19"/>
  <c r="J13" i="19"/>
  <c r="I13" i="19"/>
  <c r="H13" i="19"/>
  <c r="G13" i="19"/>
  <c r="L12" i="19"/>
  <c r="K12" i="19"/>
  <c r="J12" i="19"/>
  <c r="I12" i="19"/>
  <c r="H12" i="19"/>
  <c r="L11" i="19"/>
  <c r="K11" i="19"/>
  <c r="J11" i="19"/>
  <c r="I11" i="19"/>
  <c r="H11" i="19"/>
  <c r="L10" i="19"/>
  <c r="K10" i="19"/>
  <c r="J10" i="19"/>
  <c r="I10" i="19"/>
  <c r="H10" i="19"/>
  <c r="O9" i="19"/>
  <c r="N9" i="19"/>
  <c r="M9" i="19"/>
  <c r="L9" i="19"/>
  <c r="K9" i="19"/>
  <c r="J9" i="19"/>
  <c r="I9" i="19"/>
  <c r="H9" i="19"/>
  <c r="G9" i="19"/>
  <c r="F9" i="19"/>
  <c r="E9" i="19"/>
  <c r="D9" i="19"/>
  <c r="O8" i="19"/>
  <c r="N8" i="19"/>
  <c r="M8" i="19"/>
  <c r="L8" i="19"/>
  <c r="K8" i="19"/>
  <c r="J8" i="19"/>
  <c r="I8" i="19"/>
  <c r="H8" i="19"/>
  <c r="G8" i="19"/>
  <c r="F8" i="19"/>
  <c r="E8" i="19"/>
  <c r="D8" i="19"/>
  <c r="L7" i="19"/>
  <c r="K7" i="19"/>
  <c r="J7" i="19"/>
  <c r="I7" i="19"/>
  <c r="H7" i="19"/>
  <c r="L6" i="19"/>
  <c r="K6" i="19"/>
  <c r="J6" i="19"/>
  <c r="I6" i="19"/>
  <c r="H6" i="19"/>
  <c r="O5" i="19"/>
  <c r="O16" i="19" s="1"/>
  <c r="N5" i="19"/>
  <c r="M5" i="19"/>
  <c r="G5" i="19"/>
  <c r="F5" i="19"/>
  <c r="E5" i="19"/>
  <c r="D5" i="19"/>
  <c r="C21" i="18"/>
  <c r="C17" i="18"/>
  <c r="C19" i="18" s="1"/>
  <c r="M16" i="18"/>
  <c r="L16" i="18"/>
  <c r="K16" i="18"/>
  <c r="J16" i="18"/>
  <c r="I16" i="18"/>
  <c r="H16" i="18"/>
  <c r="G16" i="18"/>
  <c r="L15" i="18"/>
  <c r="K15" i="18"/>
  <c r="J15" i="18"/>
  <c r="I15" i="18"/>
  <c r="H15" i="18"/>
  <c r="L14" i="18"/>
  <c r="K14" i="18"/>
  <c r="J14" i="18"/>
  <c r="I14" i="18"/>
  <c r="H14" i="18"/>
  <c r="L13" i="18"/>
  <c r="K13" i="18"/>
  <c r="J13" i="18"/>
  <c r="I13" i="18"/>
  <c r="H13" i="18"/>
  <c r="O12" i="18"/>
  <c r="N12" i="18"/>
  <c r="M12" i="18"/>
  <c r="L12" i="18"/>
  <c r="K12" i="18"/>
  <c r="J12" i="18"/>
  <c r="I12" i="18"/>
  <c r="H12" i="18"/>
  <c r="G12" i="18"/>
  <c r="F12" i="18"/>
  <c r="E12" i="18"/>
  <c r="D12" i="18"/>
  <c r="O11" i="18"/>
  <c r="N11" i="18"/>
  <c r="M11" i="18"/>
  <c r="L11" i="18"/>
  <c r="K11" i="18"/>
  <c r="J11" i="18"/>
  <c r="I11" i="18"/>
  <c r="H11" i="18"/>
  <c r="G11" i="18"/>
  <c r="F11" i="18"/>
  <c r="E11" i="18"/>
  <c r="D11" i="18"/>
  <c r="L10" i="18"/>
  <c r="K10" i="18"/>
  <c r="J10" i="18"/>
  <c r="I10" i="18"/>
  <c r="H10" i="18"/>
  <c r="L9" i="18"/>
  <c r="K9" i="18"/>
  <c r="J9" i="18"/>
  <c r="I9" i="18"/>
  <c r="H9" i="18"/>
  <c r="L8" i="18"/>
  <c r="K8" i="18"/>
  <c r="J8" i="18"/>
  <c r="I8" i="18"/>
  <c r="H8" i="18"/>
  <c r="O7" i="18"/>
  <c r="N7" i="18"/>
  <c r="G7" i="18"/>
  <c r="F7" i="18"/>
  <c r="E7" i="18"/>
  <c r="D7" i="18"/>
  <c r="L6" i="18"/>
  <c r="K6" i="18"/>
  <c r="J6" i="18"/>
  <c r="I6" i="18"/>
  <c r="H6" i="18"/>
  <c r="O5" i="18"/>
  <c r="N5" i="18"/>
  <c r="M5" i="18"/>
  <c r="G5" i="18"/>
  <c r="F5" i="18"/>
  <c r="E5" i="18"/>
  <c r="E18" i="18" s="1"/>
  <c r="D5" i="18"/>
  <c r="C31" i="17"/>
  <c r="C27" i="17"/>
  <c r="C29" i="17" s="1"/>
  <c r="L26" i="17"/>
  <c r="K26" i="17"/>
  <c r="J26" i="17"/>
  <c r="I26" i="17"/>
  <c r="H26" i="17"/>
  <c r="L25" i="17"/>
  <c r="K25" i="17"/>
  <c r="J25" i="17"/>
  <c r="I25" i="17"/>
  <c r="H25" i="17"/>
  <c r="O24" i="17"/>
  <c r="N24" i="17"/>
  <c r="M24" i="17"/>
  <c r="L24" i="17"/>
  <c r="K24" i="17"/>
  <c r="J24" i="17"/>
  <c r="I24" i="17"/>
  <c r="H24" i="17"/>
  <c r="G24" i="17"/>
  <c r="F24" i="17"/>
  <c r="E24" i="17"/>
  <c r="D24" i="17"/>
  <c r="M23" i="17"/>
  <c r="L23" i="17"/>
  <c r="K23" i="17"/>
  <c r="J23" i="17"/>
  <c r="I23" i="17"/>
  <c r="H23" i="17"/>
  <c r="G23" i="17"/>
  <c r="O22" i="17"/>
  <c r="N22" i="17"/>
  <c r="G22" i="17"/>
  <c r="F22" i="17"/>
  <c r="E22" i="17"/>
  <c r="D22" i="17"/>
  <c r="L21" i="17"/>
  <c r="K21" i="17"/>
  <c r="J21" i="17"/>
  <c r="I21" i="17"/>
  <c r="H21" i="17"/>
  <c r="G21" i="17"/>
  <c r="O20" i="17"/>
  <c r="N20" i="17"/>
  <c r="M20" i="17"/>
  <c r="L20" i="17"/>
  <c r="K20" i="17"/>
  <c r="J20" i="17"/>
  <c r="I20" i="17"/>
  <c r="H20" i="17"/>
  <c r="G20" i="17"/>
  <c r="F20" i="17"/>
  <c r="E20" i="17"/>
  <c r="D20" i="17"/>
  <c r="L19" i="17"/>
  <c r="K19" i="17"/>
  <c r="J19" i="17"/>
  <c r="I19" i="17"/>
  <c r="H19" i="17"/>
  <c r="O18" i="17"/>
  <c r="N18" i="17"/>
  <c r="M18" i="17"/>
  <c r="L18" i="17"/>
  <c r="K18" i="17"/>
  <c r="J18" i="17"/>
  <c r="I18" i="17"/>
  <c r="H18" i="17"/>
  <c r="G18" i="17"/>
  <c r="F18" i="17"/>
  <c r="E18" i="17"/>
  <c r="D18" i="17"/>
  <c r="L17" i="17"/>
  <c r="K17" i="17"/>
  <c r="J17" i="17"/>
  <c r="I17" i="17"/>
  <c r="H17" i="17"/>
  <c r="L16" i="17"/>
  <c r="K16" i="17"/>
  <c r="J16" i="17"/>
  <c r="I16" i="17"/>
  <c r="H16" i="17"/>
  <c r="L15" i="17"/>
  <c r="K15" i="17"/>
  <c r="J15" i="17"/>
  <c r="I15" i="17"/>
  <c r="H15" i="17"/>
  <c r="L14" i="17"/>
  <c r="K14" i="17"/>
  <c r="J14" i="17"/>
  <c r="I14" i="17"/>
  <c r="H14" i="17"/>
  <c r="L13" i="17"/>
  <c r="K13" i="17"/>
  <c r="J13" i="17"/>
  <c r="I13" i="17"/>
  <c r="H13" i="17"/>
  <c r="O12" i="17"/>
  <c r="N12" i="17"/>
  <c r="M12" i="17"/>
  <c r="L12" i="17"/>
  <c r="K12" i="17"/>
  <c r="J12" i="17"/>
  <c r="I12" i="17"/>
  <c r="H12" i="17"/>
  <c r="G12" i="17"/>
  <c r="F12" i="17"/>
  <c r="E12" i="17"/>
  <c r="D12" i="17"/>
  <c r="O11" i="17"/>
  <c r="N11" i="17"/>
  <c r="M11" i="17"/>
  <c r="L11" i="17"/>
  <c r="K11" i="17"/>
  <c r="J11" i="17"/>
  <c r="I11" i="17"/>
  <c r="H11" i="17"/>
  <c r="G11" i="17"/>
  <c r="F11" i="17"/>
  <c r="E11" i="17"/>
  <c r="D11" i="17"/>
  <c r="O10" i="17"/>
  <c r="N10" i="17"/>
  <c r="M10" i="17"/>
  <c r="L10" i="17"/>
  <c r="K10" i="17"/>
  <c r="J10" i="17"/>
  <c r="I10" i="17"/>
  <c r="H10" i="17"/>
  <c r="G10" i="17"/>
  <c r="F10" i="17"/>
  <c r="E10" i="17"/>
  <c r="D10" i="17"/>
  <c r="L9" i="17"/>
  <c r="K9" i="17"/>
  <c r="J9" i="17"/>
  <c r="I9" i="17"/>
  <c r="H9" i="17"/>
  <c r="L8" i="17"/>
  <c r="K8" i="17"/>
  <c r="J8" i="17"/>
  <c r="I8" i="17"/>
  <c r="H8" i="17"/>
  <c r="O7" i="17"/>
  <c r="N7" i="17"/>
  <c r="G7" i="17"/>
  <c r="F7" i="17"/>
  <c r="E7" i="17"/>
  <c r="D7" i="17"/>
  <c r="L6" i="17"/>
  <c r="K6" i="17"/>
  <c r="J6" i="17"/>
  <c r="I6" i="17"/>
  <c r="H6" i="17"/>
  <c r="O5" i="17"/>
  <c r="N5" i="17"/>
  <c r="M5" i="17"/>
  <c r="G5" i="17"/>
  <c r="F5" i="17"/>
  <c r="E5" i="17"/>
  <c r="D5" i="17"/>
  <c r="C20" i="16"/>
  <c r="C16" i="16"/>
  <c r="C18" i="16" s="1"/>
  <c r="N15" i="16"/>
  <c r="M15" i="16"/>
  <c r="L15" i="16"/>
  <c r="K15" i="16"/>
  <c r="J15" i="16"/>
  <c r="O14" i="16"/>
  <c r="N14" i="16"/>
  <c r="M14" i="16"/>
  <c r="L14" i="16"/>
  <c r="K14" i="16"/>
  <c r="J14" i="16"/>
  <c r="I14" i="16"/>
  <c r="H14" i="16"/>
  <c r="G14" i="16"/>
  <c r="F14" i="16"/>
  <c r="E14" i="16"/>
  <c r="D14" i="16"/>
  <c r="N13" i="16"/>
  <c r="M13" i="16"/>
  <c r="L13" i="16"/>
  <c r="K13" i="16"/>
  <c r="J13" i="16"/>
  <c r="N12" i="16"/>
  <c r="M12" i="16"/>
  <c r="L12" i="16"/>
  <c r="K12" i="16"/>
  <c r="J12" i="16"/>
  <c r="N11" i="16"/>
  <c r="M11" i="16"/>
  <c r="L11" i="16"/>
  <c r="K11" i="16"/>
  <c r="J11" i="16"/>
  <c r="N10" i="16"/>
  <c r="M10" i="16"/>
  <c r="L10" i="16"/>
  <c r="K10" i="16"/>
  <c r="J10" i="16"/>
  <c r="N9" i="16"/>
  <c r="M9" i="16"/>
  <c r="L9" i="16"/>
  <c r="K9" i="16"/>
  <c r="J9" i="16"/>
  <c r="N8" i="16"/>
  <c r="M8" i="16"/>
  <c r="L8" i="16"/>
  <c r="K8" i="16"/>
  <c r="J8" i="16"/>
  <c r="N7" i="16"/>
  <c r="M7" i="16"/>
  <c r="L7" i="16"/>
  <c r="K7" i="16"/>
  <c r="J6" i="16"/>
  <c r="I6" i="16"/>
  <c r="H6" i="16"/>
  <c r="G6" i="16"/>
  <c r="O5" i="16"/>
  <c r="F5" i="16"/>
  <c r="E5" i="16"/>
  <c r="E17" i="16" s="1"/>
  <c r="D5" i="16"/>
  <c r="C29" i="15"/>
  <c r="C25" i="15"/>
  <c r="M24" i="15"/>
  <c r="L24" i="15"/>
  <c r="K24" i="15"/>
  <c r="J24" i="15"/>
  <c r="I24" i="15"/>
  <c r="M23" i="15"/>
  <c r="L23" i="15"/>
  <c r="K23" i="15"/>
  <c r="J23" i="15"/>
  <c r="I23" i="15"/>
  <c r="O22" i="15"/>
  <c r="N22" i="15"/>
  <c r="F22" i="15"/>
  <c r="E22" i="15"/>
  <c r="D22" i="15"/>
  <c r="O21" i="15"/>
  <c r="N21" i="15"/>
  <c r="F21" i="15"/>
  <c r="E21" i="15"/>
  <c r="D21" i="15"/>
  <c r="M20" i="15"/>
  <c r="L20" i="15"/>
  <c r="K20" i="15"/>
  <c r="J20" i="15"/>
  <c r="I20" i="15"/>
  <c r="M19" i="15"/>
  <c r="L19" i="15"/>
  <c r="K19" i="15"/>
  <c r="J19" i="15"/>
  <c r="I19" i="15"/>
  <c r="M18" i="15"/>
  <c r="L18" i="15"/>
  <c r="K18" i="15"/>
  <c r="J18" i="15"/>
  <c r="I18" i="15"/>
  <c r="O17" i="15"/>
  <c r="N17" i="15"/>
  <c r="F17" i="15"/>
  <c r="E17" i="15"/>
  <c r="D17" i="15"/>
  <c r="M16" i="15"/>
  <c r="L16" i="15"/>
  <c r="K16" i="15"/>
  <c r="J16" i="15"/>
  <c r="I16" i="15"/>
  <c r="M15" i="15"/>
  <c r="L15" i="15"/>
  <c r="K15" i="15"/>
  <c r="J15" i="15"/>
  <c r="I15" i="15"/>
  <c r="O14" i="15"/>
  <c r="N14" i="15"/>
  <c r="M14" i="15"/>
  <c r="L14" i="15"/>
  <c r="K14" i="15"/>
  <c r="J14" i="15"/>
  <c r="I14" i="15"/>
  <c r="H14" i="15"/>
  <c r="H26" i="15" s="1"/>
  <c r="G14" i="15"/>
  <c r="G26" i="15" s="1"/>
  <c r="F14" i="15"/>
  <c r="E14" i="15"/>
  <c r="D14" i="15"/>
  <c r="O13" i="15"/>
  <c r="N13" i="15"/>
  <c r="F13" i="15"/>
  <c r="E13" i="15"/>
  <c r="D13" i="15"/>
  <c r="M12" i="15"/>
  <c r="L12" i="15"/>
  <c r="K12" i="15"/>
  <c r="J12" i="15"/>
  <c r="I12" i="15"/>
  <c r="M11" i="15"/>
  <c r="L11" i="15"/>
  <c r="K11" i="15"/>
  <c r="J11" i="15"/>
  <c r="I11" i="15"/>
  <c r="M10" i="15"/>
  <c r="L10" i="15"/>
  <c r="K10" i="15"/>
  <c r="J10" i="15"/>
  <c r="I10" i="15"/>
  <c r="M9" i="15"/>
  <c r="L9" i="15"/>
  <c r="K9" i="15"/>
  <c r="J9" i="15"/>
  <c r="I9" i="15"/>
  <c r="M8" i="15"/>
  <c r="L8" i="15"/>
  <c r="K8" i="15"/>
  <c r="J8" i="15"/>
  <c r="I8" i="15"/>
  <c r="O7" i="15"/>
  <c r="N7" i="15"/>
  <c r="F7" i="15"/>
  <c r="E7" i="15"/>
  <c r="D7" i="15"/>
  <c r="O6" i="15"/>
  <c r="N6" i="15"/>
  <c r="F6" i="15"/>
  <c r="E6" i="15"/>
  <c r="D6" i="15"/>
  <c r="C20" i="14"/>
  <c r="C16" i="14"/>
  <c r="C18" i="14" s="1"/>
  <c r="O15" i="14"/>
  <c r="N15" i="14"/>
  <c r="G15" i="14"/>
  <c r="F15" i="14"/>
  <c r="E15" i="14"/>
  <c r="D15" i="14"/>
  <c r="L14" i="14"/>
  <c r="K14" i="14"/>
  <c r="J14" i="14"/>
  <c r="I14" i="14"/>
  <c r="H14" i="14"/>
  <c r="O13" i="14"/>
  <c r="N13" i="14"/>
  <c r="M13" i="14"/>
  <c r="L13" i="14"/>
  <c r="K13" i="14"/>
  <c r="J13" i="14"/>
  <c r="I13" i="14"/>
  <c r="H13" i="14"/>
  <c r="G13" i="14"/>
  <c r="F13" i="14"/>
  <c r="E13" i="14"/>
  <c r="D13" i="14"/>
  <c r="L12" i="14"/>
  <c r="K12" i="14"/>
  <c r="J12" i="14"/>
  <c r="I12" i="14"/>
  <c r="H12" i="14"/>
  <c r="L11" i="14"/>
  <c r="K11" i="14"/>
  <c r="J11" i="14"/>
  <c r="I11" i="14"/>
  <c r="H11" i="14"/>
  <c r="O10" i="14"/>
  <c r="N10" i="14"/>
  <c r="M10" i="14"/>
  <c r="L10" i="14"/>
  <c r="K10" i="14"/>
  <c r="J10" i="14"/>
  <c r="I10" i="14"/>
  <c r="H10" i="14"/>
  <c r="G10" i="14"/>
  <c r="F10" i="14"/>
  <c r="E10" i="14"/>
  <c r="D10" i="14"/>
  <c r="O9" i="14"/>
  <c r="N9" i="14"/>
  <c r="M9" i="14"/>
  <c r="L9" i="14"/>
  <c r="K9" i="14"/>
  <c r="J9" i="14"/>
  <c r="I9" i="14"/>
  <c r="H9" i="14"/>
  <c r="G9" i="14"/>
  <c r="F9" i="14"/>
  <c r="E9" i="14"/>
  <c r="D9" i="14"/>
  <c r="L8" i="14"/>
  <c r="K8" i="14"/>
  <c r="J8" i="14"/>
  <c r="I8" i="14"/>
  <c r="H8" i="14"/>
  <c r="L7" i="14"/>
  <c r="K7" i="14"/>
  <c r="J7" i="14"/>
  <c r="I7" i="14"/>
  <c r="H7" i="14"/>
  <c r="O6" i="14"/>
  <c r="N6" i="14"/>
  <c r="G6" i="14"/>
  <c r="F6" i="14"/>
  <c r="E6" i="14"/>
  <c r="D6" i="14"/>
  <c r="O5" i="14"/>
  <c r="N5" i="14"/>
  <c r="M5" i="14"/>
  <c r="M17" i="14" s="1"/>
  <c r="G5" i="14"/>
  <c r="F5" i="14"/>
  <c r="E5" i="14"/>
  <c r="D5" i="14"/>
  <c r="C19" i="13"/>
  <c r="C15" i="13"/>
  <c r="C17" i="13" s="1"/>
  <c r="L14" i="13"/>
  <c r="K14" i="13"/>
  <c r="J14" i="13"/>
  <c r="I14" i="13"/>
  <c r="H14" i="13"/>
  <c r="L13" i="13"/>
  <c r="K13" i="13"/>
  <c r="J13" i="13"/>
  <c r="I13" i="13"/>
  <c r="H13" i="13"/>
  <c r="L12" i="13"/>
  <c r="K12" i="13"/>
  <c r="J12" i="13"/>
  <c r="I12" i="13"/>
  <c r="H12" i="13"/>
  <c r="L11" i="13"/>
  <c r="K11" i="13"/>
  <c r="J11" i="13"/>
  <c r="I11" i="13"/>
  <c r="H11" i="13"/>
  <c r="L10" i="13"/>
  <c r="K10" i="13"/>
  <c r="J10" i="13"/>
  <c r="I10" i="13"/>
  <c r="H10" i="13"/>
  <c r="O9" i="13"/>
  <c r="O16" i="13" s="1"/>
  <c r="N9" i="13"/>
  <c r="N16" i="13" s="1"/>
  <c r="M9" i="13"/>
  <c r="M16" i="13" s="1"/>
  <c r="L9" i="13"/>
  <c r="K9" i="13"/>
  <c r="J9" i="13"/>
  <c r="I9" i="13"/>
  <c r="H9" i="13"/>
  <c r="G9" i="13"/>
  <c r="G16" i="13" s="1"/>
  <c r="F9" i="13"/>
  <c r="F16" i="13" s="1"/>
  <c r="E9" i="13"/>
  <c r="E16" i="13" s="1"/>
  <c r="D9" i="13"/>
  <c r="D16" i="13" s="1"/>
  <c r="L8" i="13"/>
  <c r="K8" i="13"/>
  <c r="J8" i="13"/>
  <c r="I8" i="13"/>
  <c r="H8" i="13"/>
  <c r="L7" i="13"/>
  <c r="K7" i="13"/>
  <c r="J7" i="13"/>
  <c r="I7" i="13"/>
  <c r="H7" i="13"/>
  <c r="L6" i="13"/>
  <c r="K6" i="13"/>
  <c r="J6" i="13"/>
  <c r="I6" i="13"/>
  <c r="H6" i="13"/>
  <c r="L5" i="13"/>
  <c r="K5" i="13"/>
  <c r="J5" i="13"/>
  <c r="I5" i="13"/>
  <c r="H5" i="13"/>
  <c r="C31" i="12"/>
  <c r="C27" i="12"/>
  <c r="O26" i="12"/>
  <c r="N26" i="12"/>
  <c r="M26" i="12"/>
  <c r="L26" i="12"/>
  <c r="K26" i="12"/>
  <c r="J26" i="12"/>
  <c r="I26" i="12"/>
  <c r="H26" i="12"/>
  <c r="G26" i="12"/>
  <c r="F26" i="12"/>
  <c r="E26" i="12"/>
  <c r="D26" i="12"/>
  <c r="K25" i="12"/>
  <c r="J25" i="12"/>
  <c r="I25" i="12"/>
  <c r="H25" i="12"/>
  <c r="G25" i="12"/>
  <c r="N24" i="12"/>
  <c r="M24" i="12"/>
  <c r="L24" i="12"/>
  <c r="K24" i="12"/>
  <c r="J24" i="12"/>
  <c r="I24" i="12"/>
  <c r="H24" i="12"/>
  <c r="M23" i="12"/>
  <c r="L23" i="12"/>
  <c r="K23" i="12"/>
  <c r="J23" i="12"/>
  <c r="I23" i="12"/>
  <c r="H23" i="12"/>
  <c r="O22" i="12"/>
  <c r="N22" i="12"/>
  <c r="M22" i="12"/>
  <c r="L22" i="12"/>
  <c r="K22" i="12"/>
  <c r="J22" i="12"/>
  <c r="I22" i="12"/>
  <c r="H22" i="12"/>
  <c r="G22" i="12"/>
  <c r="F22" i="12"/>
  <c r="E22" i="12"/>
  <c r="D22" i="12"/>
  <c r="L21" i="12"/>
  <c r="K21" i="12"/>
  <c r="J21" i="12"/>
  <c r="I21" i="12"/>
  <c r="H21" i="12"/>
  <c r="L20" i="12"/>
  <c r="K20" i="12"/>
  <c r="J20" i="12"/>
  <c r="I20" i="12"/>
  <c r="H20" i="12"/>
  <c r="L19" i="12"/>
  <c r="K19" i="12"/>
  <c r="J19" i="12"/>
  <c r="I19" i="12"/>
  <c r="H19" i="12"/>
  <c r="L18" i="12"/>
  <c r="K18" i="12"/>
  <c r="J18" i="12"/>
  <c r="I18" i="12"/>
  <c r="H18" i="12"/>
  <c r="L17" i="12"/>
  <c r="K17" i="12"/>
  <c r="J17" i="12"/>
  <c r="I17" i="12"/>
  <c r="H17" i="12"/>
  <c r="O16" i="12"/>
  <c r="N16" i="12"/>
  <c r="M16" i="12"/>
  <c r="G16" i="12"/>
  <c r="F16" i="12"/>
  <c r="E16" i="12"/>
  <c r="D16" i="12"/>
  <c r="L15" i="12"/>
  <c r="K15" i="12"/>
  <c r="J15" i="12"/>
  <c r="I15" i="12"/>
  <c r="H15" i="12"/>
  <c r="L14" i="12"/>
  <c r="K14" i="12"/>
  <c r="J14" i="12"/>
  <c r="I14" i="12"/>
  <c r="H14" i="12"/>
  <c r="O13" i="12"/>
  <c r="N13" i="12"/>
  <c r="M13" i="12"/>
  <c r="L13" i="12"/>
  <c r="K13" i="12"/>
  <c r="J13" i="12"/>
  <c r="I13" i="12"/>
  <c r="H13" i="12"/>
  <c r="G13" i="12"/>
  <c r="F13" i="12"/>
  <c r="E13" i="12"/>
  <c r="D13" i="12"/>
  <c r="O12" i="12"/>
  <c r="N12" i="12"/>
  <c r="M12" i="12"/>
  <c r="L12" i="12"/>
  <c r="K12" i="12"/>
  <c r="J12" i="12"/>
  <c r="I12" i="12"/>
  <c r="H12" i="12"/>
  <c r="G12" i="12"/>
  <c r="F12" i="12"/>
  <c r="E12" i="12"/>
  <c r="D12" i="12"/>
  <c r="H11" i="12"/>
  <c r="G11" i="12"/>
  <c r="F11" i="12"/>
  <c r="E11" i="12"/>
  <c r="L10" i="12"/>
  <c r="K10" i="12"/>
  <c r="J10" i="12"/>
  <c r="I10" i="12"/>
  <c r="L9" i="12"/>
  <c r="K9" i="12"/>
  <c r="J9" i="12"/>
  <c r="I9" i="12"/>
  <c r="H9" i="12"/>
  <c r="L8" i="12"/>
  <c r="K8" i="12"/>
  <c r="J8" i="12"/>
  <c r="I8" i="12"/>
  <c r="H8" i="12"/>
  <c r="L7" i="12"/>
  <c r="K7" i="12"/>
  <c r="J7" i="12"/>
  <c r="I7" i="12"/>
  <c r="H7" i="12"/>
  <c r="O6" i="12"/>
  <c r="N6" i="12"/>
  <c r="M6" i="12"/>
  <c r="G6" i="12"/>
  <c r="F6" i="12"/>
  <c r="E6" i="12"/>
  <c r="D6" i="12"/>
  <c r="C13" i="11"/>
  <c r="O10" i="11"/>
  <c r="G10" i="11"/>
  <c r="C9" i="11"/>
  <c r="C11" i="11" s="1"/>
  <c r="O8" i="11"/>
  <c r="N8" i="11"/>
  <c r="M8" i="11"/>
  <c r="L8" i="11"/>
  <c r="K8" i="11"/>
  <c r="J8" i="11"/>
  <c r="I8" i="11"/>
  <c r="H8" i="11"/>
  <c r="G8" i="11"/>
  <c r="F8" i="11"/>
  <c r="E8" i="11"/>
  <c r="D8" i="11"/>
  <c r="O7" i="11"/>
  <c r="N7" i="11"/>
  <c r="M7" i="11"/>
  <c r="L7" i="11"/>
  <c r="K7" i="11"/>
  <c r="J7" i="11"/>
  <c r="I7" i="11"/>
  <c r="H7" i="11"/>
  <c r="G7" i="11"/>
  <c r="F7" i="11"/>
  <c r="F10" i="11" s="1"/>
  <c r="E7" i="11"/>
  <c r="D7" i="11"/>
  <c r="O6" i="11"/>
  <c r="N6" i="11"/>
  <c r="N10" i="11" s="1"/>
  <c r="M6" i="11"/>
  <c r="M10" i="11" s="1"/>
  <c r="E6" i="11"/>
  <c r="D6" i="11"/>
  <c r="L5" i="11"/>
  <c r="K5" i="11"/>
  <c r="K10" i="11" s="1"/>
  <c r="J5" i="11"/>
  <c r="I5" i="11"/>
  <c r="H5" i="11"/>
  <c r="C12" i="10"/>
  <c r="C8" i="10"/>
  <c r="C10" i="10" s="1"/>
  <c r="O7" i="10"/>
  <c r="N7" i="10"/>
  <c r="M7" i="10"/>
  <c r="L7" i="10"/>
  <c r="K7" i="10"/>
  <c r="J7" i="10"/>
  <c r="I7" i="10"/>
  <c r="H7" i="10"/>
  <c r="G7" i="10"/>
  <c r="G9" i="10" s="1"/>
  <c r="F7" i="10"/>
  <c r="F9" i="10" s="1"/>
  <c r="E7" i="10"/>
  <c r="D7" i="10"/>
  <c r="L6" i="10"/>
  <c r="K6" i="10"/>
  <c r="K9" i="10" s="1"/>
  <c r="J6" i="10"/>
  <c r="I6" i="10"/>
  <c r="H6" i="10"/>
  <c r="O5" i="10"/>
  <c r="O9" i="10" s="1"/>
  <c r="N5" i="10"/>
  <c r="M5" i="10"/>
  <c r="E5" i="10"/>
  <c r="D5" i="10"/>
  <c r="C12" i="9"/>
  <c r="H9" i="9"/>
  <c r="G9" i="9"/>
  <c r="C8" i="9"/>
  <c r="C10" i="9" s="1"/>
  <c r="O7" i="9"/>
  <c r="N7" i="9"/>
  <c r="F7" i="9"/>
  <c r="E7" i="9"/>
  <c r="D7" i="9"/>
  <c r="O6" i="9"/>
  <c r="N6" i="9"/>
  <c r="F6" i="9"/>
  <c r="E6" i="9"/>
  <c r="D6" i="9"/>
  <c r="M5" i="9"/>
  <c r="M9" i="9" s="1"/>
  <c r="L5" i="9"/>
  <c r="L9" i="9" s="1"/>
  <c r="K5" i="9"/>
  <c r="K9" i="9" s="1"/>
  <c r="J5" i="9"/>
  <c r="J9" i="9" s="1"/>
  <c r="I5" i="9"/>
  <c r="I9" i="9" s="1"/>
  <c r="C23" i="8"/>
  <c r="C19" i="8"/>
  <c r="C21" i="8" s="1"/>
  <c r="O18" i="8"/>
  <c r="G18" i="8"/>
  <c r="F18" i="8"/>
  <c r="E18" i="8"/>
  <c r="D18" i="8"/>
  <c r="O17" i="8"/>
  <c r="G17" i="8"/>
  <c r="F17" i="8"/>
  <c r="E17" i="8"/>
  <c r="D17" i="8"/>
  <c r="O16" i="8"/>
  <c r="N16" i="8"/>
  <c r="H16" i="8"/>
  <c r="G16" i="8"/>
  <c r="F16" i="8"/>
  <c r="E16" i="8"/>
  <c r="D16" i="8"/>
  <c r="O15" i="8"/>
  <c r="N15" i="8"/>
  <c r="M15" i="8"/>
  <c r="L15" i="8"/>
  <c r="K15" i="8"/>
  <c r="J15" i="8"/>
  <c r="I15" i="8"/>
  <c r="I20" i="8" s="1"/>
  <c r="H15" i="8"/>
  <c r="G15" i="8"/>
  <c r="F15" i="8"/>
  <c r="E15" i="8"/>
  <c r="D15" i="8"/>
  <c r="O14" i="8"/>
  <c r="G14" i="8"/>
  <c r="F14" i="8"/>
  <c r="E14" i="8"/>
  <c r="D14" i="8"/>
  <c r="O13" i="8"/>
  <c r="N13" i="8"/>
  <c r="M13" i="8"/>
  <c r="L13" i="8"/>
  <c r="K13" i="8"/>
  <c r="J13" i="8"/>
  <c r="I13" i="8"/>
  <c r="H13" i="8"/>
  <c r="G13" i="8"/>
  <c r="F13" i="8"/>
  <c r="E13" i="8"/>
  <c r="D13" i="8"/>
  <c r="O12" i="8"/>
  <c r="G12" i="8"/>
  <c r="F12" i="8"/>
  <c r="E12" i="8"/>
  <c r="D12" i="8"/>
  <c r="O11" i="8"/>
  <c r="G11" i="8"/>
  <c r="F11" i="8"/>
  <c r="E11" i="8"/>
  <c r="D11" i="8"/>
  <c r="O10" i="8"/>
  <c r="G10" i="8"/>
  <c r="F10" i="8"/>
  <c r="E10" i="8"/>
  <c r="D10" i="8"/>
  <c r="O9" i="8"/>
  <c r="G9" i="8"/>
  <c r="F9" i="8"/>
  <c r="E9" i="8"/>
  <c r="D9" i="8"/>
  <c r="O8" i="8"/>
  <c r="G8" i="8"/>
  <c r="F8" i="8"/>
  <c r="E8" i="8"/>
  <c r="D8" i="8"/>
  <c r="O7" i="8"/>
  <c r="G7" i="8"/>
  <c r="F7" i="8"/>
  <c r="E7" i="8"/>
  <c r="D7" i="8"/>
  <c r="N6" i="8"/>
  <c r="M6" i="8"/>
  <c r="L6" i="8"/>
  <c r="K6" i="8"/>
  <c r="J6" i="8"/>
  <c r="O5" i="8"/>
  <c r="G5" i="8"/>
  <c r="F5" i="8"/>
  <c r="E5" i="8"/>
  <c r="D5" i="8"/>
  <c r="C12" i="7"/>
  <c r="L9" i="7"/>
  <c r="D9" i="7"/>
  <c r="C8" i="7"/>
  <c r="C10" i="7" s="1"/>
  <c r="O7" i="7"/>
  <c r="N7" i="7"/>
  <c r="G7" i="7"/>
  <c r="F7" i="7"/>
  <c r="E7" i="7"/>
  <c r="D7" i="7"/>
  <c r="O6" i="7"/>
  <c r="N6" i="7"/>
  <c r="N9" i="7" s="1"/>
  <c r="M6" i="7"/>
  <c r="M9" i="7" s="1"/>
  <c r="L6" i="7"/>
  <c r="K6" i="7"/>
  <c r="J6" i="7"/>
  <c r="I6" i="7"/>
  <c r="H6" i="7"/>
  <c r="G6" i="7"/>
  <c r="F6" i="7"/>
  <c r="F9" i="7" s="1"/>
  <c r="E6" i="7"/>
  <c r="E9" i="7" s="1"/>
  <c r="D6" i="7"/>
  <c r="K5" i="7"/>
  <c r="K9" i="7" s="1"/>
  <c r="J5" i="7"/>
  <c r="J9" i="7" s="1"/>
  <c r="I5" i="7"/>
  <c r="I9" i="7" s="1"/>
  <c r="H5" i="7"/>
  <c r="H9" i="7" s="1"/>
  <c r="G5" i="7"/>
  <c r="G9" i="7" s="1"/>
  <c r="C23" i="6"/>
  <c r="C21" i="6"/>
  <c r="C19" i="6"/>
  <c r="L18" i="6"/>
  <c r="K18" i="6"/>
  <c r="J18" i="6"/>
  <c r="I18" i="6"/>
  <c r="H18" i="6"/>
  <c r="L17" i="6"/>
  <c r="K17" i="6"/>
  <c r="J17" i="6"/>
  <c r="I17" i="6"/>
  <c r="H17" i="6"/>
  <c r="M16" i="6"/>
  <c r="L16" i="6"/>
  <c r="K16" i="6"/>
  <c r="J16" i="6"/>
  <c r="I16" i="6"/>
  <c r="H16" i="6"/>
  <c r="G16" i="6"/>
  <c r="O15" i="6"/>
  <c r="N15" i="6"/>
  <c r="M15" i="6"/>
  <c r="G15" i="6"/>
  <c r="F15" i="6"/>
  <c r="E15" i="6"/>
  <c r="D15" i="6"/>
  <c r="L14" i="6"/>
  <c r="K14" i="6"/>
  <c r="J14" i="6"/>
  <c r="I14" i="6"/>
  <c r="H14" i="6"/>
  <c r="O13" i="6"/>
  <c r="N13" i="6"/>
  <c r="M13" i="6"/>
  <c r="L13" i="6"/>
  <c r="K13" i="6"/>
  <c r="J13" i="6"/>
  <c r="I13" i="6"/>
  <c r="H13" i="6"/>
  <c r="G13" i="6"/>
  <c r="F13" i="6"/>
  <c r="E13" i="6"/>
  <c r="D13" i="6"/>
  <c r="L12" i="6"/>
  <c r="K12" i="6"/>
  <c r="J12" i="6"/>
  <c r="I12" i="6"/>
  <c r="H12" i="6"/>
  <c r="L11" i="6"/>
  <c r="K11" i="6"/>
  <c r="J11" i="6"/>
  <c r="I11" i="6"/>
  <c r="H11" i="6"/>
  <c r="O10" i="6"/>
  <c r="N10" i="6"/>
  <c r="M10" i="6"/>
  <c r="L10" i="6"/>
  <c r="K10" i="6"/>
  <c r="J10" i="6"/>
  <c r="I10" i="6"/>
  <c r="H10" i="6"/>
  <c r="G10" i="6"/>
  <c r="F10" i="6"/>
  <c r="E10" i="6"/>
  <c r="D10" i="6"/>
  <c r="L9" i="6"/>
  <c r="K9" i="6"/>
  <c r="J9" i="6"/>
  <c r="I9" i="6"/>
  <c r="H9" i="6"/>
  <c r="L8" i="6"/>
  <c r="K8" i="6"/>
  <c r="J8" i="6"/>
  <c r="I8" i="6"/>
  <c r="H8" i="6"/>
  <c r="L7" i="6"/>
  <c r="K7" i="6"/>
  <c r="J7" i="6"/>
  <c r="I7" i="6"/>
  <c r="H7" i="6"/>
  <c r="O6" i="6"/>
  <c r="N6" i="6"/>
  <c r="M6" i="6"/>
  <c r="F6" i="6"/>
  <c r="E6" i="6"/>
  <c r="D6" i="6"/>
  <c r="O5" i="6"/>
  <c r="N5" i="6"/>
  <c r="M5" i="6"/>
  <c r="G5" i="6"/>
  <c r="F5" i="6"/>
  <c r="E5" i="6"/>
  <c r="D5" i="6"/>
  <c r="C21" i="5"/>
  <c r="C17" i="5"/>
  <c r="C19" i="5" s="1"/>
  <c r="O16" i="5"/>
  <c r="N16" i="5"/>
  <c r="G16" i="5"/>
  <c r="F16" i="5"/>
  <c r="E16" i="5"/>
  <c r="D16" i="5"/>
  <c r="L15" i="5"/>
  <c r="K15" i="5"/>
  <c r="J15" i="5"/>
  <c r="I15" i="5"/>
  <c r="H15" i="5"/>
  <c r="L14" i="5"/>
  <c r="K14" i="5"/>
  <c r="J14" i="5"/>
  <c r="I14" i="5"/>
  <c r="H14" i="5"/>
  <c r="L13" i="5"/>
  <c r="K13" i="5"/>
  <c r="J13" i="5"/>
  <c r="I13" i="5"/>
  <c r="H13" i="5"/>
  <c r="O12" i="5"/>
  <c r="N12" i="5"/>
  <c r="M12" i="5"/>
  <c r="L12" i="5"/>
  <c r="K12" i="5"/>
  <c r="J12" i="5"/>
  <c r="I12" i="5"/>
  <c r="H12" i="5"/>
  <c r="G12" i="5"/>
  <c r="F12" i="5"/>
  <c r="E12" i="5"/>
  <c r="D12" i="5"/>
  <c r="O11" i="5"/>
  <c r="N11" i="5"/>
  <c r="M11" i="5"/>
  <c r="L11" i="5"/>
  <c r="K11" i="5"/>
  <c r="J11" i="5"/>
  <c r="I11" i="5"/>
  <c r="H11" i="5"/>
  <c r="G11" i="5"/>
  <c r="F11" i="5"/>
  <c r="E11" i="5"/>
  <c r="D11" i="5"/>
  <c r="D18" i="5" s="1"/>
  <c r="L10" i="5"/>
  <c r="K10" i="5"/>
  <c r="J10" i="5"/>
  <c r="I10" i="5"/>
  <c r="H10" i="5"/>
  <c r="L9" i="5"/>
  <c r="K9" i="5"/>
  <c r="J9" i="5"/>
  <c r="I9" i="5"/>
  <c r="H9" i="5"/>
  <c r="L8" i="5"/>
  <c r="K8" i="5"/>
  <c r="J8" i="5"/>
  <c r="I8" i="5"/>
  <c r="H8" i="5"/>
  <c r="O7" i="5"/>
  <c r="N7" i="5"/>
  <c r="G7" i="5"/>
  <c r="F7" i="5"/>
  <c r="E7" i="5"/>
  <c r="D7" i="5"/>
  <c r="L6" i="5"/>
  <c r="K6" i="5"/>
  <c r="J6" i="5"/>
  <c r="I6" i="5"/>
  <c r="H6" i="5"/>
  <c r="O5" i="5"/>
  <c r="N5" i="5"/>
  <c r="M5" i="5"/>
  <c r="G5" i="5"/>
  <c r="G18" i="5" s="1"/>
  <c r="F5" i="5"/>
  <c r="E5" i="5"/>
  <c r="D5" i="5"/>
  <c r="C23" i="4"/>
  <c r="C19" i="4"/>
  <c r="C21" i="4" s="1"/>
  <c r="N18" i="4"/>
  <c r="M18" i="4"/>
  <c r="L18" i="4"/>
  <c r="K18" i="4"/>
  <c r="J18" i="4"/>
  <c r="I18" i="4"/>
  <c r="H18" i="4"/>
  <c r="O17" i="4"/>
  <c r="N17" i="4"/>
  <c r="M17" i="4"/>
  <c r="L17" i="4"/>
  <c r="K17" i="4"/>
  <c r="J17" i="4"/>
  <c r="I17" i="4"/>
  <c r="H17" i="4"/>
  <c r="G17" i="4"/>
  <c r="F17" i="4"/>
  <c r="E17" i="4"/>
  <c r="D17" i="4"/>
  <c r="M16" i="4"/>
  <c r="L16" i="4"/>
  <c r="K16" i="4"/>
  <c r="J16" i="4"/>
  <c r="I16" i="4"/>
  <c r="M15" i="4"/>
  <c r="L15" i="4"/>
  <c r="K15" i="4"/>
  <c r="J15" i="4"/>
  <c r="I15" i="4"/>
  <c r="H14" i="4"/>
  <c r="G14" i="4"/>
  <c r="F14" i="4"/>
  <c r="E14" i="4"/>
  <c r="D14" i="4"/>
  <c r="M13" i="4"/>
  <c r="L13" i="4"/>
  <c r="K13" i="4"/>
  <c r="J13" i="4"/>
  <c r="I13" i="4"/>
  <c r="M12" i="4"/>
  <c r="L12" i="4"/>
  <c r="K12" i="4"/>
  <c r="J12" i="4"/>
  <c r="I12" i="4"/>
  <c r="O11" i="4"/>
  <c r="N11" i="4"/>
  <c r="M11" i="4"/>
  <c r="L11" i="4"/>
  <c r="K11" i="4"/>
  <c r="J11" i="4"/>
  <c r="I11" i="4"/>
  <c r="H11" i="4"/>
  <c r="G11" i="4"/>
  <c r="F11" i="4"/>
  <c r="E11" i="4"/>
  <c r="D11" i="4"/>
  <c r="O10" i="4"/>
  <c r="N10" i="4"/>
  <c r="M10" i="4"/>
  <c r="L10" i="4"/>
  <c r="K10" i="4"/>
  <c r="J10" i="4"/>
  <c r="I10" i="4"/>
  <c r="H10" i="4"/>
  <c r="G10" i="4"/>
  <c r="F10" i="4"/>
  <c r="E10" i="4"/>
  <c r="D10" i="4"/>
  <c r="M9" i="4"/>
  <c r="L9" i="4"/>
  <c r="K9" i="4"/>
  <c r="J9" i="4"/>
  <c r="I9" i="4"/>
  <c r="M8" i="4"/>
  <c r="L8" i="4"/>
  <c r="K8" i="4"/>
  <c r="J8" i="4"/>
  <c r="I8" i="4"/>
  <c r="O7" i="4"/>
  <c r="H7" i="4"/>
  <c r="G7" i="4"/>
  <c r="F7" i="4"/>
  <c r="E7" i="4"/>
  <c r="D7" i="4"/>
  <c r="M6" i="4"/>
  <c r="L6" i="4"/>
  <c r="K6" i="4"/>
  <c r="J6" i="4"/>
  <c r="I6" i="4"/>
  <c r="O5" i="4"/>
  <c r="N5" i="4"/>
  <c r="H5" i="4"/>
  <c r="G5" i="4"/>
  <c r="F5" i="4"/>
  <c r="E5" i="4"/>
  <c r="D5" i="4"/>
  <c r="E22" i="75" l="1"/>
  <c r="N22" i="75"/>
  <c r="K22" i="75"/>
  <c r="E18" i="5"/>
  <c r="M9" i="10"/>
  <c r="I9" i="10"/>
  <c r="M28" i="12"/>
  <c r="J16" i="13"/>
  <c r="G17" i="14"/>
  <c r="J17" i="14"/>
  <c r="E26" i="15"/>
  <c r="L26" i="15"/>
  <c r="H17" i="16"/>
  <c r="L17" i="16"/>
  <c r="D28" i="17"/>
  <c r="M28" i="17"/>
  <c r="I28" i="17"/>
  <c r="G18" i="18"/>
  <c r="H18" i="18"/>
  <c r="L18" i="18"/>
  <c r="F16" i="19"/>
  <c r="G20" i="22"/>
  <c r="J10" i="23"/>
  <c r="N10" i="23"/>
  <c r="D22" i="24"/>
  <c r="H22" i="24"/>
  <c r="N12" i="25"/>
  <c r="D20" i="26"/>
  <c r="M20" i="26"/>
  <c r="K20" i="26"/>
  <c r="I10" i="27"/>
  <c r="J11" i="28"/>
  <c r="D19" i="29"/>
  <c r="O19" i="29"/>
  <c r="L19" i="29"/>
  <c r="H19" i="29"/>
  <c r="N14" i="30"/>
  <c r="M14" i="30"/>
  <c r="E19" i="32"/>
  <c r="O19" i="32"/>
  <c r="H19" i="32"/>
  <c r="J27" i="33"/>
  <c r="K16" i="34"/>
  <c r="M16" i="34"/>
  <c r="G16" i="34"/>
  <c r="I12" i="35"/>
  <c r="K17" i="36"/>
  <c r="O16" i="37"/>
  <c r="K16" i="37"/>
  <c r="L15" i="38"/>
  <c r="G16" i="39"/>
  <c r="I16" i="39"/>
  <c r="M16" i="39"/>
  <c r="M12" i="41"/>
  <c r="J11" i="42"/>
  <c r="E23" i="43"/>
  <c r="K23" i="43"/>
  <c r="G16" i="44"/>
  <c r="I16" i="44"/>
  <c r="M16" i="44"/>
  <c r="J11" i="45"/>
  <c r="E17" i="46"/>
  <c r="N17" i="46"/>
  <c r="I17" i="46"/>
  <c r="M17" i="46"/>
  <c r="D28" i="47"/>
  <c r="H28" i="47"/>
  <c r="L28" i="47"/>
  <c r="D23" i="48"/>
  <c r="H23" i="48"/>
  <c r="J23" i="48"/>
  <c r="E20" i="49"/>
  <c r="D27" i="51"/>
  <c r="O27" i="51"/>
  <c r="F21" i="52"/>
  <c r="H21" i="52"/>
  <c r="H17" i="53"/>
  <c r="J22" i="55"/>
  <c r="N22" i="55"/>
  <c r="F22" i="55"/>
  <c r="H20" i="56"/>
  <c r="L20" i="56"/>
  <c r="D20" i="56"/>
  <c r="D16" i="57"/>
  <c r="O16" i="57"/>
  <c r="I19" i="59"/>
  <c r="M19" i="59"/>
  <c r="H19" i="60"/>
  <c r="L19" i="60"/>
  <c r="H19" i="63"/>
  <c r="L11" i="64"/>
  <c r="G16" i="65"/>
  <c r="K16" i="65"/>
  <c r="O16" i="65"/>
  <c r="H15" i="70"/>
  <c r="D15" i="70"/>
  <c r="F10" i="71"/>
  <c r="D22" i="75"/>
  <c r="H22" i="75"/>
  <c r="H18" i="5"/>
  <c r="L18" i="5"/>
  <c r="F18" i="5"/>
  <c r="F20" i="6"/>
  <c r="O20" i="6"/>
  <c r="I20" i="6"/>
  <c r="H20" i="6"/>
  <c r="L20" i="6"/>
  <c r="N20" i="6"/>
  <c r="O9" i="7"/>
  <c r="D9" i="10"/>
  <c r="H10" i="11"/>
  <c r="L10" i="11"/>
  <c r="O28" i="12"/>
  <c r="E17" i="14"/>
  <c r="N26" i="15"/>
  <c r="O17" i="16"/>
  <c r="F28" i="17"/>
  <c r="O28" i="17"/>
  <c r="K28" i="17"/>
  <c r="D16" i="19"/>
  <c r="M16" i="19"/>
  <c r="I16" i="19"/>
  <c r="G18" i="20"/>
  <c r="H18" i="20"/>
  <c r="L18" i="20"/>
  <c r="O17" i="21"/>
  <c r="L10" i="23"/>
  <c r="J12" i="25"/>
  <c r="F15" i="38"/>
  <c r="E16" i="44"/>
  <c r="K16" i="44"/>
  <c r="H11" i="45"/>
  <c r="L11" i="45"/>
  <c r="G17" i="46"/>
  <c r="K17" i="46"/>
  <c r="G20" i="49"/>
  <c r="K19" i="59"/>
  <c r="O19" i="59"/>
  <c r="E19" i="60"/>
  <c r="J19" i="63"/>
  <c r="G10" i="67"/>
  <c r="O23" i="72"/>
  <c r="M18" i="5"/>
  <c r="D20" i="8"/>
  <c r="O20" i="8"/>
  <c r="M20" i="8"/>
  <c r="E20" i="8"/>
  <c r="H20" i="8"/>
  <c r="N9" i="9"/>
  <c r="I10" i="11"/>
  <c r="D10" i="11"/>
  <c r="D17" i="16"/>
  <c r="N16" i="19"/>
  <c r="G17" i="21"/>
  <c r="J17" i="21"/>
  <c r="L20" i="49"/>
  <c r="H20" i="49"/>
  <c r="H27" i="51"/>
  <c r="L27" i="51"/>
  <c r="E19" i="59"/>
  <c r="I24" i="77"/>
  <c r="F24" i="77"/>
  <c r="G15" i="78"/>
  <c r="K15" i="78"/>
  <c r="J10" i="81"/>
  <c r="H17" i="82"/>
  <c r="J11" i="83"/>
  <c r="H10" i="84"/>
  <c r="H11" i="86"/>
  <c r="G11" i="87"/>
  <c r="K11" i="87"/>
  <c r="J18" i="88"/>
  <c r="F21" i="90"/>
  <c r="E20" i="93"/>
  <c r="N20" i="93"/>
  <c r="I20" i="93"/>
  <c r="I8" i="94"/>
  <c r="J11" i="95"/>
  <c r="J10" i="96"/>
  <c r="F9" i="97"/>
  <c r="I17" i="107"/>
  <c r="H17" i="107"/>
  <c r="F28" i="108"/>
  <c r="O28" i="108"/>
  <c r="G28" i="108"/>
  <c r="M28" i="108"/>
  <c r="I15" i="111"/>
  <c r="F16" i="112"/>
  <c r="H12" i="113"/>
  <c r="F13" i="115"/>
  <c r="I11" i="116"/>
  <c r="M11" i="116"/>
  <c r="F11" i="117"/>
  <c r="F14" i="118"/>
  <c r="F12" i="119"/>
  <c r="H9" i="121"/>
  <c r="D9" i="121"/>
  <c r="F13" i="123"/>
  <c r="I13" i="123"/>
  <c r="M13" i="123"/>
  <c r="G10" i="125"/>
  <c r="K10" i="126"/>
  <c r="N9" i="127"/>
  <c r="M11" i="129"/>
  <c r="F11" i="129"/>
  <c r="I11" i="129"/>
  <c r="G19" i="130"/>
  <c r="D10" i="133"/>
  <c r="H10" i="133"/>
  <c r="J11" i="134"/>
  <c r="J9" i="135"/>
  <c r="F18" i="139"/>
  <c r="O18" i="139"/>
  <c r="I18" i="139"/>
  <c r="O19" i="142"/>
  <c r="K19" i="142"/>
  <c r="K11" i="143"/>
  <c r="I13" i="144"/>
  <c r="N13" i="144"/>
  <c r="I21" i="145"/>
  <c r="D21" i="145"/>
  <c r="I12" i="147"/>
  <c r="M12" i="147"/>
  <c r="F12" i="147"/>
  <c r="E14" i="149"/>
  <c r="K9" i="152"/>
  <c r="O8" i="153"/>
  <c r="L14" i="154"/>
  <c r="G18" i="156"/>
  <c r="I18" i="156"/>
  <c r="M18" i="156"/>
  <c r="I10" i="157"/>
  <c r="E10" i="157"/>
  <c r="M10" i="157"/>
  <c r="E9" i="158"/>
  <c r="I14" i="165"/>
  <c r="M14" i="165"/>
  <c r="E14" i="165"/>
  <c r="O24" i="77"/>
  <c r="N15" i="78"/>
  <c r="I15" i="78"/>
  <c r="H10" i="81"/>
  <c r="J17" i="82"/>
  <c r="H11" i="83"/>
  <c r="J10" i="84"/>
  <c r="F10" i="84"/>
  <c r="H15" i="85"/>
  <c r="N11" i="86"/>
  <c r="I11" i="87"/>
  <c r="H18" i="88"/>
  <c r="D21" i="90"/>
  <c r="M21" i="90"/>
  <c r="G20" i="93"/>
  <c r="K20" i="93"/>
  <c r="M20" i="93"/>
  <c r="G17" i="107"/>
  <c r="K17" i="107"/>
  <c r="J17" i="107"/>
  <c r="F17" i="107"/>
  <c r="D28" i="108"/>
  <c r="H28" i="108"/>
  <c r="J28" i="108"/>
  <c r="G15" i="111"/>
  <c r="D16" i="112"/>
  <c r="L16" i="112"/>
  <c r="I12" i="113"/>
  <c r="E12" i="113"/>
  <c r="M12" i="113"/>
  <c r="D13" i="115"/>
  <c r="O13" i="115"/>
  <c r="K11" i="116"/>
  <c r="E11" i="116"/>
  <c r="D11" i="117"/>
  <c r="H11" i="117"/>
  <c r="O14" i="118"/>
  <c r="D11" i="120"/>
  <c r="K10" i="125"/>
  <c r="F10" i="126"/>
  <c r="I10" i="126"/>
  <c r="E19" i="130"/>
  <c r="N19" i="130"/>
  <c r="K19" i="130"/>
  <c r="L10" i="133"/>
  <c r="L11" i="134"/>
  <c r="J18" i="136"/>
  <c r="M18" i="136"/>
  <c r="D18" i="139"/>
  <c r="H18" i="139"/>
  <c r="K18" i="139"/>
  <c r="D19" i="142"/>
  <c r="H19" i="142"/>
  <c r="K13" i="144"/>
  <c r="F13" i="144"/>
  <c r="K21" i="145"/>
  <c r="D12" i="147"/>
  <c r="D16" i="148"/>
  <c r="I14" i="149"/>
  <c r="M14" i="149"/>
  <c r="N11" i="151"/>
  <c r="I14" i="154"/>
  <c r="E18" i="156"/>
  <c r="N18" i="156"/>
  <c r="K18" i="156"/>
  <c r="I9" i="158"/>
  <c r="M9" i="158"/>
  <c r="F15" i="162"/>
  <c r="I21" i="163"/>
  <c r="N21" i="163"/>
  <c r="K14" i="165"/>
  <c r="F15" i="78"/>
  <c r="M17" i="82"/>
  <c r="G10" i="84"/>
  <c r="K10" i="84"/>
  <c r="O11" i="86"/>
  <c r="E17" i="89"/>
  <c r="M17" i="89"/>
  <c r="N21" i="90"/>
  <c r="D15" i="91"/>
  <c r="L15" i="91"/>
  <c r="I11" i="95"/>
  <c r="G9" i="97"/>
  <c r="K9" i="97"/>
  <c r="H19" i="101"/>
  <c r="J15" i="103"/>
  <c r="I15" i="103"/>
  <c r="J14" i="105"/>
  <c r="I14" i="105"/>
  <c r="E28" i="108"/>
  <c r="H12" i="109"/>
  <c r="I15" i="110"/>
  <c r="H15" i="110"/>
  <c r="E15" i="111"/>
  <c r="M15" i="111"/>
  <c r="G16" i="112"/>
  <c r="K16" i="112"/>
  <c r="E13" i="115"/>
  <c r="L11" i="116"/>
  <c r="E11" i="117"/>
  <c r="E14" i="118"/>
  <c r="E12" i="119"/>
  <c r="I12" i="119"/>
  <c r="N12" i="119"/>
  <c r="J11" i="120"/>
  <c r="E11" i="120"/>
  <c r="H9" i="122"/>
  <c r="L9" i="122"/>
  <c r="E13" i="123"/>
  <c r="L13" i="123"/>
  <c r="J10" i="126"/>
  <c r="F9" i="127"/>
  <c r="F19" i="130"/>
  <c r="O19" i="130"/>
  <c r="L19" i="130"/>
  <c r="E9" i="131"/>
  <c r="E18" i="139"/>
  <c r="N18" i="139"/>
  <c r="L18" i="139"/>
  <c r="N13" i="141"/>
  <c r="I13" i="141"/>
  <c r="J11" i="143"/>
  <c r="G13" i="144"/>
  <c r="M13" i="144"/>
  <c r="H21" i="145"/>
  <c r="L21" i="145"/>
  <c r="G21" i="145"/>
  <c r="E12" i="147"/>
  <c r="J14" i="149"/>
  <c r="D11" i="151"/>
  <c r="O11" i="151"/>
  <c r="J9" i="152"/>
  <c r="J14" i="154"/>
  <c r="F18" i="156"/>
  <c r="O18" i="156"/>
  <c r="H15" i="162"/>
  <c r="L15" i="162"/>
  <c r="G15" i="162"/>
  <c r="J21" i="163"/>
  <c r="O21" i="163"/>
  <c r="F21" i="163"/>
  <c r="J10" i="146"/>
  <c r="N10" i="146"/>
  <c r="D10" i="146"/>
  <c r="O10" i="146"/>
  <c r="H10" i="146"/>
  <c r="F10" i="146"/>
  <c r="E10" i="146"/>
  <c r="G11" i="95"/>
  <c r="K11" i="95"/>
  <c r="J11" i="80"/>
  <c r="F11" i="80"/>
  <c r="N11" i="80"/>
  <c r="G11" i="80"/>
  <c r="K11" i="80"/>
  <c r="O11" i="80"/>
  <c r="D9" i="140"/>
  <c r="O9" i="140"/>
  <c r="I18" i="5"/>
  <c r="G20" i="6"/>
  <c r="J20" i="8"/>
  <c r="N20" i="8"/>
  <c r="D9" i="9"/>
  <c r="O9" i="9"/>
  <c r="N9" i="10"/>
  <c r="J9" i="10"/>
  <c r="C29" i="12"/>
  <c r="K16" i="13"/>
  <c r="D17" i="14"/>
  <c r="K17" i="14"/>
  <c r="F26" i="15"/>
  <c r="I26" i="15"/>
  <c r="M26" i="15"/>
  <c r="F17" i="16"/>
  <c r="I17" i="16"/>
  <c r="M17" i="16"/>
  <c r="E28" i="17"/>
  <c r="N28" i="17"/>
  <c r="J28" i="17"/>
  <c r="N18" i="5"/>
  <c r="J18" i="5"/>
  <c r="D20" i="6"/>
  <c r="M20" i="6"/>
  <c r="K20" i="6"/>
  <c r="J20" i="6"/>
  <c r="F20" i="8"/>
  <c r="K20" i="8"/>
  <c r="G20" i="8"/>
  <c r="D28" i="12"/>
  <c r="I28" i="12"/>
  <c r="H16" i="13"/>
  <c r="L16" i="13"/>
  <c r="N17" i="14"/>
  <c r="H17" i="14"/>
  <c r="L17" i="14"/>
  <c r="J26" i="15"/>
  <c r="J17" i="16"/>
  <c r="N17" i="16"/>
  <c r="N18" i="18"/>
  <c r="J18" i="18"/>
  <c r="O18" i="5"/>
  <c r="K18" i="5"/>
  <c r="E20" i="6"/>
  <c r="L20" i="8"/>
  <c r="F9" i="9"/>
  <c r="E9" i="9"/>
  <c r="E9" i="10"/>
  <c r="H9" i="10"/>
  <c r="L9" i="10"/>
  <c r="J10" i="11"/>
  <c r="E10" i="11"/>
  <c r="I16" i="13"/>
  <c r="F17" i="14"/>
  <c r="O17" i="14"/>
  <c r="I17" i="14"/>
  <c r="D26" i="15"/>
  <c r="O26" i="15"/>
  <c r="K26" i="15"/>
  <c r="G17" i="16"/>
  <c r="K17" i="16"/>
  <c r="G28" i="17"/>
  <c r="H28" i="17"/>
  <c r="L28" i="17"/>
  <c r="F18" i="18"/>
  <c r="O18" i="18"/>
  <c r="K18" i="18"/>
  <c r="E16" i="19"/>
  <c r="J16" i="19"/>
  <c r="D18" i="20"/>
  <c r="M18" i="20"/>
  <c r="I18" i="20"/>
  <c r="F17" i="21"/>
  <c r="D20" i="22"/>
  <c r="H20" i="22"/>
  <c r="J20" i="22"/>
  <c r="K10" i="23"/>
  <c r="N22" i="24"/>
  <c r="I22" i="24"/>
  <c r="I12" i="25"/>
  <c r="E20" i="26"/>
  <c r="N20" i="26"/>
  <c r="H20" i="26"/>
  <c r="L20" i="26"/>
  <c r="K11" i="28"/>
  <c r="E19" i="29"/>
  <c r="O14" i="30"/>
  <c r="F19" i="32"/>
  <c r="I19" i="32"/>
  <c r="E27" i="33"/>
  <c r="N27" i="33"/>
  <c r="K27" i="33"/>
  <c r="N16" i="34"/>
  <c r="H17" i="36"/>
  <c r="L17" i="36"/>
  <c r="G16" i="37"/>
  <c r="L16" i="37"/>
  <c r="E15" i="38"/>
  <c r="I15" i="38"/>
  <c r="M15" i="38"/>
  <c r="J16" i="39"/>
  <c r="E23" i="40"/>
  <c r="I23" i="40"/>
  <c r="M23" i="40"/>
  <c r="K11" i="42"/>
  <c r="F23" i="43"/>
  <c r="O23" i="43"/>
  <c r="L23" i="43"/>
  <c r="M23" i="43"/>
  <c r="D16" i="44"/>
  <c r="H16" i="44"/>
  <c r="J16" i="44"/>
  <c r="K11" i="45"/>
  <c r="F17" i="46"/>
  <c r="O17" i="46"/>
  <c r="J17" i="46"/>
  <c r="I28" i="47"/>
  <c r="M28" i="47"/>
  <c r="N23" i="48"/>
  <c r="K23" i="48"/>
  <c r="J20" i="49"/>
  <c r="N20" i="49"/>
  <c r="F20" i="49"/>
  <c r="E27" i="51"/>
  <c r="N21" i="52"/>
  <c r="I17" i="53"/>
  <c r="O22" i="55"/>
  <c r="F19" i="59"/>
  <c r="J19" i="59"/>
  <c r="N19" i="59"/>
  <c r="I19" i="60"/>
  <c r="D19" i="60"/>
  <c r="O19" i="60"/>
  <c r="I19" i="63"/>
  <c r="D19" i="63"/>
  <c r="O19" i="63"/>
  <c r="F10" i="67"/>
  <c r="J10" i="67"/>
  <c r="I15" i="70"/>
  <c r="K16" i="19"/>
  <c r="E18" i="20"/>
  <c r="N18" i="20"/>
  <c r="J18" i="20"/>
  <c r="E20" i="22"/>
  <c r="N20" i="22"/>
  <c r="F22" i="24"/>
  <c r="O22" i="24"/>
  <c r="J22" i="24"/>
  <c r="E12" i="25"/>
  <c r="F20" i="26"/>
  <c r="O20" i="26"/>
  <c r="I20" i="26"/>
  <c r="K10" i="27"/>
  <c r="H11" i="28"/>
  <c r="L11" i="28"/>
  <c r="F19" i="29"/>
  <c r="G14" i="30"/>
  <c r="K14" i="30"/>
  <c r="I14" i="30"/>
  <c r="M19" i="32"/>
  <c r="J19" i="32"/>
  <c r="L19" i="32"/>
  <c r="F27" i="33"/>
  <c r="O27" i="33"/>
  <c r="L27" i="33"/>
  <c r="D16" i="34"/>
  <c r="O16" i="34"/>
  <c r="E12" i="35"/>
  <c r="O12" i="35"/>
  <c r="K12" i="35"/>
  <c r="M12" i="35"/>
  <c r="I17" i="36"/>
  <c r="D17" i="36"/>
  <c r="O17" i="36"/>
  <c r="D16" i="37"/>
  <c r="H16" i="37"/>
  <c r="M16" i="37"/>
  <c r="J15" i="38"/>
  <c r="N16" i="39"/>
  <c r="K16" i="39"/>
  <c r="F23" i="40"/>
  <c r="O23" i="40"/>
  <c r="J23" i="40"/>
  <c r="D12" i="41"/>
  <c r="O12" i="41"/>
  <c r="K12" i="41"/>
  <c r="L11" i="42"/>
  <c r="G23" i="43"/>
  <c r="I23" i="43"/>
  <c r="N16" i="44"/>
  <c r="G11" i="45"/>
  <c r="O11" i="45"/>
  <c r="F28" i="47"/>
  <c r="J28" i="47"/>
  <c r="N28" i="47"/>
  <c r="F23" i="48"/>
  <c r="O23" i="48"/>
  <c r="L23" i="48"/>
  <c r="K20" i="49"/>
  <c r="O20" i="49"/>
  <c r="K27" i="51"/>
  <c r="D21" i="52"/>
  <c r="O21" i="52"/>
  <c r="J21" i="52"/>
  <c r="L21" i="52"/>
  <c r="J17" i="53"/>
  <c r="L22" i="55"/>
  <c r="D22" i="55"/>
  <c r="F20" i="56"/>
  <c r="J20" i="56"/>
  <c r="N20" i="56"/>
  <c r="K21" i="58"/>
  <c r="G19" i="59"/>
  <c r="D19" i="59"/>
  <c r="J19" i="60"/>
  <c r="F19" i="60"/>
  <c r="L19" i="63"/>
  <c r="G11" i="64"/>
  <c r="K11" i="64"/>
  <c r="I16" i="65"/>
  <c r="M16" i="65"/>
  <c r="D21" i="66"/>
  <c r="F18" i="68"/>
  <c r="J15" i="70"/>
  <c r="D18" i="18"/>
  <c r="M18" i="18"/>
  <c r="I18" i="18"/>
  <c r="G16" i="19"/>
  <c r="H16" i="19"/>
  <c r="L16" i="19"/>
  <c r="F18" i="20"/>
  <c r="O18" i="20"/>
  <c r="K18" i="20"/>
  <c r="D17" i="21"/>
  <c r="M17" i="21"/>
  <c r="K17" i="21"/>
  <c r="F20" i="22"/>
  <c r="O20" i="22"/>
  <c r="L20" i="22"/>
  <c r="O10" i="23"/>
  <c r="M10" i="23"/>
  <c r="G22" i="24"/>
  <c r="K22" i="24"/>
  <c r="K12" i="25"/>
  <c r="M12" i="25"/>
  <c r="G20" i="26"/>
  <c r="J20" i="26"/>
  <c r="H10" i="27"/>
  <c r="L10" i="27"/>
  <c r="I11" i="28"/>
  <c r="N19" i="29"/>
  <c r="K19" i="29"/>
  <c r="G19" i="29"/>
  <c r="H14" i="30"/>
  <c r="L14" i="30"/>
  <c r="J14" i="30"/>
  <c r="D19" i="32"/>
  <c r="N19" i="32"/>
  <c r="G19" i="32"/>
  <c r="K19" i="32"/>
  <c r="G27" i="33"/>
  <c r="I27" i="33"/>
  <c r="M27" i="33"/>
  <c r="J16" i="34"/>
  <c r="E16" i="34"/>
  <c r="F16" i="34"/>
  <c r="F12" i="35"/>
  <c r="H12" i="35"/>
  <c r="L12" i="35"/>
  <c r="J17" i="36"/>
  <c r="E17" i="36"/>
  <c r="E16" i="37"/>
  <c r="J16" i="37"/>
  <c r="N16" i="37"/>
  <c r="N15" i="38"/>
  <c r="K15" i="38"/>
  <c r="G15" i="38"/>
  <c r="F16" i="39"/>
  <c r="O16" i="39"/>
  <c r="L16" i="39"/>
  <c r="G23" i="40"/>
  <c r="K23" i="40"/>
  <c r="E12" i="41"/>
  <c r="H12" i="41"/>
  <c r="L12" i="41"/>
  <c r="I11" i="42"/>
  <c r="M11" i="42"/>
  <c r="D23" i="43"/>
  <c r="H23" i="43"/>
  <c r="J23" i="43"/>
  <c r="F16" i="44"/>
  <c r="O16" i="44"/>
  <c r="L16" i="44"/>
  <c r="I11" i="45"/>
  <c r="D11" i="45"/>
  <c r="D17" i="46"/>
  <c r="H17" i="46"/>
  <c r="L17" i="46"/>
  <c r="G28" i="47"/>
  <c r="K28" i="47"/>
  <c r="O28" i="47"/>
  <c r="G23" i="48"/>
  <c r="I23" i="48"/>
  <c r="M23" i="48"/>
  <c r="D20" i="49"/>
  <c r="G27" i="51"/>
  <c r="E21" i="52"/>
  <c r="G21" i="52"/>
  <c r="K21" i="52"/>
  <c r="M21" i="52"/>
  <c r="G17" i="53"/>
  <c r="K17" i="53"/>
  <c r="I22" i="55"/>
  <c r="M22" i="55"/>
  <c r="E22" i="55"/>
  <c r="G20" i="56"/>
  <c r="K20" i="56"/>
  <c r="O20" i="56"/>
  <c r="G16" i="57"/>
  <c r="K16" i="57"/>
  <c r="H19" i="59"/>
  <c r="L19" i="59"/>
  <c r="K19" i="60"/>
  <c r="M19" i="60"/>
  <c r="G19" i="60"/>
  <c r="G19" i="63"/>
  <c r="K19" i="63"/>
  <c r="M19" i="63"/>
  <c r="H11" i="64"/>
  <c r="D11" i="64"/>
  <c r="O11" i="64"/>
  <c r="F16" i="65"/>
  <c r="J16" i="65"/>
  <c r="N16" i="65"/>
  <c r="E16" i="65"/>
  <c r="J21" i="66"/>
  <c r="L21" i="66"/>
  <c r="H10" i="67"/>
  <c r="G15" i="70"/>
  <c r="I10" i="73"/>
  <c r="K11" i="74"/>
  <c r="J22" i="75"/>
  <c r="D19" i="76"/>
  <c r="J15" i="85"/>
  <c r="E12" i="102"/>
  <c r="M12" i="102"/>
  <c r="K15" i="111"/>
  <c r="D11" i="129"/>
  <c r="F10" i="133"/>
  <c r="L9" i="135"/>
  <c r="F9" i="158"/>
  <c r="O18" i="160"/>
  <c r="E18" i="160"/>
  <c r="J15" i="162"/>
  <c r="E15" i="162"/>
  <c r="H21" i="163"/>
  <c r="L21" i="163"/>
  <c r="M21" i="163"/>
  <c r="D21" i="163"/>
  <c r="H11" i="87"/>
  <c r="H9" i="92"/>
  <c r="D12" i="98"/>
  <c r="L12" i="98"/>
  <c r="G13" i="100"/>
  <c r="K13" i="100"/>
  <c r="J13" i="100"/>
  <c r="N13" i="100"/>
  <c r="E19" i="101"/>
  <c r="J12" i="102"/>
  <c r="F15" i="103"/>
  <c r="N15" i="103"/>
  <c r="E18" i="104"/>
  <c r="I18" i="104"/>
  <c r="D10" i="71"/>
  <c r="E23" i="72"/>
  <c r="I23" i="72"/>
  <c r="J23" i="72"/>
  <c r="N23" i="72"/>
  <c r="F22" i="75"/>
  <c r="O22" i="75"/>
  <c r="M22" i="75"/>
  <c r="I19" i="76"/>
  <c r="M19" i="76"/>
  <c r="K24" i="77"/>
  <c r="G12" i="99"/>
  <c r="K12" i="99"/>
  <c r="J19" i="101"/>
  <c r="I19" i="101"/>
  <c r="O12" i="102"/>
  <c r="K28" i="108"/>
  <c r="J15" i="110"/>
  <c r="G12" i="113"/>
  <c r="K12" i="113"/>
  <c r="O12" i="119"/>
  <c r="G14" i="165"/>
  <c r="K15" i="70"/>
  <c r="E10" i="71"/>
  <c r="F23" i="72"/>
  <c r="K23" i="72"/>
  <c r="H10" i="73"/>
  <c r="J11" i="74"/>
  <c r="G22" i="75"/>
  <c r="I22" i="75"/>
  <c r="G19" i="76"/>
  <c r="H19" i="76"/>
  <c r="H24" i="77"/>
  <c r="L24" i="77"/>
  <c r="J15" i="78"/>
  <c r="H14" i="79"/>
  <c r="G17" i="82"/>
  <c r="G11" i="86"/>
  <c r="K11" i="86"/>
  <c r="J11" i="87"/>
  <c r="E18" i="88"/>
  <c r="N18" i="88"/>
  <c r="I18" i="88"/>
  <c r="H17" i="89"/>
  <c r="I15" i="91"/>
  <c r="G9" i="92"/>
  <c r="K9" i="92"/>
  <c r="J9" i="92"/>
  <c r="D20" i="93"/>
  <c r="H8" i="94"/>
  <c r="H11" i="95"/>
  <c r="I13" i="100"/>
  <c r="H13" i="100"/>
  <c r="D13" i="100"/>
  <c r="L13" i="100"/>
  <c r="G19" i="101"/>
  <c r="K19" i="101"/>
  <c r="H12" i="102"/>
  <c r="D15" i="103"/>
  <c r="H16" i="106"/>
  <c r="F16" i="106"/>
  <c r="N28" i="108"/>
  <c r="I16" i="112"/>
  <c r="G18" i="114"/>
  <c r="J18" i="114"/>
  <c r="G13" i="115"/>
  <c r="J11" i="116"/>
  <c r="G11" i="117"/>
  <c r="G13" i="123"/>
  <c r="J13" i="123"/>
  <c r="D10" i="125"/>
  <c r="K11" i="134"/>
  <c r="K9" i="135"/>
  <c r="I18" i="136"/>
  <c r="E13" i="144"/>
  <c r="J21" i="145"/>
  <c r="I10" i="146"/>
  <c r="F16" i="148"/>
  <c r="O16" i="148"/>
  <c r="G14" i="154"/>
  <c r="K14" i="154"/>
  <c r="E14" i="154"/>
  <c r="K9" i="158"/>
  <c r="N18" i="160"/>
  <c r="I15" i="162"/>
  <c r="D15" i="162"/>
  <c r="O15" i="162"/>
  <c r="K21" i="163"/>
  <c r="K18" i="114"/>
  <c r="E18" i="114"/>
  <c r="N18" i="114"/>
  <c r="L18" i="114"/>
  <c r="F18" i="114"/>
  <c r="O18" i="114"/>
  <c r="H18" i="114"/>
  <c r="I18" i="114"/>
  <c r="H18" i="136"/>
  <c r="K18" i="136"/>
  <c r="E18" i="68"/>
  <c r="D18" i="68"/>
  <c r="H18" i="68"/>
  <c r="I10" i="67"/>
  <c r="L21" i="58"/>
  <c r="I21" i="58"/>
  <c r="J21" i="58"/>
  <c r="M21" i="58"/>
  <c r="O18" i="68"/>
  <c r="G18" i="68"/>
  <c r="I18" i="68"/>
  <c r="N18" i="68"/>
  <c r="J18" i="68"/>
  <c r="L18" i="68"/>
  <c r="E21" i="159"/>
  <c r="J21" i="159"/>
  <c r="N21" i="159"/>
  <c r="O21" i="159"/>
  <c r="H16" i="65"/>
  <c r="G18" i="104"/>
  <c r="K18" i="104"/>
  <c r="G12" i="98"/>
  <c r="E28" i="12"/>
  <c r="K28" i="12"/>
  <c r="G28" i="12"/>
  <c r="H28" i="12"/>
  <c r="L28" i="12"/>
  <c r="F28" i="12"/>
  <c r="N28" i="12"/>
  <c r="J28" i="12"/>
  <c r="F20" i="4"/>
  <c r="O20" i="4"/>
  <c r="L20" i="4"/>
  <c r="D20" i="4"/>
  <c r="J20" i="4"/>
  <c r="H20" i="4"/>
  <c r="I20" i="4"/>
  <c r="K20" i="4"/>
  <c r="H18" i="164"/>
  <c r="L18" i="164"/>
  <c r="N18" i="164"/>
  <c r="E18" i="164"/>
  <c r="O18" i="164"/>
  <c r="I18" i="164"/>
  <c r="M18" i="164"/>
  <c r="F18" i="164"/>
  <c r="G18" i="164"/>
  <c r="K18" i="164"/>
  <c r="D18" i="164"/>
  <c r="E24" i="77"/>
  <c r="D24" i="77"/>
  <c r="J19" i="76"/>
  <c r="O19" i="76"/>
  <c r="E19" i="76"/>
  <c r="K19" i="76"/>
  <c r="F19" i="76"/>
  <c r="D23" i="72"/>
  <c r="G23" i="72"/>
  <c r="L23" i="72"/>
  <c r="H23" i="72"/>
  <c r="M23" i="72"/>
  <c r="F27" i="51"/>
  <c r="F15" i="69"/>
  <c r="J15" i="69"/>
  <c r="N15" i="69"/>
  <c r="G15" i="69"/>
  <c r="K15" i="69"/>
  <c r="H15" i="69"/>
  <c r="L15" i="69"/>
  <c r="D15" i="69"/>
  <c r="O15" i="69"/>
  <c r="H21" i="66"/>
  <c r="I21" i="66"/>
  <c r="G21" i="66"/>
  <c r="K21" i="66"/>
  <c r="M21" i="66"/>
  <c r="I16" i="57"/>
  <c r="F16" i="57"/>
  <c r="J16" i="57"/>
  <c r="M16" i="57"/>
  <c r="N16" i="57"/>
  <c r="H10" i="50"/>
  <c r="D10" i="50"/>
  <c r="L10" i="50"/>
  <c r="H18" i="160"/>
  <c r="D18" i="160"/>
  <c r="J18" i="160"/>
  <c r="I18" i="160"/>
  <c r="M18" i="160"/>
  <c r="G18" i="160"/>
  <c r="K18" i="160"/>
  <c r="G19" i="142"/>
  <c r="L19" i="142"/>
  <c r="E19" i="142"/>
  <c r="N19" i="142"/>
  <c r="J19" i="142"/>
  <c r="N14" i="118"/>
  <c r="K14" i="118"/>
  <c r="N20" i="4"/>
  <c r="M14" i="154"/>
  <c r="D14" i="154"/>
  <c r="J16" i="106"/>
  <c r="E11" i="151"/>
  <c r="G12" i="102"/>
  <c r="I12" i="102"/>
  <c r="K12" i="102"/>
  <c r="F13" i="100"/>
  <c r="H12" i="99"/>
  <c r="J12" i="99"/>
  <c r="D14" i="165"/>
  <c r="F14" i="165"/>
  <c r="O14" i="165"/>
  <c r="F12" i="98"/>
  <c r="K12" i="98"/>
  <c r="H12" i="98"/>
  <c r="J12" i="98"/>
  <c r="G10" i="96"/>
  <c r="I10" i="96"/>
  <c r="K10" i="96"/>
  <c r="H15" i="91"/>
  <c r="J15" i="91"/>
  <c r="E21" i="90"/>
  <c r="G21" i="90"/>
  <c r="I21" i="90"/>
  <c r="K21" i="90"/>
  <c r="H21" i="90"/>
  <c r="J21" i="90"/>
  <c r="J17" i="89"/>
  <c r="G15" i="85"/>
  <c r="I15" i="85"/>
  <c r="K15" i="85"/>
  <c r="G11" i="83"/>
  <c r="I11" i="83"/>
  <c r="K11" i="83"/>
  <c r="K17" i="82"/>
  <c r="F14" i="79"/>
  <c r="G14" i="79"/>
  <c r="I14" i="79"/>
  <c r="K14" i="79"/>
  <c r="J14" i="79"/>
  <c r="M20" i="4"/>
  <c r="G17" i="89"/>
  <c r="I17" i="89"/>
  <c r="K17" i="89"/>
  <c r="L17" i="89"/>
  <c r="E20" i="4"/>
  <c r="G20" i="4"/>
  <c r="H15" i="111"/>
  <c r="J15" i="111"/>
  <c r="H20" i="93"/>
  <c r="J20" i="93"/>
  <c r="G12" i="109"/>
  <c r="I12" i="109"/>
  <c r="K12" i="109"/>
  <c r="H16" i="112"/>
  <c r="J16" i="112"/>
  <c r="N19" i="101"/>
  <c r="L19" i="101"/>
  <c r="D18" i="104"/>
  <c r="F18" i="104"/>
  <c r="H18" i="104"/>
  <c r="J18" i="104"/>
  <c r="G16" i="106"/>
  <c r="I16" i="106"/>
  <c r="K16" i="106"/>
  <c r="K18" i="68"/>
  <c r="M18" i="68"/>
  <c r="C23" i="75"/>
  <c r="C27" i="15"/>
  <c r="I20" i="22"/>
  <c r="K20" i="22"/>
  <c r="M20" i="22"/>
</calcChain>
</file>

<file path=xl/comments1.xml><?xml version="1.0" encoding="utf-8"?>
<comments xmlns="http://schemas.openxmlformats.org/spreadsheetml/2006/main">
  <authors>
    <author>Virginie Gillet</author>
  </authors>
  <commentList>
    <comment ref="B23" authorId="0" shapeId="0">
      <text>
        <r>
          <rPr>
            <sz val="9"/>
            <color indexed="81"/>
            <rFont val="Tahoma"/>
            <family val="2"/>
          </rPr>
          <t>W¦9¦N¦Assumed to be equal to AHIfull in the absence of double cropping (as per previous exercise)§</t>
        </r>
      </text>
    </comment>
  </commentList>
</comments>
</file>

<file path=xl/comments2.xml><?xml version="1.0" encoding="utf-8"?>
<comments xmlns="http://schemas.openxmlformats.org/spreadsheetml/2006/main">
  <authors>
    <author>Virginie Gillet</author>
  </authors>
  <commentList>
    <comment ref="B17" authorId="0" shapeId="0">
      <text>
        <r>
          <rPr>
            <sz val="9"/>
            <color indexed="81"/>
            <rFont val="Tahoma"/>
            <family val="2"/>
          </rPr>
          <t>W¦9¦N¦Calculated by deducting the area of one crop of rice from AHIfull§</t>
        </r>
      </text>
    </comment>
  </commentList>
</comments>
</file>

<file path=xl/comments3.xml><?xml version="1.0" encoding="utf-8"?>
<comments xmlns="http://schemas.openxmlformats.org/spreadsheetml/2006/main">
  <authors>
    <author>Virginie Gillet</author>
  </authors>
  <commentList>
    <comment ref="B18" authorId="0" shapeId="0">
      <text>
        <r>
          <rPr>
            <sz val="9"/>
            <color indexed="81"/>
            <rFont val="Tahoma"/>
            <family val="2"/>
          </rPr>
          <t>W¦9¦N¦Assumed to be equal to AEIfull§</t>
        </r>
      </text>
    </comment>
  </commentList>
</comments>
</file>

<file path=xl/sharedStrings.xml><?xml version="1.0" encoding="utf-8"?>
<sst xmlns="http://schemas.openxmlformats.org/spreadsheetml/2006/main" count="7159" uniqueCount="880">
  <si>
    <t>AFGHANISTAN</t>
  </si>
  <si>
    <t>Irrigated crop calendar</t>
  </si>
  <si>
    <t>2011</t>
  </si>
  <si>
    <t>Irrigated crops</t>
  </si>
  <si>
    <t xml:space="preserve">  Crop area as percentage of the
full control actually irrigated area by month</t>
  </si>
  <si>
    <t xml:space="preserve">1000 ha </t>
  </si>
  <si>
    <t xml:space="preserve">J </t>
  </si>
  <si>
    <t xml:space="preserve">F </t>
  </si>
  <si>
    <t xml:space="preserve">M </t>
  </si>
  <si>
    <t xml:space="preserve">A </t>
  </si>
  <si>
    <t xml:space="preserve">S </t>
  </si>
  <si>
    <t xml:space="preserve">O </t>
  </si>
  <si>
    <t xml:space="preserve">N </t>
  </si>
  <si>
    <t>D</t>
  </si>
  <si>
    <t>Wheat</t>
  </si>
  <si>
    <t>Rice</t>
  </si>
  <si>
    <t>Barley</t>
  </si>
  <si>
    <t xml:space="preserve">Maize </t>
  </si>
  <si>
    <t xml:space="preserve">Vegetables </t>
  </si>
  <si>
    <t>Grapes</t>
  </si>
  <si>
    <t>Sunflower°</t>
  </si>
  <si>
    <t>Sesame</t>
  </si>
  <si>
    <t>Potatoes°</t>
  </si>
  <si>
    <t>Pulses°</t>
  </si>
  <si>
    <t>Sugar beets°</t>
  </si>
  <si>
    <t>Sugarcane°</t>
  </si>
  <si>
    <t>Cotton</t>
  </si>
  <si>
    <r>
      <t>Harvested irrigated crop area [AHI</t>
    </r>
    <r>
      <rPr>
        <b/>
        <vertAlign val="subscript"/>
        <sz val="11"/>
        <color indexed="8"/>
        <rFont val="Arial"/>
        <family val="2"/>
      </rPr>
      <t>full</t>
    </r>
    <r>
      <rPr>
        <b/>
        <sz val="11"/>
        <color indexed="8"/>
        <rFont val="Arial"/>
        <family val="2"/>
      </rPr>
      <t>]</t>
    </r>
  </si>
  <si>
    <r>
      <t>Area equipped for full control irrigation actually irrigated [AAI</t>
    </r>
    <r>
      <rPr>
        <b/>
        <vertAlign val="subscript"/>
        <sz val="11"/>
        <rFont val="Arial"/>
        <family val="2"/>
      </rPr>
      <t>full</t>
    </r>
    <r>
      <rPr>
        <b/>
        <sz val="11"/>
        <rFont val="Arial"/>
        <family val="2"/>
      </rPr>
      <t>]</t>
    </r>
  </si>
  <si>
    <r>
      <t>Cropping intensity (%) = 100 x [AHI</t>
    </r>
    <r>
      <rPr>
        <b/>
        <vertAlign val="subscript"/>
        <sz val="11"/>
        <rFont val="Arial"/>
        <family val="2"/>
      </rPr>
      <t>full</t>
    </r>
    <r>
      <rPr>
        <b/>
        <sz val="11"/>
        <rFont val="Arial"/>
        <family val="2"/>
      </rPr>
      <t>]/[AAI</t>
    </r>
    <r>
      <rPr>
        <b/>
        <vertAlign val="subscript"/>
        <sz val="11"/>
        <rFont val="Arial"/>
        <family val="2"/>
      </rPr>
      <t>full</t>
    </r>
    <r>
      <rPr>
        <b/>
        <sz val="11"/>
        <rFont val="Arial"/>
        <family val="2"/>
      </rPr>
      <t>]</t>
    </r>
  </si>
  <si>
    <r>
      <t>Area equipped for full control irrigation [AEI</t>
    </r>
    <r>
      <rPr>
        <b/>
        <vertAlign val="subscript"/>
        <sz val="11"/>
        <rFont val="Arial"/>
        <family val="2"/>
      </rPr>
      <t>full</t>
    </r>
    <r>
      <rPr>
        <b/>
        <sz val="11"/>
        <rFont val="Arial"/>
        <family val="2"/>
      </rPr>
      <t>]</t>
    </r>
  </si>
  <si>
    <t>*</t>
  </si>
  <si>
    <r>
      <t>% of full control equipped actually irrigated = 100 x [AAI</t>
    </r>
    <r>
      <rPr>
        <b/>
        <vertAlign val="subscript"/>
        <sz val="11"/>
        <rFont val="Arial"/>
        <family val="2"/>
      </rPr>
      <t>full</t>
    </r>
    <r>
      <rPr>
        <b/>
        <sz val="11"/>
        <rFont val="Arial"/>
        <family val="2"/>
      </rPr>
      <t>]/[AEI</t>
    </r>
    <r>
      <rPr>
        <b/>
        <vertAlign val="subscript"/>
        <sz val="11"/>
        <rFont val="Arial"/>
        <family val="2"/>
      </rPr>
      <t>full</t>
    </r>
    <r>
      <rPr>
        <b/>
        <sz val="11"/>
        <rFont val="Arial"/>
        <family val="2"/>
      </rPr>
      <t>]</t>
    </r>
  </si>
  <si>
    <r>
      <t>Total area equipped for irrigation [AEI</t>
    </r>
    <r>
      <rPr>
        <b/>
        <vertAlign val="subscript"/>
        <sz val="11"/>
        <color indexed="55"/>
        <rFont val="Arial"/>
        <family val="2"/>
      </rPr>
      <t>tot</t>
    </r>
    <r>
      <rPr>
        <b/>
        <sz val="11"/>
        <color indexed="55"/>
        <rFont val="Arial"/>
        <family val="2"/>
      </rPr>
      <t>]</t>
    </r>
  </si>
  <si>
    <t>These areas refer to the year 2002</t>
  </si>
  <si>
    <t>°</t>
  </si>
  <si>
    <t>These areas originate from AT2050/2080</t>
  </si>
  <si>
    <t>Narrative</t>
  </si>
  <si>
    <r>
      <t>AEI</t>
    </r>
    <r>
      <rPr>
        <vertAlign val="subscript"/>
        <sz val="10"/>
        <color indexed="8"/>
        <rFont val="Arial"/>
        <family val="2"/>
      </rPr>
      <t>full</t>
    </r>
    <r>
      <rPr>
        <sz val="10"/>
        <color indexed="8"/>
        <rFont val="Arial"/>
        <family val="2"/>
      </rPr>
      <t xml:space="preserve"> in 2002 is 3 208 480 (FAO, 2012). AAI</t>
    </r>
    <r>
      <rPr>
        <vertAlign val="subscript"/>
        <sz val="10"/>
        <color indexed="8"/>
        <rFont val="Arial"/>
        <family val="2"/>
      </rPr>
      <t>full</t>
    </r>
    <r>
      <rPr>
        <sz val="10"/>
        <color indexed="8"/>
        <rFont val="Arial"/>
        <family val="2"/>
      </rPr>
      <t xml:space="preserve"> is 1 896 000 for the cropping year 2010-2011 according to the 2011 Statistical Yearbook (CSO, 2012). AHI</t>
    </r>
    <r>
      <rPr>
        <vertAlign val="subscript"/>
        <sz val="10"/>
        <color indexed="8"/>
        <rFont val="Arial"/>
        <family val="2"/>
      </rPr>
      <t>full</t>
    </r>
    <r>
      <rPr>
        <sz val="10"/>
        <color indexed="8"/>
        <rFont val="Arial"/>
        <family val="2"/>
      </rPr>
      <t xml:space="preserve"> is estimated at 2 328 000 ha in 2006 by AT 2050/2080 (FAO, 2011). A partial AHI</t>
    </r>
    <r>
      <rPr>
        <vertAlign val="subscript"/>
        <sz val="10"/>
        <color indexed="8"/>
        <rFont val="Arial"/>
        <family val="2"/>
      </rPr>
      <t>full</t>
    </r>
    <r>
      <rPr>
        <sz val="10"/>
        <color indexed="8"/>
        <rFont val="Arial"/>
        <family val="2"/>
      </rPr>
      <t xml:space="preserve"> for 2011 (2 120 000 ha) is available from the 2011 Statistical Yearbook (CSO, 2012). It was completed with the areas of additional crops originating from AT 2050/2080, and resulting in a total AHI</t>
    </r>
    <r>
      <rPr>
        <vertAlign val="subscript"/>
        <sz val="10"/>
        <color indexed="8"/>
        <rFont val="Arial"/>
        <family val="2"/>
      </rPr>
      <t>full</t>
    </r>
    <r>
      <rPr>
        <sz val="10"/>
        <color indexed="8"/>
        <rFont val="Arial"/>
        <family val="2"/>
      </rPr>
      <t xml:space="preserve"> of 2 176 000 ha and a cropping intensity of 115 percent. Irrigation is practiced all year round. Temporary crops are mostly irrigated from June (or April for cotton) to October, except some cereals and fodder which are cultivated from November or January to May.</t>
    </r>
  </si>
  <si>
    <t>References</t>
  </si>
  <si>
    <r>
      <rPr>
        <b/>
        <sz val="10"/>
        <color indexed="8"/>
        <rFont val="Arial"/>
        <family val="2"/>
      </rPr>
      <t>Central Statistics Organization [CSO]</t>
    </r>
    <r>
      <rPr>
        <sz val="10"/>
        <color indexed="8"/>
        <rFont val="Arial"/>
        <family val="2"/>
      </rPr>
      <t>. 2012. 2011 Statistical Yearbook. Afghanistan. Available at http://cso.gov.af/en/page/4725, accessed in June 2012.</t>
    </r>
  </si>
  <si>
    <r>
      <rPr>
        <b/>
        <sz val="10"/>
        <color indexed="8"/>
        <rFont val="Arial"/>
        <family val="2"/>
      </rPr>
      <t>FAO</t>
    </r>
    <r>
      <rPr>
        <sz val="10"/>
        <color indexed="8"/>
        <rFont val="Arial"/>
        <family val="2"/>
      </rPr>
      <t xml:space="preserve">. </t>
    </r>
    <r>
      <rPr>
        <sz val="10"/>
        <color indexed="8"/>
        <rFont val="Arial"/>
        <family val="2"/>
      </rPr>
      <t xml:space="preserve">2011. </t>
    </r>
    <r>
      <rPr>
        <i/>
        <sz val="10"/>
        <color indexed="8"/>
        <rFont val="Arial"/>
        <family val="2"/>
      </rPr>
      <t>World agriculture: towards 2050/2080.</t>
    </r>
    <r>
      <rPr>
        <sz val="10"/>
        <color indexed="8"/>
        <rFont val="Arial"/>
        <family val="2"/>
      </rPr>
      <t xml:space="preserve"> FAO, Global Perspective Studies Unit. Rome. (Internal document).</t>
    </r>
  </si>
  <si>
    <r>
      <rPr>
        <b/>
        <sz val="10"/>
        <color indexed="8"/>
        <rFont val="Arial"/>
        <family val="2"/>
      </rPr>
      <t>FAO</t>
    </r>
    <r>
      <rPr>
        <sz val="10"/>
        <color indexed="8"/>
        <rFont val="Arial"/>
        <family val="2"/>
      </rPr>
      <t>. 2012. AQUASTAT, FAO’s global information system on water and agriculture. http://www.fao.org/nr/aquastat</t>
    </r>
  </si>
  <si>
    <t>ARMENIA</t>
  </si>
  <si>
    <t>2006</t>
  </si>
  <si>
    <t>Wheat winter</t>
  </si>
  <si>
    <t>Wheat spring</t>
  </si>
  <si>
    <t>Barley winter</t>
  </si>
  <si>
    <t>Barley spring</t>
  </si>
  <si>
    <t>Maize</t>
  </si>
  <si>
    <t>Vegetables</t>
  </si>
  <si>
    <t>Vineyards</t>
  </si>
  <si>
    <t xml:space="preserve">Rapeseed </t>
  </si>
  <si>
    <t xml:space="preserve">Potatoes </t>
  </si>
  <si>
    <t>Pulses</t>
  </si>
  <si>
    <t>Fodder temporary</t>
  </si>
  <si>
    <r>
      <t>According to the AQUASTAT database AEI</t>
    </r>
    <r>
      <rPr>
        <vertAlign val="subscript"/>
        <sz val="10"/>
        <color indexed="8"/>
        <rFont val="Arial"/>
        <family val="2"/>
      </rPr>
      <t>full</t>
    </r>
    <r>
      <rPr>
        <sz val="10"/>
        <color indexed="8"/>
        <rFont val="Arial"/>
        <family val="2"/>
      </rPr>
      <t xml:space="preserve"> is similar to AEI</t>
    </r>
    <r>
      <rPr>
        <vertAlign val="subscript"/>
        <sz val="10"/>
        <color indexed="8"/>
        <rFont val="Arial"/>
        <family val="2"/>
      </rPr>
      <t>tot</t>
    </r>
    <r>
      <rPr>
        <sz val="10"/>
        <color indexed="8"/>
        <rFont val="Arial"/>
        <family val="2"/>
      </rPr>
      <t xml:space="preserve"> and equals to 273 500 ha in 2006, of which only 176 000 ha were actually irrigated (FAO, 2012). Based on different reports of the Ministry of Agriculture, AHI</t>
    </r>
    <r>
      <rPr>
        <vertAlign val="subscript"/>
        <sz val="10"/>
        <color indexed="8"/>
        <rFont val="Arial"/>
        <family val="2"/>
      </rPr>
      <t>full</t>
    </r>
    <r>
      <rPr>
        <sz val="10"/>
        <color indexed="8"/>
        <rFont val="Arial"/>
        <family val="2"/>
      </rPr>
      <t xml:space="preserve"> is also estimated at 176 000 ha. More than 80 percent of the total crop production in this country is produced under irrigation and the main irrigated crops are wheat, fruit, temporary fodder, vegetables and potatoes. Some vineyards, rapeseed and pulses are also irrigated. Temporary crops are irrigated in summer from May to September, except winter varieties of wheat and barley, as well as temporary fodder, which are cultivated from November to April.</t>
    </r>
  </si>
  <si>
    <t>AZERBAIJAN</t>
  </si>
  <si>
    <t>2004</t>
  </si>
  <si>
    <t>Other cereals</t>
  </si>
  <si>
    <t>Sunflower</t>
  </si>
  <si>
    <t>Tea</t>
  </si>
  <si>
    <t>Sugar beet</t>
  </si>
  <si>
    <t>Tobacco</t>
  </si>
  <si>
    <t>Other temporary crops</t>
  </si>
  <si>
    <t>These areas refer to the year 2003</t>
  </si>
  <si>
    <r>
      <t>AEI</t>
    </r>
    <r>
      <rPr>
        <vertAlign val="subscript"/>
        <sz val="10"/>
        <color indexed="8"/>
        <rFont val="Arial"/>
        <family val="2"/>
      </rPr>
      <t>full</t>
    </r>
    <r>
      <rPr>
        <sz val="10"/>
        <color indexed="8"/>
        <rFont val="Arial"/>
        <family val="2"/>
      </rPr>
      <t xml:space="preserve"> is 1 426 000 ha in 2003 (</t>
    </r>
    <r>
      <rPr>
        <sz val="10"/>
        <color indexed="8"/>
        <rFont val="Arial"/>
        <family val="2"/>
      </rPr>
      <t>Heydar Aliyev Foundation, 2008</t>
    </r>
    <r>
      <rPr>
        <sz val="10"/>
        <color indexed="8"/>
        <rFont val="Arial"/>
        <family val="2"/>
      </rPr>
      <t>), of which 1 356 400 ha are actually irrigated in 2004 (State Statistical Committee, 2012). AHI</t>
    </r>
    <r>
      <rPr>
        <vertAlign val="subscript"/>
        <sz val="10"/>
        <color indexed="8"/>
        <rFont val="Arial"/>
        <family val="2"/>
      </rPr>
      <t>full</t>
    </r>
    <r>
      <rPr>
        <sz val="10"/>
        <color indexed="8"/>
        <rFont val="Arial"/>
        <family val="2"/>
      </rPr>
      <t xml:space="preserve"> is 1 391 000 ha in 2004, resulting in a cropping intensity of 103 percent. The main irrigated areas consist of cereals (mainly wheat), vegetables, fruit and cotton. Some potatoes, sunflower, tea, sugar beets, tobacco and other temporary crops are also irrigated. </t>
    </r>
    <r>
      <rPr>
        <sz val="10"/>
        <color indexed="8"/>
        <rFont val="Arial"/>
        <family val="2"/>
      </rPr>
      <t>Temporary crops are irrigated from May to September (only cotton lasts from April until October), except some cereals and temporary fodder which are cultivated in winter from October to April.</t>
    </r>
  </si>
  <si>
    <r>
      <rPr>
        <b/>
        <sz val="10"/>
        <color indexed="8"/>
        <rFont val="Arial"/>
        <family val="2"/>
      </rPr>
      <t>Heydar Aliyev Foundation</t>
    </r>
    <r>
      <rPr>
        <sz val="10"/>
        <color indexed="8"/>
        <rFont val="Arial"/>
        <family val="2"/>
      </rPr>
      <t>. 2008. Azerbaijan. Available at http://www.azerbaijan.az/, accessed in June 2012.</t>
    </r>
  </si>
  <si>
    <r>
      <rPr>
        <b/>
        <sz val="10"/>
        <color indexed="8"/>
        <rFont val="Arial"/>
        <family val="2"/>
      </rPr>
      <t>State Statistical Committee of the Republic of Azerbaijan</t>
    </r>
    <r>
      <rPr>
        <sz val="10"/>
        <color indexed="8"/>
        <rFont val="Arial"/>
        <family val="2"/>
      </rPr>
      <t>. 2012. Irrigated lands. Available at http://www.azstat.org/statinfo/agriculture/en/index.shtml, accessed in June 2012.</t>
    </r>
  </si>
  <si>
    <t>BAHRAIN</t>
  </si>
  <si>
    <t>2000</t>
  </si>
  <si>
    <r>
      <t>AEI</t>
    </r>
    <r>
      <rPr>
        <vertAlign val="subscript"/>
        <sz val="10"/>
        <color indexed="8"/>
        <rFont val="Arial"/>
        <family val="2"/>
      </rPr>
      <t>full</t>
    </r>
    <r>
      <rPr>
        <sz val="10"/>
        <color indexed="8"/>
        <rFont val="Arial"/>
        <family val="2"/>
      </rPr>
      <t xml:space="preserve"> equals AEI</t>
    </r>
    <r>
      <rPr>
        <vertAlign val="subscript"/>
        <sz val="10"/>
        <color indexed="8"/>
        <rFont val="Arial"/>
        <family val="2"/>
      </rPr>
      <t>tot</t>
    </r>
    <r>
      <rPr>
        <sz val="10"/>
        <color indexed="8"/>
        <rFont val="Arial"/>
        <family val="2"/>
      </rPr>
      <t xml:space="preserve"> in 2000 (4 015 ha) according to the AQUASTAT database (FAO, 2012), while AAI</t>
    </r>
    <r>
      <rPr>
        <vertAlign val="subscript"/>
        <sz val="10"/>
        <color indexed="8"/>
        <rFont val="Arial"/>
        <family val="2"/>
      </rPr>
      <t>full</t>
    </r>
    <r>
      <rPr>
        <sz val="10"/>
        <color indexed="8"/>
        <rFont val="Arial"/>
        <family val="2"/>
      </rPr>
      <t xml:space="preserve"> is considered similar to AEI</t>
    </r>
    <r>
      <rPr>
        <vertAlign val="subscript"/>
        <sz val="10"/>
        <color indexed="8"/>
        <rFont val="Arial"/>
        <family val="2"/>
      </rPr>
      <t>full</t>
    </r>
    <r>
      <rPr>
        <sz val="10"/>
        <color indexed="8"/>
        <rFont val="Arial"/>
        <family val="2"/>
      </rPr>
      <t xml:space="preserve"> by Siebert </t>
    </r>
    <r>
      <rPr>
        <i/>
        <sz val="10"/>
        <color indexed="8"/>
        <rFont val="Arial"/>
        <family val="2"/>
      </rPr>
      <t>et al</t>
    </r>
    <r>
      <rPr>
        <sz val="10"/>
        <color indexed="8"/>
        <rFont val="Arial"/>
        <family val="2"/>
      </rPr>
      <t>. (2010). AHI</t>
    </r>
    <r>
      <rPr>
        <vertAlign val="subscript"/>
        <sz val="10"/>
        <color indexed="8"/>
        <rFont val="Arial"/>
        <family val="2"/>
      </rPr>
      <t>full</t>
    </r>
    <r>
      <rPr>
        <sz val="10"/>
        <color indexed="8"/>
        <rFont val="Arial"/>
        <family val="2"/>
      </rPr>
      <t xml:space="preserve"> is 4 015 ha (FAO, 2012) resulting in a cropping intensity of 100 percent. The main irrigated crops are fruit (dates), vegetables (mainly tomatoes) and temporary fodder (mainly alfalfa). Irrigation is practiced all year round.</t>
    </r>
  </si>
  <si>
    <r>
      <rPr>
        <b/>
        <sz val="10"/>
        <color indexed="8"/>
        <rFont val="Arial"/>
        <family val="2"/>
      </rPr>
      <t>Siebert, S., Burke, J., Faures, J. M., Frenken, K., Hoogeveen, J., Döll, P., and Portmann, F. T</t>
    </r>
    <r>
      <rPr>
        <sz val="10"/>
        <color indexed="8"/>
        <rFont val="Arial"/>
        <family val="2"/>
      </rPr>
      <t>. 2010. Ground water use for irrigation - a global inventory. Hydrol. Earth Syst. Sci., 14, 1863–1880. Available at http://www.fao.org/docrep/013/al816e/al816e00.pdf, accessed in June 2012.</t>
    </r>
  </si>
  <si>
    <t>BANGLADESH</t>
  </si>
  <si>
    <t>2008</t>
  </si>
  <si>
    <t>Rice one (Aman)</t>
  </si>
  <si>
    <t>Rice two (Boro)</t>
  </si>
  <si>
    <t xml:space="preserve">Other cereals </t>
  </si>
  <si>
    <t>Potatoes</t>
  </si>
  <si>
    <t>Sugarcane</t>
  </si>
  <si>
    <r>
      <t>The crop calendar indicates an AHI</t>
    </r>
    <r>
      <rPr>
        <vertAlign val="subscript"/>
        <sz val="10"/>
        <color indexed="8"/>
        <rFont val="Arial"/>
        <family val="2"/>
      </rPr>
      <t>full</t>
    </r>
    <r>
      <rPr>
        <sz val="10"/>
        <color indexed="8"/>
        <rFont val="Arial"/>
        <family val="2"/>
      </rPr>
      <t xml:space="preserve"> of 5 977 000 ha (2008) and a cropping intensity of 118 percent. Based on a report of the Ministry of Agriculture (MOA, 2008), AAI</t>
    </r>
    <r>
      <rPr>
        <vertAlign val="subscript"/>
        <sz val="10"/>
        <color indexed="8"/>
        <rFont val="Arial"/>
        <family val="2"/>
      </rPr>
      <t>full</t>
    </r>
    <r>
      <rPr>
        <sz val="10"/>
        <color indexed="8"/>
        <rFont val="Arial"/>
        <family val="2"/>
      </rPr>
      <t xml:space="preserve"> is considered to be equal to AEI</t>
    </r>
    <r>
      <rPr>
        <vertAlign val="subscript"/>
        <sz val="10"/>
        <color indexed="8"/>
        <rFont val="Arial"/>
        <family val="2"/>
      </rPr>
      <t>full</t>
    </r>
    <r>
      <rPr>
        <sz val="10"/>
        <color indexed="8"/>
        <rFont val="Arial"/>
        <family val="2"/>
      </rPr>
      <t xml:space="preserve"> (5 050 000 ha). The main irrigated crop is rice (86 percent) followed by cereals (7 percent) and potatoes (4 percent). Some vegetables, pulses, sugarcane, tea, sesame, cotton, tobacco and other temporary crops are also irrigated. Temporary crops are mostly irrigated from December to April/May, during the dry season (December to February) and pre-monsoon season (March to May). There is double cropping of rice with </t>
    </r>
    <r>
      <rPr>
        <i/>
        <sz val="10"/>
        <color indexed="8"/>
        <rFont val="Arial"/>
        <family val="2"/>
      </rPr>
      <t>Boro</t>
    </r>
    <r>
      <rPr>
        <sz val="10"/>
        <color indexed="8"/>
        <rFont val="Arial"/>
        <family val="2"/>
      </rPr>
      <t xml:space="preserve"> rice on 3 414 000 ha from December to April and </t>
    </r>
    <r>
      <rPr>
        <i/>
        <sz val="10"/>
        <color indexed="8"/>
        <rFont val="Arial"/>
        <family val="2"/>
      </rPr>
      <t>Aman</t>
    </r>
    <r>
      <rPr>
        <sz val="10"/>
        <color indexed="8"/>
        <rFont val="Arial"/>
        <family val="2"/>
      </rPr>
      <t xml:space="preserve"> rice on 927 000 from July to November.</t>
    </r>
  </si>
  <si>
    <r>
      <t>Ministry of Agriculture [MOA]</t>
    </r>
    <r>
      <rPr>
        <sz val="10"/>
        <color indexed="8"/>
        <rFont val="Arial"/>
        <family val="2"/>
      </rPr>
      <t xml:space="preserve">. 2008. </t>
    </r>
    <r>
      <rPr>
        <i/>
        <sz val="10"/>
        <color indexed="8"/>
        <rFont val="Arial"/>
        <family val="2"/>
      </rPr>
      <t>Handbook of agriculture statistics 2008</t>
    </r>
    <r>
      <rPr>
        <sz val="10"/>
        <color indexed="8"/>
        <rFont val="Arial"/>
        <family val="2"/>
      </rPr>
      <t>. Dhaka, Bangladesh.</t>
    </r>
  </si>
  <si>
    <t xml:space="preserve">BHUTAN </t>
  </si>
  <si>
    <t>2007</t>
  </si>
  <si>
    <t>Rice one</t>
  </si>
  <si>
    <t>Rice two</t>
  </si>
  <si>
    <r>
      <t>The new figure for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(27 685 ha) is based on a national project report (MOA, 1995). It is considered that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and are equal in 2007 as confirmed through country feedback. AHI</t>
    </r>
    <r>
      <rPr>
        <vertAlign val="subscript"/>
        <sz val="10"/>
        <color indexed="8"/>
        <rFont val="Arial"/>
        <family val="2"/>
      </rPr>
      <t>full</t>
    </r>
    <r>
      <rPr>
        <sz val="10"/>
        <color indexed="8"/>
        <rFont val="Arial"/>
        <family val="2"/>
      </rPr>
      <t xml:space="preserve"> is estimated at 30 900 ha to account for the double cropping of paddy, which is limited to the lowest altitudes where the temperatures during the winter allow its cultivation. The resulting cropping intensity is 112 percent. The main irrigated crops are rice (98 percent) and potatoes (2 percent). The main irrigation period is from June to October, during the monsoon season.</t>
    </r>
  </si>
  <si>
    <r>
      <t>Ministry of Agriculture [MOA]</t>
    </r>
    <r>
      <rPr>
        <sz val="10"/>
        <color indexed="8"/>
        <rFont val="Arial"/>
        <family val="2"/>
      </rPr>
      <t xml:space="preserve">. 1995. </t>
    </r>
    <r>
      <rPr>
        <i/>
        <sz val="10"/>
        <color indexed="8"/>
        <rFont val="Arial"/>
        <family val="2"/>
      </rPr>
      <t>Land Use planning Project</t>
    </r>
    <r>
      <rPr>
        <sz val="10"/>
        <color indexed="8"/>
        <rFont val="Arial"/>
        <family val="2"/>
      </rPr>
      <t>. Bhutan.</t>
    </r>
  </si>
  <si>
    <t>BRUNEI DARUSSALAM</t>
  </si>
  <si>
    <t>1995</t>
  </si>
  <si>
    <t>Fruits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</si>
  <si>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1 000 ha in 1995 (FAO, 2012). Based on qualitative information of the country profile, AAI</t>
    </r>
    <r>
      <rPr>
        <vertAlign val="subscript"/>
        <sz val="10"/>
        <color indexed="8"/>
        <rFont val="Arial"/>
        <family val="2"/>
      </rPr>
      <t>full</t>
    </r>
    <r>
      <rPr>
        <sz val="10"/>
        <color indexed="8"/>
        <rFont val="Arial"/>
        <family val="2"/>
      </rPr>
      <t xml:space="preserve"> is estimated at 630 ha and AHI</t>
    </r>
    <r>
      <rPr>
        <vertAlign val="subscript"/>
        <sz val="10"/>
        <color indexed="8"/>
        <rFont val="Arial"/>
        <family val="2"/>
      </rPr>
      <t>full</t>
    </r>
    <r>
      <rPr>
        <sz val="10"/>
        <color indexed="8"/>
        <rFont val="Arial"/>
        <family val="2"/>
      </rPr>
      <t xml:space="preserve"> at 1 000 ha, resulting in a cropping intensity of 159 percent. AHI</t>
    </r>
    <r>
      <rPr>
        <vertAlign val="subscript"/>
        <sz val="10"/>
        <color indexed="8"/>
        <rFont val="Arial"/>
        <family val="2"/>
      </rPr>
      <t>full</t>
    </r>
    <r>
      <rPr>
        <sz val="10"/>
        <color indexed="8"/>
        <rFont val="Arial"/>
        <family val="2"/>
      </rPr>
      <t xml:space="preserve"> consists mainly of rice. The 15 percent of continuously irrigated area has been considered to be cultivated under fruit trees. Irrigation is practiced all year round.</t>
    </r>
  </si>
  <si>
    <t>CAMBODIA</t>
  </si>
  <si>
    <t xml:space="preserve">Rice one </t>
  </si>
  <si>
    <t>Citrus</t>
  </si>
  <si>
    <r>
      <t>AEI</t>
    </r>
    <r>
      <rPr>
        <vertAlign val="subscript"/>
        <sz val="10"/>
        <color indexed="8"/>
        <rFont val="Arial"/>
        <family val="2"/>
      </rPr>
      <t>full</t>
    </r>
    <r>
      <rPr>
        <sz val="10"/>
        <color indexed="8"/>
        <rFont val="Arial"/>
        <family val="2"/>
      </rPr>
      <t xml:space="preserve"> is similar to AEI</t>
    </r>
    <r>
      <rPr>
        <vertAlign val="subscript"/>
        <sz val="10"/>
        <color indexed="8"/>
        <rFont val="Arial"/>
        <family val="2"/>
      </rPr>
      <t>tot</t>
    </r>
    <r>
      <rPr>
        <sz val="10"/>
        <color indexed="8"/>
        <rFont val="Arial"/>
        <family val="2"/>
      </rPr>
      <t xml:space="preserve"> and equal to 353 566 ha, while AAI</t>
    </r>
    <r>
      <rPr>
        <vertAlign val="subscript"/>
        <sz val="10"/>
        <color indexed="8"/>
        <rFont val="Arial"/>
        <family val="2"/>
      </rPr>
      <t>full</t>
    </r>
    <r>
      <rPr>
        <sz val="10"/>
        <color indexed="8"/>
        <rFont val="Arial"/>
        <family val="2"/>
      </rPr>
      <t xml:space="preserve"> is 317 225 ha in 2006 (FAO, 2012). Except for a very small area of sugarcane and citrus, AHI</t>
    </r>
    <r>
      <rPr>
        <vertAlign val="subscript"/>
        <sz val="10"/>
        <color indexed="8"/>
        <rFont val="Arial"/>
        <family val="2"/>
      </rPr>
      <t>full</t>
    </r>
    <r>
      <rPr>
        <sz val="10"/>
        <color indexed="8"/>
        <rFont val="Arial"/>
        <family val="2"/>
      </rPr>
      <t xml:space="preserve"> consists of rice. The cropping intensity is 121 percent. Irrigated is practiced all year round but with a peak from May to September, during the wet season.</t>
    </r>
  </si>
  <si>
    <t>CHINA - NORTHEAST</t>
  </si>
  <si>
    <t>(Beijing &amp; Tianjin, Gansu, Hebei, Heilongjiang, Henan, Inner Mongolia, Jilin, Liaoning, Ningxia, Shaanxi, Shandong, Shanghai, Shanxi)</t>
  </si>
  <si>
    <t>Vegetables one</t>
  </si>
  <si>
    <t>Vegetables two</t>
  </si>
  <si>
    <t xml:space="preserve">Soybeans </t>
  </si>
  <si>
    <t>Groundnuts</t>
  </si>
  <si>
    <t>Rapeseed</t>
  </si>
  <si>
    <t>Oil crops</t>
  </si>
  <si>
    <t>Potatoes and other roots</t>
  </si>
  <si>
    <t>Pasture permanent</t>
  </si>
  <si>
    <t>CHINA - SOUTHEAST</t>
  </si>
  <si>
    <t>(Anhui, Fujian, Guangdong, Guangxi, Guizhou, Hainan, Hubei, Hunan, Jiangsu, Jiangxi, Yunnan, Zhejiang)</t>
  </si>
  <si>
    <t>Rice one (Hsien)</t>
  </si>
  <si>
    <t>Soybeans</t>
  </si>
  <si>
    <t>Groundnut</t>
  </si>
  <si>
    <t>CHINA - WEST</t>
  </si>
  <si>
    <t>(Chongqing, Qinghai, Sichuan, Tibet, Xinjiang)</t>
  </si>
  <si>
    <t>Rice (Hsien)</t>
  </si>
  <si>
    <r>
      <t>The area under agricultural water management is described by region: northeast (arid), southeast (semi arid) and west (humid). The information derives from the Ministry of Water Resources census (MWR, 2007/2006/2005). AEI</t>
    </r>
    <r>
      <rPr>
        <vertAlign val="subscript"/>
        <sz val="10"/>
        <color indexed="8"/>
        <rFont val="Arial"/>
        <family val="2"/>
      </rPr>
      <t>full</t>
    </r>
    <r>
      <rPr>
        <sz val="10"/>
        <color indexed="8"/>
        <rFont val="Arial"/>
        <family val="2"/>
      </rPr>
      <t xml:space="preserve"> and AAI</t>
    </r>
    <r>
      <rPr>
        <vertAlign val="subscript"/>
        <sz val="10"/>
        <color indexed="8"/>
        <rFont val="Arial"/>
        <family val="2"/>
      </rPr>
      <t xml:space="preserve">full </t>
    </r>
    <r>
      <rPr>
        <sz val="10"/>
        <color indexed="8"/>
        <rFont val="Arial"/>
        <family val="2"/>
      </rPr>
      <t>for China are respectively 62 559 130 ha and 53 892 399 ha, of which 63 percent in the north and 37 percent in the south. AHI</t>
    </r>
    <r>
      <rPr>
        <vertAlign val="subscript"/>
        <sz val="10"/>
        <color indexed="8"/>
        <rFont val="Arial"/>
        <family val="2"/>
      </rPr>
      <t>full</t>
    </r>
    <r>
      <rPr>
        <sz val="10"/>
        <color indexed="8"/>
        <rFont val="Arial"/>
        <family val="2"/>
      </rPr>
      <t xml:space="preserve"> derives from AT 2050/2080 (FAO, 2011). The cropping intensity is 202 percent in the southeast where rice is by far the most important irrigated crop and the monsoon climate enables growing vegetables during the whole year. In the northeast, the cropping intensity is 167 percent while it is 144 percent in the west, resulting in a national intensity of 177 percent.</t>
    </r>
  </si>
  <si>
    <r>
      <t>Ministry of Water Resources</t>
    </r>
    <r>
      <rPr>
        <sz val="10"/>
        <color indexed="8"/>
        <rFont val="Arial"/>
        <family val="2"/>
      </rPr>
      <t xml:space="preserve"> [MWR]. 2005. </t>
    </r>
    <r>
      <rPr>
        <i/>
        <sz val="10"/>
        <color indexed="8"/>
        <rFont val="Arial"/>
        <family val="2"/>
      </rPr>
      <t>China statistics on water resources 2004</t>
    </r>
    <r>
      <rPr>
        <sz val="10"/>
        <color indexed="8"/>
        <rFont val="Arial"/>
        <family val="2"/>
      </rPr>
      <t>.</t>
    </r>
  </si>
  <si>
    <r>
      <t>Ministry of Water Resources</t>
    </r>
    <r>
      <rPr>
        <sz val="10"/>
        <color indexed="8"/>
        <rFont val="Arial"/>
        <family val="2"/>
      </rPr>
      <t xml:space="preserve"> [MWR]. 2006. </t>
    </r>
    <r>
      <rPr>
        <i/>
        <sz val="10"/>
        <color indexed="8"/>
        <rFont val="Arial"/>
        <family val="2"/>
      </rPr>
      <t>China statistics on water resources 2005</t>
    </r>
    <r>
      <rPr>
        <sz val="10"/>
        <color indexed="8"/>
        <rFont val="Arial"/>
        <family val="2"/>
      </rPr>
      <t>.</t>
    </r>
  </si>
  <si>
    <r>
      <t>Ministry of Water Resources</t>
    </r>
    <r>
      <rPr>
        <sz val="10"/>
        <color indexed="8"/>
        <rFont val="Arial"/>
        <family val="2"/>
      </rPr>
      <t xml:space="preserve"> [MWR]. 2007. </t>
    </r>
    <r>
      <rPr>
        <i/>
        <sz val="10"/>
        <color indexed="8"/>
        <rFont val="Arial"/>
        <family val="2"/>
      </rPr>
      <t>China statistics on water resources 2006</t>
    </r>
    <r>
      <rPr>
        <sz val="10"/>
        <color indexed="8"/>
        <rFont val="Arial"/>
        <family val="2"/>
      </rPr>
      <t>.</t>
    </r>
  </si>
  <si>
    <t>DEMOCRATIC PEOPLE'S REPUBLIC OF KOREA</t>
  </si>
  <si>
    <t>Maize and other cereals</t>
  </si>
  <si>
    <t>Sweet potatoes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</si>
  <si>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similar and equal to 1 460 000 ha in 1995 (FAO, 2012). The previous exercise undertaken in 2000 suggested that the only period under cultivation was from May to September, during the raining season, except for fruits. AHI</t>
    </r>
    <r>
      <rPr>
        <vertAlign val="subscript"/>
        <sz val="10"/>
        <color indexed="8"/>
        <rFont val="Arial"/>
        <family val="2"/>
      </rPr>
      <t>full</t>
    </r>
    <r>
      <rPr>
        <sz val="10"/>
        <color indexed="8"/>
        <rFont val="Arial"/>
        <family val="2"/>
      </rPr>
      <t xml:space="preserve"> is estimated at 1 351 000 ha in 2006 by AT 2050/2080 (FAO, 2011). It is assumed that AAI</t>
    </r>
    <r>
      <rPr>
        <vertAlign val="subscript"/>
        <sz val="10"/>
        <color indexed="8"/>
        <rFont val="Arial"/>
        <family val="2"/>
      </rPr>
      <t>full</t>
    </r>
    <r>
      <rPr>
        <sz val="10"/>
        <color indexed="8"/>
        <rFont val="Arial"/>
        <family val="2"/>
      </rPr>
      <t xml:space="preserve"> is equal to AHI</t>
    </r>
    <r>
      <rPr>
        <vertAlign val="subscript"/>
        <sz val="10"/>
        <color indexed="8"/>
        <rFont val="Arial"/>
        <family val="2"/>
      </rPr>
      <t>full</t>
    </r>
    <r>
      <rPr>
        <sz val="10"/>
        <color indexed="8"/>
        <rFont val="Arial"/>
        <family val="2"/>
      </rPr>
      <t xml:space="preserve"> which corresponds to 93 percent of AEI</t>
    </r>
    <r>
      <rPr>
        <vertAlign val="subscript"/>
        <sz val="10"/>
        <color indexed="8"/>
        <rFont val="Arial"/>
        <family val="2"/>
      </rPr>
      <t>full</t>
    </r>
    <r>
      <rPr>
        <sz val="10"/>
        <color indexed="8"/>
        <rFont val="Arial"/>
        <family val="2"/>
      </rPr>
      <t>. The main irrigated crops are rice, other cereals (mostly maize and wheat), vegetables, soybeans, potatoes and sweet potatoes as well as pulses. Some fruits and tobacco are also irrigated.</t>
    </r>
  </si>
  <si>
    <t>GEORGIA</t>
  </si>
  <si>
    <t xml:space="preserve">Fruits </t>
  </si>
  <si>
    <t xml:space="preserve">Pulses </t>
  </si>
  <si>
    <r>
      <t>AEI</t>
    </r>
    <r>
      <rPr>
        <vertAlign val="subscript"/>
        <sz val="10"/>
        <color indexed="8"/>
        <rFont val="Arial"/>
        <family val="2"/>
      </rPr>
      <t>tot</t>
    </r>
    <r>
      <rPr>
        <sz val="10"/>
        <color indexed="8"/>
        <rFont val="Arial"/>
        <family val="2"/>
      </rPr>
      <t xml:space="preserve"> covers 432 790 ha (2006), of which 401 290 ha correspond to AEI</t>
    </r>
    <r>
      <rPr>
        <vertAlign val="subscript"/>
        <sz val="10"/>
        <color indexed="8"/>
        <rFont val="Arial"/>
        <family val="2"/>
      </rPr>
      <t>full</t>
    </r>
    <r>
      <rPr>
        <sz val="10"/>
        <color indexed="8"/>
        <rFont val="Arial"/>
        <family val="2"/>
      </rPr>
      <t xml:space="preserve"> and 31 500 ha to equipped wetland and inland valley bottoms </t>
    </r>
    <r>
      <rPr>
        <sz val="10"/>
        <color indexed="8"/>
        <rFont val="Arial"/>
        <family val="2"/>
      </rPr>
      <t>(</t>
    </r>
    <r>
      <rPr>
        <sz val="10"/>
        <color indexed="8"/>
        <rFont val="Arial"/>
        <family val="2"/>
      </rPr>
      <t xml:space="preserve">Ministry of Environment and Natural Resources Protection, 2006). </t>
    </r>
    <r>
      <rPr>
        <sz val="10"/>
        <color indexed="8"/>
        <rFont val="Arial"/>
        <family val="2"/>
      </rPr>
      <t>AAI</t>
    </r>
    <r>
      <rPr>
        <vertAlign val="subscript"/>
        <sz val="10"/>
        <color indexed="8"/>
        <rFont val="Arial"/>
        <family val="2"/>
      </rPr>
      <t>full</t>
    </r>
    <r>
      <rPr>
        <sz val="10"/>
        <color indexed="8"/>
        <rFont val="Arial"/>
        <family val="2"/>
      </rPr>
      <t xml:space="preserve"> is estimated at 126 060 ha (Siebert </t>
    </r>
    <r>
      <rPr>
        <i/>
        <sz val="10"/>
        <color indexed="8"/>
        <rFont val="Arial"/>
        <family val="2"/>
      </rPr>
      <t>et al</t>
    </r>
    <r>
      <rPr>
        <sz val="10"/>
        <color indexed="8"/>
        <rFont val="Arial"/>
        <family val="2"/>
      </rPr>
      <t>., 2010), while AHI</t>
    </r>
    <r>
      <rPr>
        <vertAlign val="subscript"/>
        <sz val="10"/>
        <color indexed="8"/>
        <rFont val="Arial"/>
        <family val="2"/>
      </rPr>
      <t>full</t>
    </r>
    <r>
      <rPr>
        <sz val="10"/>
        <color indexed="8"/>
        <rFont val="Arial"/>
        <family val="2"/>
      </rPr>
      <t xml:space="preserve"> is reported similar by the Ministry </t>
    </r>
    <r>
      <rPr>
        <sz val="10"/>
        <color indexed="8"/>
        <rFont val="Arial"/>
        <family val="2"/>
      </rPr>
      <t xml:space="preserve">of Environment and Natural Resources Protection, resulting in a </t>
    </r>
    <r>
      <rPr>
        <sz val="10"/>
        <color indexed="8"/>
        <rFont val="Arial"/>
        <family val="2"/>
      </rPr>
      <t xml:space="preserve">cropping intensity of 100 percent. The crop calendar is adapted from AT 2030/2050 (FAO, 2006). </t>
    </r>
    <r>
      <rPr>
        <sz val="10"/>
        <color indexed="8"/>
        <rFont val="Arial"/>
        <family val="2"/>
      </rPr>
      <t>The main irrigated crops are fruits (including citrus), temporary fodder, cereals (mostly wheat, but also maize and barley). Some vegetables, potatoes, sunflower, pulses and tea are also irrigated. Temporary crops are mostly irrigated from May to September, except for some cereals and temporary fodder which are cultivated from October or November to April.</t>
    </r>
  </si>
  <si>
    <r>
      <t>FAO</t>
    </r>
    <r>
      <rPr>
        <sz val="10"/>
        <color indexed="8"/>
        <rFont val="Arial"/>
        <family val="2"/>
      </rPr>
      <t xml:space="preserve">. 2006. </t>
    </r>
    <r>
      <rPr>
        <i/>
        <sz val="10"/>
        <color indexed="8"/>
        <rFont val="Arial"/>
        <family val="2"/>
      </rPr>
      <t>World agriculture: towards 2030/2050</t>
    </r>
    <r>
      <rPr>
        <sz val="10"/>
        <color indexed="8"/>
        <rFont val="Arial"/>
        <family val="2"/>
      </rPr>
      <t>. Interim report. FAO, Global Perspective Studies Unit. Rome, Italy. Available at http://www.fao.org/fileadmin/user_upload/esag/docs/Interim_report_AT2050web.pdf, accessed in July 2012.</t>
    </r>
  </si>
  <si>
    <r>
      <t>Ministry of Environment and Natural Resources Protection</t>
    </r>
    <r>
      <rPr>
        <sz val="10"/>
        <color indexed="8"/>
        <rFont val="Arial"/>
        <family val="2"/>
      </rPr>
      <t xml:space="preserve">. 2006. </t>
    </r>
    <r>
      <rPr>
        <i/>
        <sz val="10"/>
        <color indexed="8"/>
        <rFont val="Arial"/>
        <family val="2"/>
      </rPr>
      <t>National report on environment conditions in Georgia</t>
    </r>
    <r>
      <rPr>
        <sz val="10"/>
        <color indexed="8"/>
        <rFont val="Arial"/>
        <family val="2"/>
      </rPr>
      <t xml:space="preserve">. </t>
    </r>
  </si>
  <si>
    <t>INDIA - EAST</t>
  </si>
  <si>
    <t>(Arunachal Pradesh, Assam, Bihar, Orissa, West Bengal, Manipur, Meghalaya, Mizoram, Nagaland, Sikkim, Tripura)</t>
  </si>
  <si>
    <t>Millet</t>
  </si>
  <si>
    <t>Sorghum</t>
  </si>
  <si>
    <t>Potatoes and sweet potatoes</t>
  </si>
  <si>
    <t>Fibre crops</t>
  </si>
  <si>
    <t>INDIA - NORTH</t>
  </si>
  <si>
    <t>(Haryana, Himachal Pradesh, Jammu &amp; Kashmir, Punjab, Uttar Pradesh, Chandigarh, Delhi, Uttaranchal)</t>
  </si>
  <si>
    <t>INDIA - SOUTH</t>
  </si>
  <si>
    <t>(Andra Pradesh, Karnataka, Kerala, Tamil Nadu, Pondicherry)</t>
  </si>
  <si>
    <t>INDIA - WEST</t>
  </si>
  <si>
    <t>(Gujarat, Madhya Pradesh, Maharastra, Rajastan, Goa, Daman &amp; Diu, D &amp; N Haveli, Chhattisgarh)</t>
  </si>
  <si>
    <r>
      <t>The AQUASTAT database reports that AEI</t>
    </r>
    <r>
      <rPr>
        <vertAlign val="subscript"/>
        <sz val="10"/>
        <color indexed="8"/>
        <rFont val="Arial"/>
        <family val="2"/>
      </rPr>
      <t>full</t>
    </r>
    <r>
      <rPr>
        <sz val="10"/>
        <color indexed="8"/>
        <rFont val="Arial"/>
        <family val="2"/>
      </rPr>
      <t xml:space="preserve"> is 64 646 000 ha and 66 334 000 ha, respectively, in 2005 and 2008, and AHI</t>
    </r>
    <r>
      <rPr>
        <vertAlign val="subscript"/>
        <sz val="10"/>
        <color indexed="8"/>
        <rFont val="Arial"/>
        <family val="2"/>
      </rPr>
      <t>full</t>
    </r>
    <r>
      <rPr>
        <sz val="10"/>
        <color indexed="8"/>
        <rFont val="Arial"/>
        <family val="2"/>
      </rPr>
      <t xml:space="preserve"> 76 820 000 ha and 87 259 000 ha, respectively, in 2004 and 2008 (FAO, 2012). AAI</t>
    </r>
    <r>
      <rPr>
        <vertAlign val="subscript"/>
        <sz val="10"/>
        <color indexed="8"/>
        <rFont val="Arial"/>
        <family val="2"/>
      </rPr>
      <t>full</t>
    </r>
    <r>
      <rPr>
        <sz val="10"/>
        <color indexed="8"/>
        <rFont val="Arial"/>
        <family val="2"/>
      </rPr>
      <t xml:space="preserve"> was calculated as 94 percent of AEI</t>
    </r>
    <r>
      <rPr>
        <vertAlign val="subscript"/>
        <sz val="10"/>
        <color indexed="8"/>
        <rFont val="Arial"/>
        <family val="2"/>
      </rPr>
      <t>full</t>
    </r>
    <r>
      <rPr>
        <sz val="10"/>
        <color indexed="8"/>
        <rFont val="Arial"/>
        <family val="2"/>
      </rPr>
      <t xml:space="preserve"> as found in previous reports for that year (MOA, 2009; MWR, 2007). Four crop calendars have been adapted from AT 2050/2080 (FAO, 2011). The resulting cropping intensity for the whole country equals to 123 percent. Rice is the main irrigated crop in the East (49 percent of regional AHI</t>
    </r>
    <r>
      <rPr>
        <vertAlign val="subscript"/>
        <sz val="10"/>
        <color indexed="8"/>
        <rFont val="Arial"/>
        <family val="2"/>
      </rPr>
      <t>full</t>
    </r>
    <r>
      <rPr>
        <sz val="10"/>
        <color indexed="8"/>
        <rFont val="Arial"/>
        <family val="2"/>
      </rPr>
      <t>) and the South (59 percent). Wheat is the main irrigated crop in the West (52 percent) and in the North (both 32 percent).</t>
    </r>
  </si>
  <si>
    <r>
      <t>Ministry of Agriculture [MOA]</t>
    </r>
    <r>
      <rPr>
        <sz val="10"/>
        <color indexed="8"/>
        <rFont val="Arial"/>
        <family val="2"/>
      </rPr>
      <t>. 2009. Indian Agricultural Census Database (2000-2001). India.</t>
    </r>
  </si>
  <si>
    <r>
      <t>Ministry of Water Resources [MWR]</t>
    </r>
    <r>
      <rPr>
        <sz val="10"/>
        <color indexed="8"/>
        <rFont val="Arial"/>
        <family val="2"/>
      </rPr>
      <t xml:space="preserve">. 2007. </t>
    </r>
    <r>
      <rPr>
        <i/>
        <sz val="10"/>
        <color indexed="8"/>
        <rFont val="Arial"/>
        <family val="2"/>
      </rPr>
      <t>Indian Annual Report 2005-06</t>
    </r>
    <r>
      <rPr>
        <sz val="10"/>
        <color indexed="8"/>
        <rFont val="Arial"/>
        <family val="2"/>
      </rPr>
      <t>. Central Water Commission.</t>
    </r>
  </si>
  <si>
    <t>INDONESIA</t>
  </si>
  <si>
    <t>2005</t>
  </si>
  <si>
    <t xml:space="preserve">Rice two </t>
  </si>
  <si>
    <t>Rice three</t>
  </si>
  <si>
    <t xml:space="preserve">Sugarcane </t>
  </si>
  <si>
    <r>
      <t>Based on the AQUASTAT questionnaire,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6 722 000 ha in 2005, all of which is considered actually irrigated (FAO, 2012). The cropping intensity is very high (199 percent) due to the possibility to grow rice three times in a year. The main irrigated crop is thus rice. Some maize, groundnuts, soybeans, vegetable, tobacco, sweet potatoes, sugarcane and potatoes are also irrigated.</t>
    </r>
  </si>
  <si>
    <t>IRAN (ISLAMIC REPUBLIC OF)</t>
  </si>
  <si>
    <t xml:space="preserve">Rice </t>
  </si>
  <si>
    <t>Bananas</t>
  </si>
  <si>
    <t>Sunflowers</t>
  </si>
  <si>
    <t xml:space="preserve">Sweet potatoes </t>
  </si>
  <si>
    <t xml:space="preserve">Other roots and tubers </t>
  </si>
  <si>
    <t xml:space="preserve">Sugar beet </t>
  </si>
  <si>
    <t xml:space="preserve">Cotton </t>
  </si>
  <si>
    <t>Flowers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</si>
  <si>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8 297 031 ha and AAI</t>
    </r>
    <r>
      <rPr>
        <vertAlign val="subscript"/>
        <sz val="10"/>
        <color indexed="8"/>
        <rFont val="Arial"/>
        <family val="2"/>
      </rPr>
      <t>full</t>
    </r>
    <r>
      <rPr>
        <sz val="10"/>
        <color indexed="8"/>
        <rFont val="Arial"/>
        <family val="2"/>
      </rPr>
      <t xml:space="preserve"> is 6 423 342 ha in 2006 (Statistical Centre of Iran, 2006). AHI</t>
    </r>
    <r>
      <rPr>
        <vertAlign val="subscript"/>
        <sz val="10"/>
        <color indexed="8"/>
        <rFont val="Arial"/>
        <family val="2"/>
      </rPr>
      <t>full</t>
    </r>
    <r>
      <rPr>
        <sz val="10"/>
        <color indexed="8"/>
        <rFont val="Arial"/>
        <family val="2"/>
      </rPr>
      <t xml:space="preserve"> of 8 592 554 ha in 2003 (</t>
    </r>
    <r>
      <rPr>
        <sz val="10"/>
        <color indexed="8"/>
        <rFont val="Arial"/>
        <family val="2"/>
      </rPr>
      <t>MOA, 2005) is considered still valid in 2006, resulting in a cropping intensity of 134 percent. By far t</t>
    </r>
    <r>
      <rPr>
        <sz val="10"/>
        <color indexed="8"/>
        <rFont val="Arial"/>
        <family val="2"/>
      </rPr>
      <t>he most important harvested irrigated crop is wheat, followed by other cereals (rice, barley and maize), temporary fodder and fruit (including citrus and bananas). Some groundnuts, vegetables, sweet potatoes and other roots, pulses, sugar beets, cotton, flowers, sunflower, sugarcane, soybeans, tobacco and tea, as well as other non-defined temporary crops are also irrigated. Temporary crops are mostly irrigated from May to September, except some cereals and temporary fodder which are cultivated from October or November to April.</t>
    </r>
  </si>
  <si>
    <r>
      <rPr>
        <b/>
        <sz val="10"/>
        <color indexed="8"/>
        <rFont val="Arial"/>
        <family val="2"/>
      </rPr>
      <t>Statistical Centre of Iran</t>
    </r>
    <r>
      <rPr>
        <sz val="10"/>
        <color indexed="8"/>
        <rFont val="Arial"/>
        <family val="2"/>
      </rPr>
      <t>. 2006. Iran Statistical Yearbook 1385. Tehran, Iran.</t>
    </r>
  </si>
  <si>
    <r>
      <rPr>
        <b/>
        <sz val="10"/>
        <color indexed="8"/>
        <rFont val="Arial"/>
        <family val="2"/>
      </rPr>
      <t>Ministry of Agriculture [MOA]</t>
    </r>
    <r>
      <rPr>
        <sz val="10"/>
        <color indexed="8"/>
        <rFont val="Arial"/>
        <family val="2"/>
      </rPr>
      <t>. 2005. Agricultural Statistics in Iran. Iran. Available at http://www.agri-jahad.ir/, accessed in June 2012.</t>
    </r>
  </si>
  <si>
    <t>IRAQ</t>
  </si>
  <si>
    <t>2010</t>
  </si>
  <si>
    <t>Citrus°</t>
  </si>
  <si>
    <t>Oil crops (sunflower &amp; sesame)</t>
  </si>
  <si>
    <t>These areas refer to the year 1990</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</si>
  <si>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3 525 000 ha in 1990 (FAO, 2003) of which it is likely that a significant amount has been abandoned due to waterlogging, salinity and conflicts (FAO, 2012). In this country, irrigation started when Sumerians built a canal to irrigate wheat and barley in Mesopotamia. These two crops are still the main irrigated ones. A partial AHI</t>
    </r>
    <r>
      <rPr>
        <vertAlign val="subscript"/>
        <sz val="10"/>
        <color indexed="8"/>
        <rFont val="Arial"/>
        <family val="2"/>
      </rPr>
      <t>full</t>
    </r>
    <r>
      <rPr>
        <sz val="10"/>
        <color indexed="8"/>
        <rFont val="Arial"/>
        <family val="2"/>
      </rPr>
      <t xml:space="preserve"> is 1 828 000 ha in 2010 according the Annual Abstract of Statistics 2010-2011 (COS, 2011). AHI</t>
    </r>
    <r>
      <rPr>
        <vertAlign val="subscript"/>
        <sz val="10"/>
        <color indexed="8"/>
        <rFont val="Arial"/>
        <family val="2"/>
      </rPr>
      <t>full</t>
    </r>
    <r>
      <rPr>
        <sz val="10"/>
        <color indexed="8"/>
        <rFont val="Arial"/>
        <family val="2"/>
      </rPr>
      <t xml:space="preserve"> was completed by adding the missing crops’ areas (fruits including citrus) from AT 2050/2080 (FAO, 2011). As a result, AHI</t>
    </r>
    <r>
      <rPr>
        <vertAlign val="subscript"/>
        <sz val="10"/>
        <color indexed="8"/>
        <rFont val="Arial"/>
        <family val="2"/>
      </rPr>
      <t>full</t>
    </r>
    <r>
      <rPr>
        <sz val="10"/>
        <color indexed="8"/>
        <rFont val="Arial"/>
        <family val="2"/>
      </rPr>
      <t xml:space="preserve"> is estimated at 2 050 000 ha in 2010. Wheat and barley, the two main irrigated crops, are grown in winter, that is outside the common irrigation period. Thus AAI</t>
    </r>
    <r>
      <rPr>
        <vertAlign val="subscript"/>
        <sz val="10"/>
        <color indexed="8"/>
        <rFont val="Arial"/>
        <family val="2"/>
      </rPr>
      <t>full</t>
    </r>
    <r>
      <rPr>
        <sz val="10"/>
        <color indexed="8"/>
        <rFont val="Arial"/>
        <family val="2"/>
      </rPr>
      <t xml:space="preserve"> was calculated to be 1 564 000 ha, which is the total area of winter crops (wheat and barley), permanent crops (fruits and citrus) and cotton which are cultivated simultaneously. The resulting cropping intensity is 131 percent. Some vegetables, maize, rice and other cereals, oil crops (sesame and sunflower), potatoes and pulses are grown and irrigated during summer, between May and September.</t>
    </r>
  </si>
  <si>
    <r>
      <rPr>
        <b/>
        <sz val="10"/>
        <color indexed="8"/>
        <rFont val="Arial"/>
        <family val="2"/>
      </rPr>
      <t>Central Organization of Statistics [CSO]</t>
    </r>
    <r>
      <rPr>
        <sz val="10"/>
        <color indexed="8"/>
        <rFont val="Arial"/>
        <family val="2"/>
      </rPr>
      <t xml:space="preserve">. 2011. </t>
    </r>
    <r>
      <rPr>
        <i/>
        <sz val="10"/>
        <color indexed="8"/>
        <rFont val="Arial"/>
        <family val="2"/>
      </rPr>
      <t>Annual Abstract of Statistics 2010-2011</t>
    </r>
    <r>
      <rPr>
        <sz val="10"/>
        <color indexed="8"/>
        <rFont val="Arial"/>
        <family val="2"/>
      </rPr>
      <t>. Available at http://cosit.gov.iq/english/annual_abstract_of_statistics2010-2011.php, accessed in December 2012.</t>
    </r>
  </si>
  <si>
    <r>
      <t>FAO</t>
    </r>
    <r>
      <rPr>
        <sz val="10"/>
        <color indexed="8"/>
        <rFont val="Arial"/>
        <family val="2"/>
      </rPr>
      <t xml:space="preserve">. 2003. </t>
    </r>
    <r>
      <rPr>
        <i/>
        <sz val="10"/>
        <color indexed="8"/>
        <rFont val="Arial"/>
        <family val="2"/>
      </rPr>
      <t>Towards sustainable agricultural development in Iraq: The Transition from Relief, Rehabilitation and Reconstruction to Development</t>
    </r>
    <r>
      <rPr>
        <sz val="10"/>
        <color indexed="8"/>
        <rFont val="Arial"/>
        <family val="2"/>
      </rPr>
      <t>. Rome, 222 pp.</t>
    </r>
  </si>
  <si>
    <t>ISRAEL</t>
  </si>
  <si>
    <t>These areas refer to the year 2004</t>
  </si>
  <si>
    <r>
      <t>In 2004,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225 000 ha, of which 75 percent equipped with localized irrigation (mostly drip irrigation) (FAO, 2012; MARD, 2006). AAI</t>
    </r>
    <r>
      <rPr>
        <vertAlign val="subscript"/>
        <sz val="10"/>
        <color indexed="8"/>
        <rFont val="Arial"/>
        <family val="2"/>
      </rPr>
      <t>full</t>
    </r>
    <r>
      <rPr>
        <sz val="10"/>
        <color indexed="8"/>
        <rFont val="Arial"/>
        <family val="2"/>
      </rPr>
      <t xml:space="preserve"> is estimated at 182 000 ha (Siebert </t>
    </r>
    <r>
      <rPr>
        <i/>
        <sz val="10"/>
        <color indexed="8"/>
        <rFont val="Arial"/>
        <family val="2"/>
      </rPr>
      <t>et al</t>
    </r>
    <r>
      <rPr>
        <sz val="10"/>
        <color indexed="8"/>
        <rFont val="Arial"/>
        <family val="2"/>
      </rPr>
      <t>., 2010). AHI</t>
    </r>
    <r>
      <rPr>
        <vertAlign val="subscript"/>
        <sz val="10"/>
        <color indexed="8"/>
        <rFont val="Arial"/>
        <family val="2"/>
      </rPr>
      <t>full</t>
    </r>
    <r>
      <rPr>
        <sz val="10"/>
        <color indexed="8"/>
        <rFont val="Arial"/>
        <family val="2"/>
      </rPr>
      <t xml:space="preserve"> reaches 183 600 ha in 2006 (CBS, 2009) which is close to the figure referring to 2000 in the AQUASTAT database (182 000 ha). The cropping intensity is 101 percent. The main irrigated crops are vegetables (including potatoes) and permanent crops (fruit and citrus). Some cereals, cotton, sunflower and flowers are also irrigated. Temporary crops are irrigated from May to September, except cotton (from April to October) and wheat (October to April).</t>
    </r>
  </si>
  <si>
    <r>
      <rPr>
        <b/>
        <sz val="10"/>
        <color indexed="8"/>
        <rFont val="Arial"/>
        <family val="2"/>
      </rPr>
      <t>Central Bureau of Statistics [CBS]</t>
    </r>
    <r>
      <rPr>
        <sz val="10"/>
        <color indexed="8"/>
        <rFont val="Arial"/>
        <family val="2"/>
      </rPr>
      <t>. 2009. Agricultural crop areas. Statistical abstract of Israel, 2009. Available at http://www.cbs.gov.il/reader/shnaton/shnatone_new.htm?CYear=2009&amp;Vol=60&amp;CSubject=19, accessed in June 2012.</t>
    </r>
  </si>
  <si>
    <r>
      <t>Ministry of Agriculture and Rural Development [MARD]</t>
    </r>
    <r>
      <rPr>
        <sz val="10"/>
        <color indexed="8"/>
        <rFont val="Arial"/>
        <family val="2"/>
      </rPr>
      <t xml:space="preserve">. 2006. </t>
    </r>
    <r>
      <rPr>
        <i/>
        <sz val="10"/>
        <color indexed="8"/>
        <rFont val="Arial"/>
        <family val="2"/>
      </rPr>
      <t>Israel’s Agriculture at a Glance</t>
    </r>
    <r>
      <rPr>
        <sz val="10"/>
        <color indexed="8"/>
        <rFont val="Arial"/>
        <family val="2"/>
      </rPr>
      <t>. The Israel Export &amp; International Cooperation Institute. Israel.</t>
    </r>
  </si>
  <si>
    <t>JAPAN</t>
  </si>
  <si>
    <r>
      <t>AEI</t>
    </r>
    <r>
      <rPr>
        <vertAlign val="subscript"/>
        <sz val="10"/>
        <color indexed="8"/>
        <rFont val="Arial"/>
        <family val="2"/>
      </rPr>
      <t>full</t>
    </r>
    <r>
      <rPr>
        <sz val="10"/>
        <color indexed="8"/>
        <rFont val="Arial"/>
        <family val="2"/>
      </rPr>
      <t xml:space="preserve"> was 3 128 079 ha in 1993, consisting of 2 781 411 ha of irrigated paddy fields and 346 668 ha of irrigated upland fields. Siebert </t>
    </r>
    <r>
      <rPr>
        <i/>
        <sz val="10"/>
        <color indexed="8"/>
        <rFont val="Arial"/>
        <family val="2"/>
      </rPr>
      <t>et al.</t>
    </r>
    <r>
      <rPr>
        <sz val="10"/>
        <color indexed="8"/>
        <rFont val="Arial"/>
        <family val="2"/>
      </rPr>
      <t xml:space="preserve"> (2010) estimated AEI</t>
    </r>
    <r>
      <rPr>
        <vertAlign val="subscript"/>
        <sz val="10"/>
        <color indexed="8"/>
        <rFont val="Arial"/>
        <family val="2"/>
      </rPr>
      <t>full</t>
    </r>
    <r>
      <rPr>
        <sz val="10"/>
        <color indexed="8"/>
        <rFont val="Arial"/>
        <family val="2"/>
      </rPr>
      <t xml:space="preserve"> at 2 800 000 ha and AAI</t>
    </r>
    <r>
      <rPr>
        <vertAlign val="subscript"/>
        <sz val="10"/>
        <color indexed="8"/>
        <rFont val="Arial"/>
        <family val="2"/>
      </rPr>
      <t>full</t>
    </r>
    <r>
      <rPr>
        <sz val="10"/>
        <color indexed="8"/>
        <rFont val="Arial"/>
        <family val="2"/>
      </rPr>
      <t xml:space="preserve"> at 2 600 000 ha. AHI</t>
    </r>
    <r>
      <rPr>
        <vertAlign val="subscript"/>
        <sz val="10"/>
        <color indexed="8"/>
        <rFont val="Arial"/>
        <family val="2"/>
      </rPr>
      <t>full</t>
    </r>
    <r>
      <rPr>
        <sz val="10"/>
        <color indexed="8"/>
        <rFont val="Arial"/>
        <family val="2"/>
      </rPr>
      <t>, 2 957 000 ha, is taken from AT 2030/2050 (FAO, 2006), resulting in a cropping intensity of 114 percent. The main irrigated crops are rice, permanent pastures, vegetables, cotton and other cereals. Some soybean, sugar beets, potatoes, pulses and sugarcane are also irrigated. Temporary crops are mostly irrigated from May to September (or November for cotton only), except wheat which is grown from October to April and the second rice crop which is grown from November to March.</t>
    </r>
  </si>
  <si>
    <t>JORDAN</t>
  </si>
  <si>
    <t>Vegetables three</t>
  </si>
  <si>
    <t>Olives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</si>
  <si>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78 860 ha in 2004 (FAO, 2012) and AHI</t>
    </r>
    <r>
      <rPr>
        <vertAlign val="subscript"/>
        <sz val="10"/>
        <color indexed="8"/>
        <rFont val="Arial"/>
        <family val="2"/>
      </rPr>
      <t>full</t>
    </r>
    <r>
      <rPr>
        <sz val="10"/>
        <color indexed="8"/>
        <rFont val="Arial"/>
        <family val="2"/>
      </rPr>
      <t xml:space="preserve"> is 99 030 ha in the same year (MOA, 2004). Agriculture is mostly rainfed. The irrigated areas are allocated to olives, fruit, vegetables (three cycles per year) and cereals. Some pulses are also irrigated. AAI</t>
    </r>
    <r>
      <rPr>
        <vertAlign val="subscript"/>
        <sz val="10"/>
        <color indexed="8"/>
        <rFont val="Arial"/>
        <family val="2"/>
      </rPr>
      <t>full</t>
    </r>
    <r>
      <rPr>
        <sz val="10"/>
        <color indexed="8"/>
        <rFont val="Arial"/>
        <family val="2"/>
      </rPr>
      <t xml:space="preserve"> has been calculated by deducting two seasons of vegetables from AHI</t>
    </r>
    <r>
      <rPr>
        <vertAlign val="subscript"/>
        <sz val="10"/>
        <color indexed="8"/>
        <rFont val="Arial"/>
        <family val="2"/>
      </rPr>
      <t>full</t>
    </r>
    <r>
      <rPr>
        <sz val="10"/>
        <color indexed="8"/>
        <rFont val="Arial"/>
        <family val="2"/>
      </rPr>
      <t>, which results in 75 000 ha. This gives a cropping intensity of 132 percent.</t>
    </r>
  </si>
  <si>
    <r>
      <t>Ministry of Agriculture [MOA].</t>
    </r>
    <r>
      <rPr>
        <sz val="10"/>
        <color indexed="8"/>
        <rFont val="Arial"/>
        <family val="2"/>
      </rPr>
      <t xml:space="preserve"> 2004. </t>
    </r>
    <r>
      <rPr>
        <i/>
        <sz val="10"/>
        <color indexed="8"/>
        <rFont val="Arial"/>
        <family val="2"/>
      </rPr>
      <t>Data and Information on Agricultural Developments, Achievments and Planning</t>
    </r>
    <r>
      <rPr>
        <sz val="10"/>
        <color indexed="8"/>
        <rFont val="Arial"/>
        <family val="2"/>
      </rPr>
      <t>. Agriculture annual report. Directorate of Information and Computer, Jordan.</t>
    </r>
  </si>
  <si>
    <t>KAZAKHSTAN</t>
  </si>
  <si>
    <t>Sugar beets</t>
  </si>
  <si>
    <t>Fodder permanent</t>
  </si>
  <si>
    <r>
      <t>AEI</t>
    </r>
    <r>
      <rPr>
        <vertAlign val="subscript"/>
        <sz val="10"/>
        <color indexed="8"/>
        <rFont val="Arial"/>
        <family val="2"/>
      </rPr>
      <t>tot</t>
    </r>
    <r>
      <rPr>
        <sz val="10"/>
        <color indexed="8"/>
        <rFont val="Arial"/>
        <family val="2"/>
      </rPr>
      <t xml:space="preserve"> is 2 065 900 ha and AEI</t>
    </r>
    <r>
      <rPr>
        <vertAlign val="subscript"/>
        <sz val="10"/>
        <color indexed="8"/>
        <rFont val="Arial"/>
        <family val="2"/>
      </rPr>
      <t>full</t>
    </r>
    <r>
      <rPr>
        <sz val="10"/>
        <color indexed="8"/>
        <rFont val="Arial"/>
        <family val="2"/>
      </rPr>
      <t xml:space="preserve"> is 1 199 600 ha in 2010 (FAO, 2012). The difference is due to spate irrigation.</t>
    </r>
    <r>
      <rPr>
        <sz val="10"/>
        <color indexed="8"/>
        <rFont val="Arial"/>
        <family val="2"/>
      </rPr>
      <t xml:space="preserve"> </t>
    </r>
    <r>
      <rPr>
        <sz val="10"/>
        <color indexed="8"/>
        <rFont val="Arial"/>
        <family val="2"/>
      </rPr>
      <t>AAI</t>
    </r>
    <r>
      <rPr>
        <vertAlign val="subscript"/>
        <sz val="10"/>
        <color indexed="8"/>
        <rFont val="Arial"/>
        <family val="2"/>
      </rPr>
      <t>full</t>
    </r>
    <r>
      <rPr>
        <sz val="10"/>
        <color indexed="8"/>
        <rFont val="Arial"/>
        <family val="2"/>
      </rPr>
      <t xml:space="preserve"> is </t>
    </r>
    <r>
      <rPr>
        <sz val="10"/>
        <color indexed="8"/>
        <rFont val="Arial"/>
        <family val="2"/>
      </rPr>
      <t xml:space="preserve">equal to 1 182 100 ha in 2010. </t>
    </r>
    <r>
      <rPr>
        <sz val="10"/>
        <color indexed="8"/>
        <rFont val="Arial"/>
        <family val="2"/>
      </rPr>
      <t>AHI</t>
    </r>
    <r>
      <rPr>
        <vertAlign val="subscript"/>
        <sz val="10"/>
        <color indexed="8"/>
        <rFont val="Arial"/>
        <family val="2"/>
      </rPr>
      <t>full</t>
    </r>
    <r>
      <rPr>
        <sz val="10"/>
        <color indexed="8"/>
        <rFont val="Arial"/>
        <family val="2"/>
      </rPr>
      <t xml:space="preserve"> is similar to AAI</t>
    </r>
    <r>
      <rPr>
        <vertAlign val="subscript"/>
        <sz val="10"/>
        <color indexed="8"/>
        <rFont val="Arial"/>
        <family val="2"/>
      </rPr>
      <t>full</t>
    </r>
    <r>
      <rPr>
        <sz val="10"/>
        <color indexed="8"/>
        <rFont val="Arial"/>
        <family val="2"/>
      </rPr>
      <t>. The main irrigated crops are wheat, vegetables, permanent pastures and cotton. Some other cereals (maize, rice and barley), potatoes, fruits, oil crops, permanent fodder, sugar beets, tobacco, and other temporary crops are also irrigated. Temporary crops are mostly irrigated from June to October (or from May to November for cotton), except wheat and potatoes which are cultivated and irrigated from November and January, respectively, to May.</t>
    </r>
  </si>
  <si>
    <t>KUWAIT</t>
  </si>
  <si>
    <t>Wheat and other cereals</t>
  </si>
  <si>
    <r>
      <t>The AQUASTAT database reports a value for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of 8 600 ha in 2007 (Arab Organization for Agricultural Development, 2008). AHI</t>
    </r>
    <r>
      <rPr>
        <vertAlign val="subscript"/>
        <sz val="10"/>
        <color indexed="8"/>
        <rFont val="Arial"/>
        <family val="2"/>
      </rPr>
      <t>full</t>
    </r>
    <r>
      <rPr>
        <sz val="10"/>
        <color indexed="8"/>
        <rFont val="Arial"/>
        <family val="2"/>
      </rPr>
      <t xml:space="preserve"> comes from FAOSTAT (FAO, 2012a) considering ‘harvested crop area’ to be ‘harvested irrigated crop area’ because all crops are irrigated in Kuwait. It is equal to 8 050 ha in 2006. AAI</t>
    </r>
    <r>
      <rPr>
        <vertAlign val="subscript"/>
        <sz val="10"/>
        <color indexed="8"/>
        <rFont val="Arial"/>
        <family val="2"/>
      </rPr>
      <t>full</t>
    </r>
    <r>
      <rPr>
        <sz val="10"/>
        <color indexed="8"/>
        <rFont val="Arial"/>
        <family val="2"/>
      </rPr>
      <t xml:space="preserve"> is 7 050 ha in 2003 (FAO, 2012b), resulting in a cropping intensity of 114 percent. The main irrigated crops are vegetables, potatoes, cereals and fruits. Irrigation is practiced all year round.</t>
    </r>
  </si>
  <si>
    <r>
      <t>Arab Organization for Agricultural Development</t>
    </r>
    <r>
      <rPr>
        <sz val="10"/>
        <color indexed="8"/>
        <rFont val="Arial"/>
        <family val="2"/>
      </rPr>
      <t xml:space="preserve">. 2008. </t>
    </r>
    <r>
      <rPr>
        <i/>
        <sz val="10"/>
        <color indexed="8"/>
        <rFont val="Arial"/>
        <family val="2"/>
      </rPr>
      <t>Arab Agriculture Statistics Yearbook, 2007</t>
    </r>
    <r>
      <rPr>
        <sz val="10"/>
        <color indexed="8"/>
        <rFont val="Arial"/>
        <family val="2"/>
      </rPr>
      <t>. Volume 28.</t>
    </r>
  </si>
  <si>
    <r>
      <rPr>
        <b/>
        <sz val="10"/>
        <color indexed="8"/>
        <rFont val="Arial"/>
        <family val="2"/>
      </rPr>
      <t>FAO</t>
    </r>
    <r>
      <rPr>
        <sz val="10"/>
        <color indexed="8"/>
        <rFont val="Arial"/>
        <family val="2"/>
      </rPr>
      <t>. 2012a. FAOSTAT online database. http://faostat.fao.org/</t>
    </r>
  </si>
  <si>
    <r>
      <rPr>
        <b/>
        <sz val="10"/>
        <color indexed="8"/>
        <rFont val="Arial"/>
        <family val="2"/>
      </rPr>
      <t>FAO</t>
    </r>
    <r>
      <rPr>
        <sz val="10"/>
        <color indexed="8"/>
        <rFont val="Arial"/>
        <family val="2"/>
      </rPr>
      <t>. 2012b. AQUASTAT, FAO’s global information system on water and agriculture. http://www.fao.org/nr/aquastat</t>
    </r>
  </si>
  <si>
    <t>KYRGYZSTAN</t>
  </si>
  <si>
    <t xml:space="preserve">Tobacco </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</si>
  <si>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equal to 1 021 400 ha in 2005 (FAO, 2012)</t>
    </r>
    <r>
      <rPr>
        <sz val="10"/>
        <color indexed="8"/>
        <rFont val="Arial"/>
        <family val="2"/>
      </rPr>
      <t>. AHI</t>
    </r>
    <r>
      <rPr>
        <vertAlign val="subscript"/>
        <sz val="10"/>
        <color indexed="8"/>
        <rFont val="Arial"/>
        <family val="2"/>
      </rPr>
      <t>full</t>
    </r>
    <r>
      <rPr>
        <sz val="10"/>
        <color indexed="8"/>
        <rFont val="Arial"/>
        <family val="2"/>
      </rPr>
      <t xml:space="preserve"> is equal to </t>
    </r>
    <r>
      <rPr>
        <sz val="10"/>
        <color indexed="8"/>
        <rFont val="Arial"/>
        <family val="2"/>
      </rPr>
      <t>AAI</t>
    </r>
    <r>
      <rPr>
        <vertAlign val="subscript"/>
        <sz val="10"/>
        <color indexed="8"/>
        <rFont val="Arial"/>
        <family val="2"/>
      </rPr>
      <t>full</t>
    </r>
    <r>
      <rPr>
        <sz val="10"/>
        <color indexed="8"/>
        <rFont val="Arial"/>
        <family val="2"/>
      </rPr>
      <t xml:space="preserve"> (FAO, 2012), resulting in a cropping intensity of 100 percent. The main irrigated crops are cereals (mainly wheat, but also maize, barley and rice), fodder (permanent and temporary) and permanent pastures. Some vegetables, potatoes, sunflower, cotton, pulses, sugar beets, tobacco and other temporary crops are also irrigated. Temporary crops are mostly irrigated from April to August (or October for cotton), except wheat, potatoes and temporary fodder which are cultivated and irrigated from November (or January) to May.</t>
    </r>
  </si>
  <si>
    <t>LAO PEOPLE'S DEMOCRATIC REPUBLIC</t>
  </si>
  <si>
    <r>
      <t>AEI</t>
    </r>
    <r>
      <rPr>
        <vertAlign val="subscript"/>
        <sz val="10"/>
        <color indexed="8"/>
        <rFont val="Arial"/>
        <family val="2"/>
      </rPr>
      <t>full</t>
    </r>
    <r>
      <rPr>
        <sz val="10"/>
        <color indexed="8"/>
        <rFont val="Arial"/>
        <family val="2"/>
      </rPr>
      <t xml:space="preserve"> and AEI</t>
    </r>
    <r>
      <rPr>
        <vertAlign val="subscript"/>
        <sz val="10"/>
        <color indexed="8"/>
        <rFont val="Arial"/>
        <family val="2"/>
      </rPr>
      <t>tot</t>
    </r>
    <r>
      <rPr>
        <sz val="10"/>
        <color indexed="8"/>
        <rFont val="Arial"/>
        <family val="2"/>
      </rPr>
      <t xml:space="preserve"> are equal to 310 000 ha and AAI</t>
    </r>
    <r>
      <rPr>
        <vertAlign val="subscript"/>
        <sz val="10"/>
        <color indexed="8"/>
        <rFont val="Arial"/>
        <family val="2"/>
      </rPr>
      <t>full</t>
    </r>
    <r>
      <rPr>
        <sz val="10"/>
        <color indexed="8"/>
        <rFont val="Arial"/>
        <family val="2"/>
      </rPr>
      <t xml:space="preserve"> is equal to 270 742 ha in 2005 (FAO, 2012). AHI</t>
    </r>
    <r>
      <rPr>
        <vertAlign val="subscript"/>
        <sz val="10"/>
        <color indexed="8"/>
        <rFont val="Arial"/>
        <family val="2"/>
      </rPr>
      <t>full</t>
    </r>
    <r>
      <rPr>
        <sz val="10"/>
        <color indexed="8"/>
        <rFont val="Arial"/>
        <family val="2"/>
      </rPr>
      <t xml:space="preserve"> is 371 700 ha for the same year (FAO, 2012), resulting in a cropping intensity of 137 percent. The main irrigated crops are rice (84 percent) and vegetables (9 percent). Some citrus, cotton and sugarcane are also irrigated. Irrigation is practiced all year round.</t>
    </r>
  </si>
  <si>
    <t>LEBANON</t>
  </si>
  <si>
    <t>2003</t>
  </si>
  <si>
    <t>These areas refer to the year 1998</t>
  </si>
  <si>
    <r>
      <t>AEI</t>
    </r>
    <r>
      <rPr>
        <vertAlign val="subscript"/>
        <sz val="10"/>
        <color indexed="8"/>
        <rFont val="Arial"/>
        <family val="2"/>
      </rPr>
      <t>full</t>
    </r>
    <r>
      <rPr>
        <sz val="10"/>
        <color indexed="8"/>
        <rFont val="Arial"/>
        <family val="2"/>
      </rPr>
      <t xml:space="preserve"> is 104 009 ha and AAI</t>
    </r>
    <r>
      <rPr>
        <vertAlign val="subscript"/>
        <sz val="10"/>
        <color indexed="8"/>
        <rFont val="Arial"/>
        <family val="2"/>
      </rPr>
      <t>full</t>
    </r>
    <r>
      <rPr>
        <sz val="10"/>
        <color indexed="8"/>
        <rFont val="Arial"/>
        <family val="2"/>
      </rPr>
      <t xml:space="preserve"> is 90 000 ha in 1998 (MOA, 2002). AHI</t>
    </r>
    <r>
      <rPr>
        <vertAlign val="subscript"/>
        <sz val="10"/>
        <color indexed="8"/>
        <rFont val="Arial"/>
        <family val="2"/>
      </rPr>
      <t>full</t>
    </r>
    <r>
      <rPr>
        <sz val="10"/>
        <color indexed="8"/>
        <rFont val="Arial"/>
        <family val="2"/>
      </rPr>
      <t xml:space="preserve"> is 105 300 ha in 2003 (</t>
    </r>
    <r>
      <rPr>
        <sz val="10"/>
        <color indexed="8"/>
        <rFont val="Arial"/>
        <family val="2"/>
      </rPr>
      <t>MOA,</t>
    </r>
    <r>
      <rPr>
        <b/>
        <sz val="10"/>
        <color indexed="8"/>
        <rFont val="Arial"/>
        <family val="2"/>
      </rPr>
      <t xml:space="preserve"> </t>
    </r>
    <r>
      <rPr>
        <sz val="10"/>
        <color indexed="8"/>
        <rFont val="Arial"/>
        <family val="2"/>
      </rPr>
      <t xml:space="preserve">2003) </t>
    </r>
    <r>
      <rPr>
        <sz val="10"/>
        <color indexed="8"/>
        <rFont val="Arial"/>
        <family val="2"/>
      </rPr>
      <t>resulting in a cropping intensity of 117 percent. The main irrigated crops are cereals (24 percent, mainly wheat), fruit (23 percent, mainly citrus) and vegetables (17 percent, double cropping). Some potatoes, tobacco, pulses, temporary fodder, groundnuts and flowers are also irrigated. Temporary crops with single cropping are mostly irrigated from May to September, except some cereals and temporary fodder which are cultivated from October or November to April.</t>
    </r>
  </si>
  <si>
    <r>
      <rPr>
        <b/>
        <sz val="10"/>
        <color indexed="8"/>
        <rFont val="Arial"/>
        <family val="2"/>
      </rPr>
      <t>Ministry of Agriculture [MOA]</t>
    </r>
    <r>
      <rPr>
        <sz val="10"/>
        <color indexed="8"/>
        <rFont val="Arial"/>
        <family val="2"/>
      </rPr>
      <t>. 2002. L'Atlas Agricole du Liban. Ministry of Agriculture and FAO, Beirut, Lebanon. Available at http://www.agriculture.gov.lb/ATLAS_%20AGRICOLE/atlas.html, accessed in June 2012.</t>
    </r>
  </si>
  <si>
    <r>
      <t>Ministry of Agriculture [MOA].</t>
    </r>
    <r>
      <rPr>
        <sz val="10"/>
        <color indexed="8"/>
        <rFont val="Arial"/>
        <family val="2"/>
      </rPr>
      <t xml:space="preserve"> 2003. </t>
    </r>
    <r>
      <rPr>
        <i/>
        <sz val="10"/>
        <color indexed="8"/>
        <rFont val="Arial"/>
        <family val="2"/>
      </rPr>
      <t>L'Agriculture au Liban</t>
    </r>
    <r>
      <rPr>
        <sz val="10"/>
        <color indexed="8"/>
        <rFont val="Arial"/>
        <family val="2"/>
      </rPr>
      <t>. Ministère de l'Agriculture - Direction des Etudes et de Coordination.</t>
    </r>
  </si>
  <si>
    <t>MALAYSIA</t>
  </si>
  <si>
    <t>1996</t>
  </si>
  <si>
    <t>These areas refer to the year 1994</t>
  </si>
  <si>
    <t>MONGOLIA</t>
  </si>
  <si>
    <t>1993</t>
  </si>
  <si>
    <t xml:space="preserve">Wheat </t>
  </si>
  <si>
    <t>This area refers to the year 1994</t>
  </si>
  <si>
    <r>
      <t>The AEI</t>
    </r>
    <r>
      <rPr>
        <vertAlign val="subscript"/>
        <sz val="10"/>
        <color indexed="8"/>
        <rFont val="Arial"/>
        <family val="2"/>
      </rPr>
      <t>tot</t>
    </r>
    <r>
      <rPr>
        <sz val="10"/>
        <color indexed="8"/>
        <rFont val="Arial"/>
        <family val="2"/>
      </rPr>
      <t xml:space="preserve"> of 84 300 ha, available in the AQUASTAT database, refers to 1994 while AEI</t>
    </r>
    <r>
      <rPr>
        <vertAlign val="subscript"/>
        <sz val="10"/>
        <color indexed="8"/>
        <rFont val="Arial"/>
        <family val="2"/>
      </rPr>
      <t>full</t>
    </r>
    <r>
      <rPr>
        <sz val="10"/>
        <color indexed="8"/>
        <rFont val="Arial"/>
        <family val="2"/>
      </rPr>
      <t xml:space="preserve"> of 57 300 ha and AAI</t>
    </r>
    <r>
      <rPr>
        <vertAlign val="subscript"/>
        <sz val="10"/>
        <color indexed="8"/>
        <rFont val="Arial"/>
        <family val="2"/>
      </rPr>
      <t>full</t>
    </r>
    <r>
      <rPr>
        <sz val="10"/>
        <color indexed="8"/>
        <rFont val="Arial"/>
        <family val="2"/>
      </rPr>
      <t xml:space="preserve"> of 35 000 ha refer to 1993 (FAO, 2012). The severe climatic conditions limit rainfed agriculture and the growing period to</t>
    </r>
    <r>
      <rPr>
        <sz val="10"/>
        <color indexed="8"/>
        <rFont val="Arial"/>
        <family val="2"/>
      </rPr>
      <t xml:space="preserve"> 80-100 days in the north and 120-140 days in the south</t>
    </r>
    <r>
      <rPr>
        <sz val="10"/>
        <color indexed="8"/>
        <rFont val="Arial"/>
        <family val="2"/>
      </rPr>
      <t>. Based on qualitative information of the AQUASTAT country profile, a cropping intensity of 100 percent is assumed. The main irrigated crops are temporary fodder, wheat, vegetables, potatoes and fruits. Irrigation of temporary crops occurs from May to September.</t>
    </r>
  </si>
  <si>
    <t>MYANMAR</t>
  </si>
  <si>
    <t>Other oil crops</t>
  </si>
  <si>
    <r>
      <t>AEI</t>
    </r>
    <r>
      <rPr>
        <vertAlign val="subscript"/>
        <sz val="10"/>
        <color indexed="8"/>
        <rFont val="Arial"/>
        <family val="2"/>
      </rPr>
      <t>tot</t>
    </r>
    <r>
      <rPr>
        <sz val="10"/>
        <color indexed="8"/>
        <rFont val="Arial"/>
        <family val="2"/>
      </rPr>
      <t xml:space="preserve"> is 2 110 000 ha, while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equal to 2 083 000 ha in 2004 (FAO, 2012). AHI</t>
    </r>
    <r>
      <rPr>
        <vertAlign val="subscript"/>
        <sz val="10"/>
        <color indexed="8"/>
        <rFont val="Arial"/>
        <family val="2"/>
      </rPr>
      <t>full</t>
    </r>
    <r>
      <rPr>
        <sz val="10"/>
        <color indexed="8"/>
        <rFont val="Arial"/>
        <family val="2"/>
      </rPr>
      <t xml:space="preserve"> is estimated at 2 775 000 ha in 2006 by AT 2050/2080 (FAO, 2011). The main irrigated crops are rice (69 percent), oil crops (7 percent) and pulses (8 percent). Some other cereals (wheat and maize), cotton, sugarcane, vegetables, fruits, potatoes, and tobacco are also irrigated. The cropping intensity is 133 percent. Temporary crops, except rice, are mostly irrigated from November or January to May during the dry season.</t>
    </r>
  </si>
  <si>
    <t>NEPAL</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</si>
  <si>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1 168 300 ha in 2002 (FAO, 2012), while AHI</t>
    </r>
    <r>
      <rPr>
        <vertAlign val="subscript"/>
        <sz val="10"/>
        <color indexed="8"/>
        <rFont val="Arial"/>
        <family val="2"/>
      </rPr>
      <t>full</t>
    </r>
    <r>
      <rPr>
        <sz val="10"/>
        <color indexed="8"/>
        <rFont val="Arial"/>
        <family val="2"/>
      </rPr>
      <t xml:space="preserve"> is estimated at 1 909 000 ha in 2006 in AT 2050/2080 (FAO, 2011). AAI</t>
    </r>
    <r>
      <rPr>
        <vertAlign val="subscript"/>
        <sz val="10"/>
        <color indexed="8"/>
        <rFont val="Arial"/>
        <family val="2"/>
      </rPr>
      <t>full</t>
    </r>
    <r>
      <rPr>
        <sz val="10"/>
        <color indexed="8"/>
        <rFont val="Arial"/>
        <family val="2"/>
      </rPr>
      <t xml:space="preserve"> is considered equal to AEI</t>
    </r>
    <r>
      <rPr>
        <vertAlign val="subscript"/>
        <sz val="10"/>
        <color indexed="8"/>
        <rFont val="Arial"/>
        <family val="2"/>
      </rPr>
      <t>full</t>
    </r>
    <r>
      <rPr>
        <sz val="10"/>
        <color indexed="8"/>
        <rFont val="Arial"/>
        <family val="2"/>
      </rPr>
      <t xml:space="preserve"> due to the high AHI</t>
    </r>
    <r>
      <rPr>
        <vertAlign val="subscript"/>
        <sz val="10"/>
        <color indexed="8"/>
        <rFont val="Arial"/>
        <family val="2"/>
      </rPr>
      <t>full</t>
    </r>
    <r>
      <rPr>
        <sz val="10"/>
        <color indexed="8"/>
        <rFont val="Arial"/>
        <family val="2"/>
      </rPr>
      <t xml:space="preserve">, and which is consistent with Siebert </t>
    </r>
    <r>
      <rPr>
        <i/>
        <sz val="10"/>
        <color indexed="8"/>
        <rFont val="Arial"/>
        <family val="2"/>
      </rPr>
      <t>et al</t>
    </r>
    <r>
      <rPr>
        <sz val="10"/>
        <color indexed="8"/>
        <rFont val="Arial"/>
        <family val="2"/>
      </rPr>
      <t>. (2005). The resulting cropping intensity is 163 percent. The main irrigated crops are wheat (34 percent), maize (30 percent) and rice (28 percent). Some temporary fodder, sugarcane, vegetables and oil crops (assumed to be rapeseed) are also irrigated. Temporary crops with a single cropping are irrigated either from May to September (maize, vegetables, rapeseed) or from November to April (wheat, temporary fodder).</t>
    </r>
  </si>
  <si>
    <r>
      <rPr>
        <b/>
        <sz val="10"/>
        <color indexed="8"/>
        <rFont val="Arial"/>
        <family val="2"/>
      </rPr>
      <t>Siebert, S., Döll, P., Hoogeveen, J., Faures, J.M., Frenken, K., &amp; Feick, S.</t>
    </r>
    <r>
      <rPr>
        <sz val="10"/>
        <color indexed="8"/>
        <rFont val="Arial"/>
        <family val="2"/>
      </rPr>
      <t xml:space="preserve"> 2005. Development and validation of the global map of irrigation areas. Hydrol. Earth System Sci. 9 535–47. Available at ftp://ftp.fao.org/agl/aglw/docs/PaperHess2005.pdf, accessed in June 2012.</t>
    </r>
  </si>
  <si>
    <t>OCCUPIED PALESTINIAN TERRITORY</t>
  </si>
  <si>
    <t xml:space="preserve">Bananas </t>
  </si>
  <si>
    <t xml:space="preserve">Citrus </t>
  </si>
  <si>
    <r>
      <t>AEI</t>
    </r>
    <r>
      <rPr>
        <vertAlign val="subscript"/>
        <sz val="10"/>
        <color indexed="8"/>
        <rFont val="Arial"/>
        <family val="2"/>
      </rPr>
      <t>full</t>
    </r>
    <r>
      <rPr>
        <sz val="10"/>
        <color indexed="8"/>
        <rFont val="Arial"/>
        <family val="2"/>
      </rPr>
      <t xml:space="preserve"> is 24 000 ha in 2003 (FAO, 2012) and it is assumed that AAI</t>
    </r>
    <r>
      <rPr>
        <vertAlign val="subscript"/>
        <sz val="10"/>
        <color indexed="8"/>
        <rFont val="Arial"/>
        <family val="2"/>
      </rPr>
      <t>full</t>
    </r>
    <r>
      <rPr>
        <sz val="10"/>
        <color indexed="8"/>
        <rFont val="Arial"/>
        <family val="2"/>
      </rPr>
      <t xml:space="preserve"> is the same. AHI</t>
    </r>
    <r>
      <rPr>
        <vertAlign val="subscript"/>
        <sz val="10"/>
        <color indexed="8"/>
        <rFont val="Arial"/>
        <family val="2"/>
      </rPr>
      <t>full</t>
    </r>
    <r>
      <rPr>
        <sz val="10"/>
        <color indexed="8"/>
        <rFont val="Arial"/>
        <family val="2"/>
      </rPr>
      <t xml:space="preserve"> of 24 000 ha referring to 1997 (Anonymous, 1997) is considered still valid in 2003, based on AEI</t>
    </r>
    <r>
      <rPr>
        <vertAlign val="subscript"/>
        <sz val="10"/>
        <color indexed="8"/>
        <rFont val="Arial"/>
        <family val="2"/>
      </rPr>
      <t>full</t>
    </r>
    <r>
      <rPr>
        <sz val="10"/>
        <color indexed="8"/>
        <rFont val="Arial"/>
        <family val="2"/>
      </rPr>
      <t xml:space="preserve"> and the crop calendar which does not allow for double cropping. Two-third of AHI</t>
    </r>
    <r>
      <rPr>
        <vertAlign val="subscript"/>
        <sz val="10"/>
        <color indexed="8"/>
        <rFont val="Arial"/>
        <family val="2"/>
      </rPr>
      <t>full</t>
    </r>
    <r>
      <rPr>
        <sz val="10"/>
        <color indexed="8"/>
        <rFont val="Arial"/>
        <family val="2"/>
      </rPr>
      <t xml:space="preserve"> is vegetables, irrigated from May to September during the hot dry summer. The remaining one-third are bananas, citrus and other fruit.</t>
    </r>
  </si>
  <si>
    <r>
      <t>Anonymous</t>
    </r>
    <r>
      <rPr>
        <sz val="10"/>
        <color indexed="8"/>
        <rFont val="Arial"/>
        <family val="2"/>
      </rPr>
      <t xml:space="preserve">. 1997. </t>
    </r>
    <r>
      <rPr>
        <i/>
        <sz val="10"/>
        <color indexed="8"/>
        <rFont val="Arial"/>
        <family val="2"/>
      </rPr>
      <t>Irrigated plant production in the West Bank and Gaza Strip</t>
    </r>
    <r>
      <rPr>
        <sz val="10"/>
        <color indexed="8"/>
        <rFont val="Arial"/>
        <family val="2"/>
      </rPr>
      <t>.</t>
    </r>
  </si>
  <si>
    <t xml:space="preserve"> </t>
  </si>
  <si>
    <t>OMAN</t>
  </si>
  <si>
    <t>Dates</t>
  </si>
  <si>
    <t>Coconut</t>
  </si>
  <si>
    <t>Other permanent crops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</si>
  <si>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58 850 ha in 2004 as reported in the agricultural census (MAF, 2005). AAI</t>
    </r>
    <r>
      <rPr>
        <vertAlign val="subscript"/>
        <sz val="10"/>
        <color indexed="8"/>
        <rFont val="Arial"/>
        <family val="2"/>
      </rPr>
      <t>full</t>
    </r>
    <r>
      <rPr>
        <sz val="10"/>
        <color indexed="8"/>
        <rFont val="Arial"/>
        <family val="2"/>
      </rPr>
      <t xml:space="preserve"> is considered to be the same as AEI</t>
    </r>
    <r>
      <rPr>
        <vertAlign val="subscript"/>
        <sz val="10"/>
        <color indexed="8"/>
        <rFont val="Arial"/>
        <family val="2"/>
      </rPr>
      <t>full</t>
    </r>
    <r>
      <rPr>
        <sz val="10"/>
        <color indexed="8"/>
        <rFont val="Arial"/>
        <family val="2"/>
      </rPr>
      <t>. The crop calendar has an AHI</t>
    </r>
    <r>
      <rPr>
        <vertAlign val="subscript"/>
        <sz val="10"/>
        <color indexed="8"/>
        <rFont val="Arial"/>
        <family val="2"/>
      </rPr>
      <t>full</t>
    </r>
    <r>
      <rPr>
        <sz val="10"/>
        <color indexed="8"/>
        <rFont val="Arial"/>
        <family val="2"/>
      </rPr>
      <t xml:space="preserve"> of around 67 000 ha in 2007. This results in a cropping intensity of 114 percent. Dates are by far the main irrigated crop, covering almost 50 percent of the total harvested irrigated area. Some temporary fodder, cereals, vegetables, other fruits (bananas, citrus and coconuts), potatoes, sugarcane and other permanent crops are also irrigated. Irrigation is practiced all year round with temporary crops irrigated either from April to August or from October to March.</t>
    </r>
  </si>
  <si>
    <r>
      <t>Ministry of Agriculture and Fisheries [MAF]</t>
    </r>
    <r>
      <rPr>
        <sz val="10"/>
        <color indexed="8"/>
        <rFont val="Arial"/>
        <family val="2"/>
      </rPr>
      <t xml:space="preserve">. 2005. </t>
    </r>
    <r>
      <rPr>
        <i/>
        <sz val="10"/>
        <color indexed="8"/>
        <rFont val="Arial"/>
        <family val="2"/>
      </rPr>
      <t>Agricultural Census</t>
    </r>
    <r>
      <rPr>
        <sz val="10"/>
        <color indexed="8"/>
        <rFont val="Arial"/>
        <family val="2"/>
      </rPr>
      <t>. Ministry of Agriculture and Fisheries, Oman.</t>
    </r>
  </si>
  <si>
    <t>PAKISTAN</t>
  </si>
  <si>
    <r>
      <t>AEI</t>
    </r>
    <r>
      <rPr>
        <vertAlign val="subscript"/>
        <sz val="10"/>
        <color indexed="8"/>
        <rFont val="Arial"/>
        <family val="2"/>
      </rPr>
      <t>tot</t>
    </r>
    <r>
      <rPr>
        <sz val="10"/>
        <color indexed="8"/>
        <rFont val="Arial"/>
        <family val="2"/>
      </rPr>
      <t xml:space="preserve"> is estimated at 19 990 000 ha (including 720 000 ha of spate irrigation) in 2008. AEI</t>
    </r>
    <r>
      <rPr>
        <vertAlign val="subscript"/>
        <sz val="10"/>
        <color indexed="8"/>
        <rFont val="Arial"/>
        <family val="2"/>
      </rPr>
      <t>full</t>
    </r>
    <r>
      <rPr>
        <sz val="10"/>
        <color indexed="8"/>
        <rFont val="Arial"/>
        <family val="2"/>
      </rPr>
      <t xml:space="preserve"> is thus 19 270 000 ha and AAI</t>
    </r>
    <r>
      <rPr>
        <vertAlign val="subscript"/>
        <sz val="10"/>
        <color indexed="8"/>
        <rFont val="Arial"/>
        <family val="2"/>
      </rPr>
      <t>full</t>
    </r>
    <r>
      <rPr>
        <sz val="10"/>
        <color indexed="8"/>
        <rFont val="Arial"/>
        <family val="2"/>
      </rPr>
      <t xml:space="preserve"> is considered to be the same (FAO, 2012). AHI</t>
    </r>
    <r>
      <rPr>
        <vertAlign val="subscript"/>
        <sz val="10"/>
        <color indexed="8"/>
        <rFont val="Arial"/>
        <family val="2"/>
      </rPr>
      <t>full</t>
    </r>
    <r>
      <rPr>
        <sz val="10"/>
        <color indexed="8"/>
        <rFont val="Arial"/>
        <family val="2"/>
      </rPr>
      <t xml:space="preserve"> is 21 452 000 ha in 2008 resulting in a cropping intensity of 111 percent. The main irrigated crops are cereals (54 percent, mainly wheat and rice), cotton (14 percent) and temporary fodder (11 percent). Some pulses, fruits (including bananas and citrus, sunflower, vegetables, rapeseed, potatoes, sesame, tobacco, groundnuts and other temporary crops are also irrigated. Irrigation of temporary crops occurs either from July to October or from November to April or May.</t>
    </r>
  </si>
  <si>
    <t>PHILIPPINES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</si>
  <si>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1 879 000 ha (FAO, 2012), all of which is considered to be actually irrigated. AHI</t>
    </r>
    <r>
      <rPr>
        <vertAlign val="subscript"/>
        <sz val="10"/>
        <color indexed="8"/>
        <rFont val="Arial"/>
        <family val="2"/>
      </rPr>
      <t>full</t>
    </r>
    <r>
      <rPr>
        <sz val="10"/>
        <color indexed="8"/>
        <rFont val="Arial"/>
        <family val="2"/>
      </rPr>
      <t xml:space="preserve"> is equal to 2 696 000 ha (FAO, 2012), resulting in a cropping intensity of 143 percent. Rice (double cropping) is the main irrigated crop, covering over 90 percent of AHI</t>
    </r>
    <r>
      <rPr>
        <vertAlign val="subscript"/>
        <sz val="10"/>
        <color indexed="8"/>
        <rFont val="Arial"/>
        <family val="2"/>
      </rPr>
      <t>full</t>
    </r>
    <r>
      <rPr>
        <sz val="10"/>
        <color indexed="8"/>
        <rFont val="Arial"/>
        <family val="2"/>
      </rPr>
      <t>. Some maize, sugarcane, vegetables, tobacco, bananas, fruits (including citrus) and groundnuts are also irrigated. Irrigation is practiced all year round due to the double cropping of rice, but all other temporary crops are irrigated from October to February.</t>
    </r>
  </si>
  <si>
    <t>QATAR</t>
  </si>
  <si>
    <t>Barley and wheat</t>
  </si>
  <si>
    <t>These areas refer to the year 2001</t>
  </si>
  <si>
    <r>
      <t>AEI</t>
    </r>
    <r>
      <rPr>
        <vertAlign val="subscript"/>
        <sz val="10"/>
        <color indexed="8"/>
        <rFont val="Arial"/>
        <family val="2"/>
      </rPr>
      <t>full</t>
    </r>
    <r>
      <rPr>
        <sz val="10"/>
        <color indexed="8"/>
        <rFont val="Arial"/>
        <family val="2"/>
      </rPr>
      <t xml:space="preserve"> is equal to AEI</t>
    </r>
    <r>
      <rPr>
        <vertAlign val="subscript"/>
        <sz val="10"/>
        <color indexed="8"/>
        <rFont val="Arial"/>
        <family val="2"/>
      </rPr>
      <t>tot</t>
    </r>
    <r>
      <rPr>
        <sz val="10"/>
        <color indexed="8"/>
        <rFont val="Arial"/>
        <family val="2"/>
      </rPr>
      <t xml:space="preserve"> and is estimated at 12 935 ha in 2001, of which only 6 322 ha is actually irrigated (DAWR, 2002). The main irrigated crops are fodder (permanent and temporary), fruit, vegetables and cereals. AHI</t>
    </r>
    <r>
      <rPr>
        <vertAlign val="subscript"/>
        <sz val="10"/>
        <color indexed="8"/>
        <rFont val="Arial"/>
        <family val="2"/>
      </rPr>
      <t>full</t>
    </r>
    <r>
      <rPr>
        <sz val="10"/>
        <color indexed="8"/>
        <rFont val="Arial"/>
        <family val="2"/>
      </rPr>
      <t xml:space="preserve"> reaches almost 7 000 ha (DAWR, 2004) resulting in a cropping intensity of 110 percent. Irrigation is practiced all year round, but for temporary crops it occurs either from May to September or from November to April.</t>
    </r>
  </si>
  <si>
    <r>
      <t>Department of Agricultural and Water Research [DAWR]</t>
    </r>
    <r>
      <rPr>
        <sz val="10"/>
        <color indexed="8"/>
        <rFont val="Arial"/>
        <family val="2"/>
      </rPr>
      <t xml:space="preserve">. 2002. </t>
    </r>
    <r>
      <rPr>
        <i/>
        <sz val="10"/>
        <color indexed="8"/>
        <rFont val="Arial"/>
        <family val="2"/>
      </rPr>
      <t>Agricultural Census Results 2000/2001</t>
    </r>
    <r>
      <rPr>
        <sz val="10"/>
        <color indexed="8"/>
        <rFont val="Arial"/>
        <family val="2"/>
      </rPr>
      <t>, Volume 1. Ministry of Municipal Affairs and Agriculture. Qatar.</t>
    </r>
  </si>
  <si>
    <r>
      <t>Department of Agricultural and Water Research [DAWR]</t>
    </r>
    <r>
      <rPr>
        <sz val="10"/>
        <color indexed="8"/>
        <rFont val="Arial"/>
        <family val="2"/>
      </rPr>
      <t xml:space="preserve">. 2004. </t>
    </r>
    <r>
      <rPr>
        <i/>
        <sz val="10"/>
        <color indexed="8"/>
        <rFont val="Arial"/>
        <family val="2"/>
      </rPr>
      <t>Annual Book of Agricultural Statistics 2004</t>
    </r>
    <r>
      <rPr>
        <sz val="10"/>
        <color indexed="8"/>
        <rFont val="Arial"/>
        <family val="2"/>
      </rPr>
      <t>. Agricultural Economics and Statistics Section. Ministry of Municipal Affairs and Agriculture. Qatar.</t>
    </r>
  </si>
  <si>
    <t>REPUBLIC OF KOREA</t>
  </si>
  <si>
    <r>
      <t>According to the 2003 statistical yearbook,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880 400 ha in 2002 (</t>
    </r>
    <r>
      <rPr>
        <sz val="10"/>
        <color indexed="8"/>
        <rFont val="Arial"/>
        <family val="2"/>
      </rPr>
      <t>MIFAFF, 2003)</t>
    </r>
    <r>
      <rPr>
        <sz val="10"/>
        <color indexed="8"/>
        <rFont val="Arial"/>
        <family val="2"/>
      </rPr>
      <t>. AHI</t>
    </r>
    <r>
      <rPr>
        <vertAlign val="subscript"/>
        <sz val="10"/>
        <color indexed="8"/>
        <rFont val="Arial"/>
        <family val="2"/>
      </rPr>
      <t xml:space="preserve">full </t>
    </r>
    <r>
      <rPr>
        <sz val="10"/>
        <color indexed="8"/>
        <rFont val="Arial"/>
        <family val="2"/>
      </rPr>
      <t>of 1 345 000 ha in 2006 comes from AT 2050/2080 (FAO, 2011). The resulting cropping intensity is 153 percent. The main irrigated crop is rice (double cropping) with over 71 percent of AHI</t>
    </r>
    <r>
      <rPr>
        <vertAlign val="subscript"/>
        <sz val="10"/>
        <color indexed="8"/>
        <rFont val="Arial"/>
        <family val="2"/>
      </rPr>
      <t xml:space="preserve">full. </t>
    </r>
    <r>
      <rPr>
        <sz val="10"/>
        <color indexed="8"/>
        <rFont val="Arial"/>
        <family val="2"/>
      </rPr>
      <t xml:space="preserve"> Some vegetables, soybeans, fruits (including citrus), potatoes and sweet potatoes, temporary fodder, maize and tobacco are also irrigated. Irrigation of temporary crops with single cropping occurs from May to September, except for temporary fodder whose cropping cycle starts in November for seven months.</t>
    </r>
  </si>
  <si>
    <r>
      <rPr>
        <b/>
        <sz val="10"/>
        <color indexed="8"/>
        <rFont val="Arial"/>
        <family val="2"/>
      </rPr>
      <t>Ministry for Food, Agriculture, Forestry and Fisheries [MIFAFF]</t>
    </r>
    <r>
      <rPr>
        <sz val="10"/>
        <color indexed="8"/>
        <rFont val="Arial"/>
        <family val="2"/>
      </rPr>
      <t>. 2003. Agricultural and forestry statistical yearbook 2003, Table B2, p. 41. Seoul, Agricultural Information and Statistics Bureau. Republic of Korea. Available at http://www.maf.go.kr/, accessed in June 2012.</t>
    </r>
  </si>
  <si>
    <t>SAUDI ARABIA</t>
  </si>
  <si>
    <t xml:space="preserve">Sorghum </t>
  </si>
  <si>
    <t>These areas refer to the year 2000</t>
  </si>
  <si>
    <r>
      <t>AEI</t>
    </r>
    <r>
      <rPr>
        <vertAlign val="subscript"/>
        <sz val="10"/>
        <color indexed="8"/>
        <rFont val="Arial"/>
        <family val="2"/>
      </rPr>
      <t>full</t>
    </r>
    <r>
      <rPr>
        <sz val="10"/>
        <color indexed="8"/>
        <rFont val="Arial"/>
        <family val="2"/>
      </rPr>
      <t xml:space="preserve"> is equal to AEI</t>
    </r>
    <r>
      <rPr>
        <vertAlign val="subscript"/>
        <sz val="10"/>
        <color indexed="8"/>
        <rFont val="Arial"/>
        <family val="2"/>
      </rPr>
      <t>tot</t>
    </r>
    <r>
      <rPr>
        <sz val="10"/>
        <color indexed="8"/>
        <rFont val="Arial"/>
        <family val="2"/>
      </rPr>
      <t xml:space="preserve"> and is 1 731 000 ha in 2000 (FAO, 2012). The AQUASTAT database also provides AAI</t>
    </r>
    <r>
      <rPr>
        <vertAlign val="subscript"/>
        <sz val="10"/>
        <color indexed="8"/>
        <rFont val="Arial"/>
        <family val="2"/>
      </rPr>
      <t>full</t>
    </r>
    <r>
      <rPr>
        <sz val="10"/>
        <color indexed="8"/>
        <rFont val="Arial"/>
        <family val="2"/>
      </rPr>
      <t xml:space="preserve"> of 1 191 000 ha, which refers to the year before. AHI</t>
    </r>
    <r>
      <rPr>
        <vertAlign val="subscript"/>
        <sz val="10"/>
        <color indexed="8"/>
        <rFont val="Arial"/>
        <family val="2"/>
      </rPr>
      <t>full</t>
    </r>
    <r>
      <rPr>
        <sz val="10"/>
        <color indexed="8"/>
        <rFont val="Arial"/>
        <family val="2"/>
      </rPr>
      <t xml:space="preserve"> comes from a joint Ministry of Agriculture and FAO project (MOA, 2007) and is equal to 1 214 000 ha in 2006, resulting in a cropping intensity of 102 percent. The irrigated crops consist mainly of cereals (wheat, sorghum and barley), temporary fodder and fruit (dates). Some vegetables, potatoes, citrus and sesame are also irrigated. Irrigation is practiced all year round. Temporary crops are irrigated either from December to May (or June) for winter cereals and temporary fodder, or from July to November for other crops.</t>
    </r>
  </si>
  <si>
    <r>
      <t>Ministry of Agriculture [MOA]</t>
    </r>
    <r>
      <rPr>
        <sz val="10"/>
        <color indexed="8"/>
        <rFont val="Arial"/>
        <family val="2"/>
      </rPr>
      <t xml:space="preserve">. 2007. </t>
    </r>
    <r>
      <rPr>
        <i/>
        <sz val="10"/>
        <color indexed="8"/>
        <rFont val="Arial"/>
        <family val="2"/>
      </rPr>
      <t>Improvement of Irrigation Water Management in the Kingdom of Saudi Arabia</t>
    </r>
    <r>
      <rPr>
        <sz val="10"/>
        <color indexed="8"/>
        <rFont val="Arial"/>
        <family val="2"/>
      </rPr>
      <t>. MOA of Saudi Arabia and FAO project.</t>
    </r>
  </si>
  <si>
    <t>SRI LANKA</t>
  </si>
  <si>
    <t>Roots and tubers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</si>
  <si>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570 000 ha and AAI</t>
    </r>
    <r>
      <rPr>
        <vertAlign val="subscript"/>
        <sz val="10"/>
        <color indexed="8"/>
        <rFont val="Arial"/>
        <family val="2"/>
      </rPr>
      <t>full</t>
    </r>
    <r>
      <rPr>
        <sz val="10"/>
        <color indexed="8"/>
        <rFont val="Arial"/>
        <family val="2"/>
      </rPr>
      <t xml:space="preserve"> is equal to 476 500 ha in 2006 (FAO, 2012). The AQUASTAT database also provides a figure for AHI</t>
    </r>
    <r>
      <rPr>
        <vertAlign val="subscript"/>
        <sz val="10"/>
        <color indexed="8"/>
        <rFont val="Arial"/>
        <family val="2"/>
      </rPr>
      <t>full</t>
    </r>
    <r>
      <rPr>
        <sz val="10"/>
        <color indexed="8"/>
        <rFont val="Arial"/>
        <family val="2"/>
      </rPr>
      <t xml:space="preserve"> of 744 000 ha in 2006. The cropping intensity is 156 percent. The main irrigated crops are rice (94 percent), sugarcane (2 percent) and vegetables (1 percent). Some fruits, oil crops, roots and tubers, pulses and other cereals are also irrigated. Temporary crop with a single cropping are irrigated from June to October only during the monsoon and thus raining season.</t>
    </r>
  </si>
  <si>
    <t xml:space="preserve">Sunflower </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</si>
  <si>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1 439 000 ha in 2004 (CBS, 2006). AAI</t>
    </r>
    <r>
      <rPr>
        <vertAlign val="subscript"/>
        <sz val="10"/>
        <color indexed="8"/>
        <rFont val="Arial"/>
        <family val="2"/>
      </rPr>
      <t>full</t>
    </r>
    <r>
      <rPr>
        <sz val="10"/>
        <color indexed="8"/>
        <rFont val="Arial"/>
        <family val="2"/>
      </rPr>
      <t xml:space="preserve"> is 1 210 500 ha in 2000 (CBS, 2003). The crop calendar comes from the AQUASTAT database. AHI</t>
    </r>
    <r>
      <rPr>
        <vertAlign val="subscript"/>
        <sz val="10"/>
        <color indexed="8"/>
        <rFont val="Arial"/>
        <family val="2"/>
      </rPr>
      <t>full</t>
    </r>
    <r>
      <rPr>
        <sz val="10"/>
        <color indexed="8"/>
        <rFont val="Arial"/>
        <family val="2"/>
      </rPr>
      <t xml:space="preserve"> is 1 334 265 ha in 2000 (FAO, 2012), resulting in a cropping intensity of 110 percent. Wheat is the main irrigated crop (52 percent) followed by cotton (20 percent) and temporary fodder (8 percent). Some vegetables, fruits (including citrus), olives, sugar beets and sunflower are also irrigated. Temporary crops are irrigated either in summer (from June to October, or May to October for sugar beets, and from May to November for cotton) or in winter (from November to April for fodder or May for wheat).</t>
    </r>
  </si>
  <si>
    <r>
      <rPr>
        <b/>
        <sz val="10"/>
        <color indexed="8"/>
        <rFont val="Arial"/>
        <family val="2"/>
      </rPr>
      <t>Central Bureau of Statistics [CBS]</t>
    </r>
    <r>
      <rPr>
        <sz val="10"/>
        <color indexed="8"/>
        <rFont val="Arial"/>
        <family val="2"/>
      </rPr>
      <t>. 2003. Statistical abstract 2003 - Distribution of irrigated lands according to the irrigation method 1998-2002. Damascus, Syrian Arab Republic. Available at http://www.cbssyr.org/index-EN.htm, accessed in June 2012.</t>
    </r>
  </si>
  <si>
    <r>
      <rPr>
        <b/>
        <sz val="10"/>
        <color indexed="8"/>
        <rFont val="Arial"/>
        <family val="2"/>
      </rPr>
      <t>Central Bureau of Statistics [CBS]</t>
    </r>
    <r>
      <rPr>
        <sz val="10"/>
        <color indexed="8"/>
        <rFont val="Arial"/>
        <family val="2"/>
      </rPr>
      <t>. 2006. Statistical abstract 2005- Irrigated land by irrigation methods 2000-2005. Damascus, Syrian Arab Republic. Available at http://www.cbssyr.org/index-EN.htm, accessed in June 2012.</t>
    </r>
  </si>
  <si>
    <t>TAJIKISTAN</t>
  </si>
  <si>
    <t>2009</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</si>
  <si>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similar and equal to</t>
    </r>
    <r>
      <rPr>
        <sz val="10"/>
        <color indexed="8"/>
        <rFont val="Arial"/>
        <family val="2"/>
      </rPr>
      <t xml:space="preserve"> 742 051 ha in 2009, while AAI</t>
    </r>
    <r>
      <rPr>
        <vertAlign val="subscript"/>
        <sz val="10"/>
        <color indexed="8"/>
        <rFont val="Arial"/>
        <family val="2"/>
      </rPr>
      <t>full</t>
    </r>
    <r>
      <rPr>
        <sz val="10"/>
        <color indexed="8"/>
        <rFont val="Arial"/>
        <family val="2"/>
      </rPr>
      <t xml:space="preserve"> is 674 416 in 2008 and AHI</t>
    </r>
    <r>
      <rPr>
        <vertAlign val="subscript"/>
        <sz val="10"/>
        <color indexed="8"/>
        <rFont val="Arial"/>
        <family val="2"/>
      </rPr>
      <t>full</t>
    </r>
    <r>
      <rPr>
        <sz val="10"/>
        <color indexed="8"/>
        <rFont val="Arial"/>
        <family val="2"/>
      </rPr>
      <t xml:space="preserve"> is 729 283 ha in 2009 (FAO, 2012). The resulting cropping intensity is 108 percent. The main irrigated crops are cotton, cereals (mainly wheat but also maize, barley and rice). Some fruits, fodder (temporary and permanent), permanent pastures, vegetables, potatoes, pulses, sunflower, tobacco and other temporary crops are also irrigated. Temporary crops are irrigated mostly from April to August (or October for cotton), except wheat, barley, potatoes and temporary fodder which are cultivated and irrigated in winter (from November-January to April-May).</t>
    </r>
  </si>
  <si>
    <t>THAILAND</t>
  </si>
  <si>
    <r>
      <t>The crop calendar received through the AQUASTAT questionnaire refers to 2007.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6 414 800 ha, of which</t>
    </r>
    <r>
      <rPr>
        <b/>
        <sz val="10"/>
        <color indexed="8"/>
        <rFont val="Arial"/>
        <family val="2"/>
      </rPr>
      <t xml:space="preserve"> </t>
    </r>
    <r>
      <rPr>
        <sz val="10"/>
        <color indexed="8"/>
        <rFont val="Arial"/>
        <family val="2"/>
      </rPr>
      <t>5 059 914 ha actually irrigated (AAI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is 7 387 072 ha (FAO, 2012), resulting in a cropping intensity of 146 percent. The main irrigated crops are rice (85 percent, double cropping), fruit (7 percent) and sugarcane (3 percent). Some vegetables and cotton are also irrigated. Irrigation is practiced all year round due to the double cropping of rice. Temporary crops with a single cropping are irrigated from October to February (vegetables) or April (cotton).</t>
    </r>
  </si>
  <si>
    <t xml:space="preserve">TIMOR-LESTE </t>
  </si>
  <si>
    <t>2002</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</si>
  <si>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34 649 ha and AAI</t>
    </r>
    <r>
      <rPr>
        <vertAlign val="subscript"/>
        <sz val="10"/>
        <color indexed="8"/>
        <rFont val="Arial"/>
        <family val="2"/>
      </rPr>
      <t>full</t>
    </r>
    <r>
      <rPr>
        <sz val="10"/>
        <color indexed="8"/>
        <rFont val="Arial"/>
        <family val="2"/>
      </rPr>
      <t xml:space="preserve"> is equal to 28 910 ha in 2002 (FAO, 2012). AHI</t>
    </r>
    <r>
      <rPr>
        <vertAlign val="subscript"/>
        <sz val="10"/>
        <color indexed="8"/>
        <rFont val="Arial"/>
        <family val="2"/>
      </rPr>
      <t>full</t>
    </r>
    <r>
      <rPr>
        <sz val="10"/>
        <color indexed="8"/>
        <rFont val="Arial"/>
        <family val="2"/>
      </rPr>
      <t xml:space="preserve"> is 34 000 ha, which results in a cropping intensity of 118 percent. The main irrigated crops are rice (71 percent) and maize (21 percent). Some vegetables and potatoes are also irrigated. Temporary crops with single cropping are irrigated from June to October.</t>
    </r>
  </si>
  <si>
    <t>TURKEY</t>
  </si>
  <si>
    <t xml:space="preserve">Grapes </t>
  </si>
  <si>
    <t>These areas refer to the year 2006</t>
  </si>
  <si>
    <r>
      <t>AEI</t>
    </r>
    <r>
      <rPr>
        <vertAlign val="subscript"/>
        <sz val="10"/>
        <color indexed="8"/>
        <rFont val="Arial"/>
        <family val="2"/>
      </rPr>
      <t>tot</t>
    </r>
    <r>
      <rPr>
        <sz val="10"/>
        <color indexed="8"/>
        <rFont val="Arial"/>
        <family val="2"/>
      </rPr>
      <t xml:space="preserve"> is 4 983 000 ha and AEI</t>
    </r>
    <r>
      <rPr>
        <vertAlign val="subscript"/>
        <sz val="10"/>
        <color indexed="8"/>
        <rFont val="Arial"/>
        <family val="2"/>
      </rPr>
      <t>full</t>
    </r>
    <r>
      <rPr>
        <sz val="10"/>
        <color indexed="8"/>
        <rFont val="Arial"/>
        <family val="2"/>
      </rPr>
      <t xml:space="preserve"> is 4 970 000 ha in 2006 (FAO, 2012). As described in the AQUASTAT country profile, AAI</t>
    </r>
    <r>
      <rPr>
        <vertAlign val="subscript"/>
        <sz val="10"/>
        <color indexed="8"/>
        <rFont val="Arial"/>
        <family val="2"/>
      </rPr>
      <t>full</t>
    </r>
    <r>
      <rPr>
        <sz val="10"/>
        <color indexed="8"/>
        <rFont val="Arial"/>
        <family val="2"/>
      </rPr>
      <t xml:space="preserve"> varies between 38 and 88 percent of AEI</t>
    </r>
    <r>
      <rPr>
        <vertAlign val="subscript"/>
        <sz val="10"/>
        <color indexed="8"/>
        <rFont val="Arial"/>
        <family val="2"/>
      </rPr>
      <t>full</t>
    </r>
    <r>
      <rPr>
        <sz val="10"/>
        <color indexed="8"/>
        <rFont val="Arial"/>
        <family val="2"/>
      </rPr>
      <t xml:space="preserve"> with large regional and annual fluctuations (FAO, 2012). AAI</t>
    </r>
    <r>
      <rPr>
        <vertAlign val="subscript"/>
        <sz val="10"/>
        <color indexed="8"/>
        <rFont val="Arial"/>
        <family val="2"/>
      </rPr>
      <t>full</t>
    </r>
    <r>
      <rPr>
        <sz val="10"/>
        <color indexed="8"/>
        <rFont val="Arial"/>
        <family val="2"/>
      </rPr>
      <t xml:space="preserve"> was estimated to be the same as AHI</t>
    </r>
    <r>
      <rPr>
        <vertAlign val="subscript"/>
        <sz val="10"/>
        <color indexed="8"/>
        <rFont val="Arial"/>
        <family val="2"/>
      </rPr>
      <t>full</t>
    </r>
    <r>
      <rPr>
        <sz val="10"/>
        <color indexed="8"/>
        <rFont val="Arial"/>
        <family val="2"/>
      </rPr>
      <t>, which is thus equal to 85 percent of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is 4 206 000 ha in 2004 (TÜİK, 2006). The main irrigated crops are cereals (21 percent, mainly maize but also wheat, barley and rice are), cotton (15 percent), sunflower (13 percent) and vegetables (11 percent). Some fruits (including grapes and citrus), permanent fodder, sugar beet, pulses, potatoes, groundnuts, flowers and other temporary crops are also irrigated. Temporary crops are irrigated from May to September, except sugar beet (from April to September), cotton (from April to October) and some winter cereals (from November to May).</t>
    </r>
  </si>
  <si>
    <r>
      <t>TÜİK</t>
    </r>
    <r>
      <rPr>
        <sz val="10"/>
        <color indexed="8"/>
        <rFont val="Arial"/>
        <family val="2"/>
      </rPr>
      <t xml:space="preserve">. 2006. </t>
    </r>
    <r>
      <rPr>
        <i/>
        <sz val="10"/>
        <color indexed="8"/>
        <rFont val="Arial"/>
        <family val="2"/>
      </rPr>
      <t>Agricultural statistics</t>
    </r>
    <r>
      <rPr>
        <sz val="10"/>
        <color indexed="8"/>
        <rFont val="Arial"/>
        <family val="2"/>
      </rPr>
      <t>. Republic of Turkey, Prime Ministry Turkish Statistical Institute, 2006.</t>
    </r>
  </si>
  <si>
    <t>TURKMENISTAN</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</si>
  <si>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all are equal to 1 990 800 and AHI</t>
    </r>
    <r>
      <rPr>
        <vertAlign val="subscript"/>
        <sz val="10"/>
        <color indexed="8"/>
        <rFont val="Arial"/>
        <family val="2"/>
      </rPr>
      <t>full</t>
    </r>
    <r>
      <rPr>
        <sz val="10"/>
        <color indexed="8"/>
        <rFont val="Arial"/>
        <family val="2"/>
      </rPr>
      <t xml:space="preserve"> is 2 013 800 ha in 2006 (FAO, 2012), resulting in a cropping intensity of 101 percent. The main irrigated crops are cereals (mainly wheat), cotton and permanent pastures. Some temporary fodder, fruits, vegetables, sugar beets, potatoes and other temporary crops (not detailed) are also irrigated. Irrigation is mostly practiced from June to October on temporary crops, except for wheat and temporary fodder which are cultivated from November to May.</t>
    </r>
  </si>
  <si>
    <t>UNITED ARAB EMIRATES</t>
  </si>
  <si>
    <t>Date palm</t>
  </si>
  <si>
    <r>
      <t>AEI</t>
    </r>
    <r>
      <rPr>
        <vertAlign val="subscript"/>
        <sz val="10"/>
        <color indexed="8"/>
        <rFont val="Arial"/>
        <family val="2"/>
      </rPr>
      <t>full</t>
    </r>
    <r>
      <rPr>
        <sz val="10"/>
        <color indexed="8"/>
        <rFont val="Arial"/>
        <family val="2"/>
      </rPr>
      <t xml:space="preserve"> is equal to AEI</t>
    </r>
    <r>
      <rPr>
        <vertAlign val="subscript"/>
        <sz val="10"/>
        <color indexed="8"/>
        <rFont val="Arial"/>
        <family val="2"/>
      </rPr>
      <t>tot</t>
    </r>
    <r>
      <rPr>
        <sz val="10"/>
        <color indexed="8"/>
        <rFont val="Arial"/>
        <family val="2"/>
      </rPr>
      <t xml:space="preserve"> and is 226 600 ha in 2003 (FAO, 2012). It is assumed that AAI</t>
    </r>
    <r>
      <rPr>
        <vertAlign val="subscript"/>
        <sz val="10"/>
        <color indexed="8"/>
        <rFont val="Arial"/>
        <family val="2"/>
      </rPr>
      <t>full</t>
    </r>
    <r>
      <rPr>
        <sz val="10"/>
        <color indexed="8"/>
        <rFont val="Arial"/>
        <family val="2"/>
      </rPr>
      <t xml:space="preserve"> is similar. Every crop is irrigated in this country. Adding up all crops, AHI</t>
    </r>
    <r>
      <rPr>
        <vertAlign val="subscript"/>
        <sz val="10"/>
        <color indexed="8"/>
        <rFont val="Arial"/>
        <family val="2"/>
      </rPr>
      <t>full</t>
    </r>
    <r>
      <rPr>
        <sz val="10"/>
        <color indexed="8"/>
        <rFont val="Arial"/>
        <family val="2"/>
      </rPr>
      <t xml:space="preserve"> equals to 228 500 ha (EAIC, 2007). The main irrigated crops are date palm (81 percent) and temporary fodder (13 percent). Some vegetables, fruits and permanent fodder are also irrigated. Irrigation is practiced all year round.</t>
    </r>
  </si>
  <si>
    <r>
      <t>Environmental and Agricultural Information Centre [EAIC]</t>
    </r>
    <r>
      <rPr>
        <sz val="10"/>
        <color indexed="8"/>
        <rFont val="Arial"/>
        <family val="2"/>
      </rPr>
      <t xml:space="preserve">. 2007. </t>
    </r>
    <r>
      <rPr>
        <i/>
        <sz val="10"/>
        <color indexed="8"/>
        <rFont val="Arial"/>
        <family val="2"/>
      </rPr>
      <t>Agriculture Statistics Year Books 2003</t>
    </r>
    <r>
      <rPr>
        <sz val="10"/>
        <color indexed="8"/>
        <rFont val="Arial"/>
        <family val="2"/>
      </rPr>
      <t>. United Arab Emirates.</t>
    </r>
  </si>
  <si>
    <t>UZBEKISTAN</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</si>
  <si>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4 198 000 ha and AAI</t>
    </r>
    <r>
      <rPr>
        <vertAlign val="subscript"/>
        <sz val="10"/>
        <color indexed="8"/>
        <rFont val="Arial"/>
        <family val="2"/>
      </rPr>
      <t>full</t>
    </r>
    <r>
      <rPr>
        <sz val="10"/>
        <color indexed="8"/>
        <rFont val="Arial"/>
        <family val="2"/>
      </rPr>
      <t xml:space="preserve"> is equal to 3 700 000 ha in 2005 (FAO, 2012a). AHI</t>
    </r>
    <r>
      <rPr>
        <vertAlign val="subscript"/>
        <sz val="10"/>
        <color indexed="8"/>
        <rFont val="Arial"/>
        <family val="2"/>
      </rPr>
      <t>full</t>
    </r>
    <r>
      <rPr>
        <sz val="10"/>
        <color indexed="8"/>
        <rFont val="Arial"/>
        <family val="2"/>
      </rPr>
      <t xml:space="preserve"> is assumed to be identical to AAI</t>
    </r>
    <r>
      <rPr>
        <vertAlign val="subscript"/>
        <sz val="10"/>
        <color indexed="8"/>
        <rFont val="Arial"/>
        <family val="2"/>
      </rPr>
      <t>full</t>
    </r>
    <r>
      <rPr>
        <sz val="10"/>
        <color indexed="8"/>
        <rFont val="Arial"/>
        <family val="2"/>
      </rPr>
      <t>. A partial AHI</t>
    </r>
    <r>
      <rPr>
        <vertAlign val="subscript"/>
        <sz val="10"/>
        <color indexed="8"/>
        <rFont val="Arial"/>
        <family val="2"/>
      </rPr>
      <t>full</t>
    </r>
    <r>
      <rPr>
        <sz val="10"/>
        <color indexed="8"/>
        <rFont val="Arial"/>
        <family val="2"/>
      </rPr>
      <t xml:space="preserve"> is 2 753 000 ha (Adbullaev </t>
    </r>
    <r>
      <rPr>
        <i/>
        <sz val="10"/>
        <color indexed="8"/>
        <rFont val="Arial"/>
        <family val="2"/>
      </rPr>
      <t>et al.</t>
    </r>
    <r>
      <rPr>
        <sz val="10"/>
        <color indexed="8"/>
        <rFont val="Arial"/>
        <family val="2"/>
      </rPr>
      <t>, 2009; FAO, 2012b). It has been completed by adding estimated areas for other crops in order to obtain a cropping intensity of 100 percent. By far the main irrigated crops are cotton and wheat. Some rice, maize, barley, potatoes, vegetables, temporary and permanent fodder, fruits and permanent pastures are also irrigated. Temporary crops are either irrigated in summer from April to August (or to October for cotton) or in winter from November (or January for potatoes) to May (such as wheat, barley and temporary fodder).</t>
    </r>
  </si>
  <si>
    <r>
      <rPr>
        <b/>
        <sz val="10"/>
        <color indexed="8"/>
        <rFont val="Arial"/>
        <family val="2"/>
      </rPr>
      <t>FAO</t>
    </r>
    <r>
      <rPr>
        <sz val="10"/>
        <color indexed="8"/>
        <rFont val="Arial"/>
        <family val="2"/>
      </rPr>
      <t>. 2012a. AQUASTAT, FAO’s global information system on water and agriculture. http://www.fao.org/nr/aquastat</t>
    </r>
  </si>
  <si>
    <r>
      <rPr>
        <b/>
        <sz val="10"/>
        <color indexed="8"/>
        <rFont val="Arial"/>
        <family val="2"/>
      </rPr>
      <t>FAO</t>
    </r>
    <r>
      <rPr>
        <sz val="10"/>
        <color indexed="8"/>
        <rFont val="Arial"/>
        <family val="2"/>
      </rPr>
      <t>. 2012b. FAOSTAT online database. http://faostat.fao.org/</t>
    </r>
  </si>
  <si>
    <r>
      <t xml:space="preserve">Abdullaev, I., de Fraiture, C., Giordano, M., Yakubov, M., and Rasulov, A. </t>
    </r>
    <r>
      <rPr>
        <sz val="10"/>
        <color indexed="8"/>
        <rFont val="Arial"/>
        <family val="2"/>
      </rPr>
      <t xml:space="preserve">2009. </t>
    </r>
    <r>
      <rPr>
        <i/>
        <sz val="10"/>
        <color indexed="8"/>
        <rFont val="Arial"/>
        <family val="2"/>
      </rPr>
      <t>Agricultural Water Use and Trade in Uzbekistan: Situation and Potential Impacts of Market Liberalization</t>
    </r>
    <r>
      <rPr>
        <sz val="10"/>
        <color indexed="8"/>
        <rFont val="Arial"/>
        <family val="2"/>
      </rPr>
      <t>. Water Resources Development 15 (1): 47-63. Available at http://www.zef.de/module/register/media/5d18_Abdullaev_revise.pdf , accessed in June 2012.</t>
    </r>
  </si>
  <si>
    <t xml:space="preserve">VIET NAM </t>
  </si>
  <si>
    <t>Rice one (Spring)</t>
  </si>
  <si>
    <t>Rice two (Summer)</t>
  </si>
  <si>
    <t>Rice three (Autumn)</t>
  </si>
  <si>
    <t xml:space="preserve">Maize one </t>
  </si>
  <si>
    <t xml:space="preserve">Maize two </t>
  </si>
  <si>
    <t>Sweet potatoes one</t>
  </si>
  <si>
    <t>Sweet potatoes two</t>
  </si>
  <si>
    <t xml:space="preserve">Cassava </t>
  </si>
  <si>
    <t>Coffee</t>
  </si>
  <si>
    <t xml:space="preserve">Tea </t>
  </si>
  <si>
    <t>Rubber</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</si>
  <si>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equal to 4 585 000 ha in 2005 (FAO, 2012). AHI</t>
    </r>
    <r>
      <rPr>
        <vertAlign val="subscript"/>
        <sz val="10"/>
        <color indexed="8"/>
        <rFont val="Arial"/>
        <family val="2"/>
      </rPr>
      <t>full</t>
    </r>
    <r>
      <rPr>
        <sz val="10"/>
        <color indexed="8"/>
        <rFont val="Arial"/>
        <family val="2"/>
      </rPr>
      <t xml:space="preserve"> is equal to 8 728 000 ha, resulting in a cropping intensity of 190 percent. The main irrigated crops are rice (78 percent), fruit (4 percent) and maize (3 percent). Some rubber, coffee, cassava, groundnuts, sugarcane, soybeans, sweet potatoes, tea, cotton and other temporary crops are also irrigated. Temporary crops with a single cropping are irrigated from October to February, except cotton from October to April.</t>
    </r>
  </si>
  <si>
    <t>YEMEN</t>
  </si>
  <si>
    <t xml:space="preserve">Barley </t>
  </si>
  <si>
    <t xml:space="preserve">Millet </t>
  </si>
  <si>
    <t xml:space="preserve">Sesame </t>
  </si>
  <si>
    <t xml:space="preserve">Coffee </t>
  </si>
  <si>
    <t xml:space="preserve">Qat </t>
  </si>
  <si>
    <r>
      <t>According to the AQUASTAT database, AEI</t>
    </r>
    <r>
      <rPr>
        <vertAlign val="subscript"/>
        <sz val="10"/>
        <color indexed="8"/>
        <rFont val="Arial"/>
        <family val="2"/>
      </rPr>
      <t>tot</t>
    </r>
    <r>
      <rPr>
        <sz val="10"/>
        <color indexed="8"/>
        <rFont val="Arial"/>
        <family val="2"/>
      </rPr>
      <t xml:space="preserve"> is 680 100 ha and AEI</t>
    </r>
    <r>
      <rPr>
        <vertAlign val="subscript"/>
        <sz val="10"/>
        <color indexed="8"/>
        <rFont val="Arial"/>
        <family val="2"/>
      </rPr>
      <t>full</t>
    </r>
    <r>
      <rPr>
        <sz val="10"/>
        <color indexed="8"/>
        <rFont val="Arial"/>
        <family val="2"/>
      </rPr>
      <t xml:space="preserve"> is 454 310 ha in 2004 (FAO, 2012). It is assumed that AAI</t>
    </r>
    <r>
      <rPr>
        <vertAlign val="subscript"/>
        <sz val="10"/>
        <color indexed="8"/>
        <rFont val="Arial"/>
        <family val="2"/>
      </rPr>
      <t>full</t>
    </r>
    <r>
      <rPr>
        <sz val="10"/>
        <color indexed="8"/>
        <rFont val="Arial"/>
        <family val="2"/>
      </rPr>
      <t xml:space="preserve"> is similar to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is equal to 527 000 ha for the same year (MAI, 2005), resulting in a cropping intensity of 116 percent. The main irrigated crops are qat, cereals (mainly wheat and sorghum, but also maize, barley and millet), fruit (including bananas and citrus) and vegetables. Some temporary fodder, pulses, coffee, potatoes, sesame and tobacco are also irrigated. Temporary crops are irrigated from June to October except cotton, which is grown from May to November and winter cereals, which are grown from November to April or May.</t>
    </r>
  </si>
  <si>
    <r>
      <t>Ministry of Agriculture and Irrigation [MAI]</t>
    </r>
    <r>
      <rPr>
        <sz val="10"/>
        <color indexed="8"/>
        <rFont val="Arial"/>
        <family val="2"/>
      </rPr>
      <t xml:space="preserve">. 2005. </t>
    </r>
    <r>
      <rPr>
        <i/>
        <sz val="10"/>
        <color indexed="8"/>
        <rFont val="Arial"/>
        <family val="2"/>
      </rPr>
      <t>Agricultural Statistics Pamphlet 2004</t>
    </r>
    <r>
      <rPr>
        <sz val="10"/>
        <color indexed="8"/>
        <rFont val="Arial"/>
        <family val="2"/>
      </rPr>
      <t>. General Department of Agricultural Statistics &amp; Documentation. Yemen.</t>
    </r>
  </si>
  <si>
    <t>ARGENTINA</t>
  </si>
  <si>
    <t>These figures refer to the year 2011</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</si>
  <si>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2 357 000 ha and AAI</t>
    </r>
    <r>
      <rPr>
        <vertAlign val="subscript"/>
        <sz val="10"/>
        <color indexed="8"/>
        <rFont val="Arial"/>
        <family val="2"/>
      </rPr>
      <t>full</t>
    </r>
    <r>
      <rPr>
        <sz val="10"/>
        <color indexed="8"/>
        <rFont val="Arial"/>
        <family val="2"/>
      </rPr>
      <t xml:space="preserve"> is 2 162 100 ha in 2011 (FAO, 2012). AHI</t>
    </r>
    <r>
      <rPr>
        <vertAlign val="subscript"/>
        <sz val="10"/>
        <color indexed="8"/>
        <rFont val="Arial"/>
        <family val="2"/>
      </rPr>
      <t>full</t>
    </r>
    <r>
      <rPr>
        <sz val="10"/>
        <color indexed="8"/>
        <rFont val="Arial"/>
        <family val="2"/>
      </rPr>
      <t xml:space="preserve"> is 2 300 000 ha in 2008 according to the 2008 Agricultural Census (INDEC, 2009), but limited details about the existing crops are available. Therefore the crops’ areas mentioned in the crop calendar are based on AT 2050/2080 (FAO, 2011), but adjusted with the census’ data. The crop calendar for temporary fodder was assumed to be very similar to winter wheat as it is generally the case in neighbouring countries. The resulting cropping intensity is 106 percent. Temporary crops are irrigated from November till March, during the dry summer period, except wheat which is irrigated from June to December and temporary fodder from June to October.</t>
    </r>
  </si>
  <si>
    <t>BELIZE</t>
  </si>
  <si>
    <t>BOLIVIA (PLURINATIONAL STATE OF)</t>
  </si>
  <si>
    <t>1999</t>
  </si>
  <si>
    <t>BRAZIL</t>
  </si>
  <si>
    <r>
      <t>AEI</t>
    </r>
    <r>
      <rPr>
        <vertAlign val="subscript"/>
        <sz val="10"/>
        <color indexed="8"/>
        <rFont val="Arial"/>
        <family val="2"/>
      </rPr>
      <t>full</t>
    </r>
    <r>
      <rPr>
        <sz val="10"/>
        <color indexed="8"/>
        <rFont val="Arial"/>
        <family val="2"/>
      </rPr>
      <t xml:space="preserve"> is 4 601 290</t>
    </r>
    <r>
      <rPr>
        <sz val="10"/>
        <color indexed="8"/>
        <rFont val="Arial"/>
        <family val="2"/>
      </rPr>
      <t xml:space="preserve"> </t>
    </r>
    <r>
      <rPr>
        <sz val="10"/>
        <color indexed="8"/>
        <rFont val="Arial"/>
        <family val="2"/>
      </rPr>
      <t>ha in 2006 as reported by the 2009 Report on State of Water Resources of Brazil (ANA, 2009). AAI</t>
    </r>
    <r>
      <rPr>
        <vertAlign val="subscript"/>
        <sz val="10"/>
        <color indexed="8"/>
        <rFont val="Arial"/>
        <family val="2"/>
      </rPr>
      <t xml:space="preserve">full </t>
    </r>
    <r>
      <rPr>
        <sz val="10"/>
        <color indexed="8"/>
        <rFont val="Arial"/>
        <family val="2"/>
      </rPr>
      <t>is 4 454 000 ha for the same year, according to the 2006 agricultural census. A partial AHI</t>
    </r>
    <r>
      <rPr>
        <vertAlign val="subscript"/>
        <sz val="10"/>
        <color indexed="8"/>
        <rFont val="Arial"/>
        <family val="2"/>
      </rPr>
      <t xml:space="preserve">full </t>
    </r>
    <r>
      <rPr>
        <sz val="10"/>
        <color indexed="8"/>
        <rFont val="Arial"/>
        <family val="2"/>
      </rPr>
      <t>for the ten main irrigated crops in 2006 is 4 904 677 ha, according to the 2006 Agricultural Census (GSO, 2010). For other minor crops cited in AT 2050/2080 (FAO, 2011) their specific area is added, resulting in an AHI</t>
    </r>
    <r>
      <rPr>
        <vertAlign val="subscript"/>
        <sz val="10"/>
        <color indexed="8"/>
        <rFont val="Arial"/>
        <family val="2"/>
      </rPr>
      <t>full</t>
    </r>
    <r>
      <rPr>
        <sz val="10"/>
        <color indexed="8"/>
        <rFont val="Arial"/>
        <family val="2"/>
      </rPr>
      <t xml:space="preserve"> of 5 329 000 ha and a cropping intensity of 120 percent. The range of crops grown under irrigation is highly diversified. The main irrigated crop is sugarcane, followed by rice, soybeans, cereals (mainly maize), pulses, coffee, cotton, fruit (citrus), bananas, vegetables, potatoes, tobacco and pastures. Pastures are considered to be permanent pastures due to indication in the 2009 State of Water Resources that they are irrigated but not included in arable land. Basic commodities are complemented, whenever markets permits, by high-value commercial crops with off-season fruits and vegetables for example intended in particular for exports. Temporary crops are mostly cultivated and irrigated from November to March.</t>
    </r>
  </si>
  <si>
    <r>
      <rPr>
        <b/>
        <sz val="10"/>
        <color indexed="8"/>
        <rFont val="Arial"/>
        <family val="2"/>
      </rPr>
      <t>Agencia Nacional de Aguas [ANA]</t>
    </r>
    <r>
      <rPr>
        <sz val="10"/>
        <color indexed="8"/>
        <rFont val="Arial"/>
        <family val="2"/>
      </rPr>
      <t>. 2009. Conjuntura dos recursos hídricos no Brasil 2009. Brasília: ANA 2009. Brasília: ANA 2009, Available at 
http://arquivos.ana.gov.br/institucional/sge/CEDOC/Catalogo/2009/ConjunturaDosRecursosHidricosNoBrasil.pdf, accessed in June 2012.</t>
    </r>
  </si>
  <si>
    <r>
      <t xml:space="preserve">Government Office for Science [GOS]. </t>
    </r>
    <r>
      <rPr>
        <sz val="10"/>
        <color indexed="8"/>
        <rFont val="Arial"/>
        <family val="2"/>
      </rPr>
      <t xml:space="preserve">2010. </t>
    </r>
    <r>
      <rPr>
        <i/>
        <sz val="10"/>
        <color indexed="8"/>
        <rFont val="Arial"/>
        <family val="2"/>
      </rPr>
      <t>Productive capacity of Brazilian agriculture: a long-term perspective. Regional Review.</t>
    </r>
    <r>
      <rPr>
        <sz val="10"/>
        <color indexed="8"/>
        <rFont val="Arial"/>
        <family val="2"/>
      </rPr>
      <t xml:space="preserve"> Forsight project on global food and farming future. London, UK.</t>
    </r>
  </si>
  <si>
    <t>CANADA</t>
  </si>
  <si>
    <t xml:space="preserve">Oil crops </t>
  </si>
  <si>
    <r>
      <t>Over 90 percent of the irrigated area is located in the provinces of Alberta, British Columbia, Saskatchewan and Ontario. For the whole country AHI</t>
    </r>
    <r>
      <rPr>
        <vertAlign val="subscript"/>
        <sz val="10"/>
        <color indexed="8"/>
        <rFont val="Arial"/>
        <family val="2"/>
      </rPr>
      <t>full</t>
    </r>
    <r>
      <rPr>
        <sz val="10"/>
        <color indexed="8"/>
        <rFont val="Arial"/>
        <family val="2"/>
      </rPr>
      <t xml:space="preserve"> is equal to 770 150 ha</t>
    </r>
    <r>
      <rPr>
        <b/>
        <sz val="10"/>
        <color indexed="8"/>
        <rFont val="Arial"/>
        <family val="2"/>
      </rPr>
      <t xml:space="preserve"> </t>
    </r>
    <r>
      <rPr>
        <sz val="10"/>
        <color indexed="8"/>
        <rFont val="Arial"/>
        <family val="2"/>
      </rPr>
      <t>in 2010 (Statistics Canada, 2012). AEI</t>
    </r>
    <r>
      <rPr>
        <vertAlign val="subscript"/>
        <sz val="10"/>
        <color indexed="8"/>
        <rFont val="Arial"/>
        <family val="2"/>
      </rPr>
      <t>full</t>
    </r>
    <r>
      <rPr>
        <sz val="10"/>
        <color indexed="8"/>
        <rFont val="Arial"/>
        <family val="2"/>
      </rPr>
      <t xml:space="preserve"> and AAI</t>
    </r>
    <r>
      <rPr>
        <vertAlign val="subscript"/>
        <sz val="10"/>
        <color indexed="8"/>
        <rFont val="Arial"/>
        <family val="2"/>
      </rPr>
      <t xml:space="preserve">full </t>
    </r>
    <r>
      <rPr>
        <sz val="10"/>
        <color indexed="8"/>
        <rFont val="Arial"/>
        <family val="2"/>
      </rPr>
      <t>are assumed similar to AHI</t>
    </r>
    <r>
      <rPr>
        <vertAlign val="subscript"/>
        <sz val="10"/>
        <color indexed="8"/>
        <rFont val="Arial"/>
        <family val="2"/>
      </rPr>
      <t>full</t>
    </r>
    <r>
      <rPr>
        <sz val="10"/>
        <color indexed="8"/>
        <rFont val="Arial"/>
        <family val="2"/>
      </rPr>
      <t>. The main irrigated crops are cereals (mainly maize), soybeans, temporary fodder (it is assumed that it is temporary fodder and improved pastures) and potatoes. Some vegetables, fruits, pulses, sugar beet and oil crops are also irrigated. Irrigation is practiced only during the summer, from April to September.</t>
    </r>
  </si>
  <si>
    <r>
      <rPr>
        <b/>
        <sz val="10"/>
        <color indexed="8"/>
        <rFont val="Arial"/>
        <family val="2"/>
      </rPr>
      <t>Statistics Canada</t>
    </r>
    <r>
      <rPr>
        <sz val="10"/>
        <color indexed="8"/>
        <rFont val="Arial"/>
        <family val="2"/>
      </rPr>
      <t>. 2012. Census of Agriculture. Land use, tenure, and land management practices -Irrigation. Available at http://www.statcan.gc.ca/pub/95-629-x/2007000/4182415-eng.htm - irrigation, accessed in June 2012.</t>
    </r>
  </si>
  <si>
    <t>CHILE</t>
  </si>
  <si>
    <r>
      <t>Instituto Interamericano de Cooperación para la Agricultura [IICA]</t>
    </r>
    <r>
      <rPr>
        <sz val="10"/>
        <color indexed="8"/>
        <rFont val="Arial"/>
        <family val="2"/>
      </rPr>
      <t xml:space="preserve">. 2010. </t>
    </r>
    <r>
      <rPr>
        <i/>
        <sz val="10"/>
        <color indexed="8"/>
        <rFont val="Arial"/>
        <family val="2"/>
      </rPr>
      <t>El riego en los países del Cono Sur</t>
    </r>
    <r>
      <rPr>
        <sz val="10"/>
        <color indexed="8"/>
        <rFont val="Arial"/>
        <family val="2"/>
      </rPr>
      <t>. Plataforma tecnológica del Riego PROCISUR. Available at http://orton.catie.ac.cr/repdoc/A6055E/A6055E.PDF, accessed in June 2012.</t>
    </r>
  </si>
  <si>
    <t>COLOMBIA</t>
  </si>
  <si>
    <t>Maize and other cereals one</t>
  </si>
  <si>
    <t>Maize and other cereals two</t>
  </si>
  <si>
    <t>Plantains</t>
  </si>
  <si>
    <t>Cocoa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</si>
  <si>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900 000 ha in 1998. The 2008 national agricultural census on the irrigation systems was based on the number of farms instead of their areas (DANE, 2008). But an AEI</t>
    </r>
    <r>
      <rPr>
        <vertAlign val="subscript"/>
        <sz val="10"/>
        <color indexed="8"/>
        <rFont val="Arial"/>
        <family val="2"/>
      </rPr>
      <t>tot</t>
    </r>
    <r>
      <rPr>
        <sz val="10"/>
        <color indexed="8"/>
        <rFont val="Arial"/>
        <family val="2"/>
      </rPr>
      <t xml:space="preserve"> of 1 086 800 ha in 2011 is indicated in the National Plan for Development 2010-2014 (DNP, 2011). In addition, the 2011 National Survey provides harvested irrigated areas (DANE, 2011). AHI</t>
    </r>
    <r>
      <rPr>
        <vertAlign val="subscript"/>
        <sz val="10"/>
        <color indexed="8"/>
        <rFont val="Arial"/>
        <family val="2"/>
      </rPr>
      <t>full</t>
    </r>
    <r>
      <rPr>
        <sz val="10"/>
        <color indexed="8"/>
        <rFont val="Arial"/>
        <family val="2"/>
      </rPr>
      <t xml:space="preserve"> in 2011 is 524 000 ha. AAI</t>
    </r>
    <r>
      <rPr>
        <vertAlign val="subscript"/>
        <sz val="10"/>
        <color indexed="8"/>
        <rFont val="Arial"/>
        <family val="2"/>
      </rPr>
      <t>full</t>
    </r>
    <r>
      <rPr>
        <sz val="10"/>
        <color indexed="8"/>
        <rFont val="Arial"/>
        <family val="2"/>
      </rPr>
      <t xml:space="preserve"> has been calculated by deducting from AHI</t>
    </r>
    <r>
      <rPr>
        <vertAlign val="subscript"/>
        <sz val="10"/>
        <color indexed="8"/>
        <rFont val="Arial"/>
        <family val="2"/>
      </rPr>
      <t>full</t>
    </r>
    <r>
      <rPr>
        <sz val="10"/>
        <color indexed="8"/>
        <rFont val="Arial"/>
        <family val="2"/>
      </rPr>
      <t xml:space="preserve"> the area of one crop of rice, one of other cereals and one of vegetables due to double cropping, resulting in an AAI</t>
    </r>
    <r>
      <rPr>
        <vertAlign val="subscript"/>
        <sz val="10"/>
        <color indexed="8"/>
        <rFont val="Arial"/>
        <family val="2"/>
      </rPr>
      <t>full</t>
    </r>
    <r>
      <rPr>
        <sz val="10"/>
        <color indexed="8"/>
        <rFont val="Arial"/>
        <family val="2"/>
      </rPr>
      <t xml:space="preserve"> of 394 000 ha and a cropping intensity of 133 percent. Except for the most humid areas, precipitation is characterized by a strong seasonality. Irrigation is then necessary for temporary and permanent crops. The main irrigated crops are cereals (rice and maize), sugarcane, vegetables, cocoa and coffee. Some fruits, plantains, potatoes, cotton and tobacco are also irrigated. Irrigation occurs all year round but with a peak in the second semester of the year during the dry season.</t>
    </r>
  </si>
  <si>
    <r>
      <rPr>
        <b/>
        <sz val="10"/>
        <color indexed="8"/>
        <rFont val="Arial"/>
        <family val="2"/>
      </rPr>
      <t>Departamento Administrativo Nacional de Estadística [DANE]</t>
    </r>
    <r>
      <rPr>
        <sz val="10"/>
        <color indexed="8"/>
        <rFont val="Arial"/>
        <family val="2"/>
      </rPr>
      <t xml:space="preserve">. 2008. </t>
    </r>
    <r>
      <rPr>
        <i/>
        <sz val="10"/>
        <color indexed="8"/>
        <rFont val="Arial"/>
        <family val="2"/>
      </rPr>
      <t>Principal sistema de riego del que disponen las fincas o parcelas Tabla 2.2.3.1.1</t>
    </r>
    <r>
      <rPr>
        <sz val="10"/>
        <color indexed="8"/>
        <rFont val="Arial"/>
        <family val="2"/>
      </rPr>
      <t>. Bogotà, Colombia Available at  http://www.dane.gov.co/daneweb_V09/index.php?option=com_content&amp;view=article&amp;id=566%3Adimension-ambiental-agua-&amp;catid=101%3Acuentas-ambientales&amp;Itemid=1, accessed in November 2010.</t>
    </r>
  </si>
  <si>
    <r>
      <t>Departamento Administrativo Nacional de Estadistica [DANE].</t>
    </r>
    <r>
      <rPr>
        <sz val="10"/>
        <color indexed="8"/>
        <rFont val="Arial"/>
        <family val="2"/>
      </rPr>
      <t xml:space="preserve"> 2012. </t>
    </r>
    <r>
      <rPr>
        <i/>
        <sz val="10"/>
        <color indexed="8"/>
        <rFont val="Arial"/>
        <family val="2"/>
      </rPr>
      <t>Resultados encuesta nacional agropecuaria</t>
    </r>
    <r>
      <rPr>
        <sz val="10"/>
        <color indexed="8"/>
        <rFont val="Arial"/>
        <family val="2"/>
      </rPr>
      <t>. Bogotà, Colombia Available at http://www.dane.gov.co/index.php?option=com_content&amp;view=article&amp;id=240&amp;Itemid=73, accessed in June 2012.</t>
    </r>
  </si>
  <si>
    <r>
      <t>Departamento Nacional de Planeacion [DNP]</t>
    </r>
    <r>
      <rPr>
        <sz val="10"/>
        <color indexed="8"/>
        <rFont val="Arial"/>
        <family val="2"/>
      </rPr>
      <t>. 2011. Bases del Plano Nacional de Desarrollo 2010-2014. Prosperidad para todos. Republica de Colombia. Bogota.</t>
    </r>
  </si>
  <si>
    <t>COSTA RICA</t>
  </si>
  <si>
    <t>Vegetables °</t>
  </si>
  <si>
    <t>These areas refer to the year 1997</t>
  </si>
  <si>
    <t>CUBA</t>
  </si>
  <si>
    <t>DOMINICAN REPUBLIC</t>
  </si>
  <si>
    <t>Pasture temporary</t>
  </si>
  <si>
    <t>These areas refer to the year 2009</t>
  </si>
  <si>
    <r>
      <t>AEI</t>
    </r>
    <r>
      <rPr>
        <vertAlign val="subscript"/>
        <sz val="10"/>
        <color indexed="8"/>
        <rFont val="Arial"/>
        <family val="2"/>
      </rPr>
      <t>full</t>
    </r>
    <r>
      <rPr>
        <sz val="10"/>
        <color indexed="8"/>
        <rFont val="Arial"/>
        <family val="2"/>
      </rPr>
      <t xml:space="preserve"> is equal to 306 505 ha in 2009. The previous figure of 269 700 ha in 1999 seems to include only public irrigation schemes (FAO, 2012). AHI</t>
    </r>
    <r>
      <rPr>
        <vertAlign val="subscript"/>
        <sz val="10"/>
        <color indexed="8"/>
        <rFont val="Arial"/>
        <family val="2"/>
      </rPr>
      <t>full</t>
    </r>
    <r>
      <rPr>
        <sz val="10"/>
        <color indexed="8"/>
        <rFont val="Arial"/>
        <family val="2"/>
      </rPr>
      <t xml:space="preserve"> is 296 189 ha in 2004 (INDRHI, 2010). Since double cropping of rice is considered, the AAI</t>
    </r>
    <r>
      <rPr>
        <vertAlign val="subscript"/>
        <sz val="10"/>
        <color indexed="8"/>
        <rFont val="Arial"/>
        <family val="2"/>
      </rPr>
      <t>full</t>
    </r>
    <r>
      <rPr>
        <sz val="10"/>
        <color indexed="8"/>
        <rFont val="Arial"/>
        <family val="2"/>
      </rPr>
      <t xml:space="preserve"> of 216 189 ha is calculated by deducting from AHI</t>
    </r>
    <r>
      <rPr>
        <vertAlign val="subscript"/>
        <sz val="10"/>
        <color indexed="8"/>
        <rFont val="Arial"/>
        <family val="2"/>
      </rPr>
      <t>full</t>
    </r>
    <r>
      <rPr>
        <sz val="10"/>
        <color indexed="8"/>
        <rFont val="Arial"/>
        <family val="2"/>
      </rPr>
      <t xml:space="preserve"> of 296 189 ha the area of one crop of rice, 80 000 ha, resulting in a cropping intensity of 137 percent. Rice has become the main irrigated crop (double cropping) and has overtaken sugarcane, previously the first irrigated crop in the country. Vegetables (including potatoes and other roots and tubers), fruits, and cereals (maize and sorghum), groundnuts, pasture (assumed to be temporary and thus irrigated during the dry season) and other crops (both temporary and permanent) are also irrigated. Temporary crops, except pastures, are irrigated from March to July, while the rainy season lasts from May to October.</t>
    </r>
  </si>
  <si>
    <r>
      <t>Instituto Nacional De Recursos Hidricos [INDRHI].</t>
    </r>
    <r>
      <rPr>
        <sz val="10"/>
        <color indexed="8"/>
        <rFont val="Arial"/>
        <family val="2"/>
      </rPr>
      <t xml:space="preserve"> 2010. </t>
    </r>
    <r>
      <rPr>
        <i/>
        <sz val="10"/>
        <color indexed="8"/>
        <rFont val="Arial"/>
        <family val="2"/>
      </rPr>
      <t>El riego y la producción alimentaria</t>
    </r>
    <r>
      <rPr>
        <sz val="10"/>
        <color indexed="8"/>
        <rFont val="Arial"/>
        <family val="2"/>
      </rPr>
      <t>. Available at http://www.indrhi.gob.do/LinkClick.aspx?fileticket=1bI9KtQgYyY%3d&amp;tabid=66&amp;mid=459, accessed in June 2012.</t>
    </r>
  </si>
  <si>
    <t>ECUADOR</t>
  </si>
  <si>
    <r>
      <t>The AQUASTAT database shows that AEI</t>
    </r>
    <r>
      <rPr>
        <vertAlign val="subscript"/>
        <sz val="10"/>
        <color indexed="8"/>
        <rFont val="Arial"/>
        <family val="2"/>
      </rPr>
      <t>tot</t>
    </r>
    <r>
      <rPr>
        <sz val="10"/>
        <color indexed="8"/>
        <rFont val="Arial"/>
        <family val="2"/>
      </rPr>
      <t xml:space="preserve"> is identical to AEI</t>
    </r>
    <r>
      <rPr>
        <vertAlign val="subscript"/>
        <sz val="10"/>
        <color indexed="8"/>
        <rFont val="Arial"/>
        <family val="2"/>
      </rPr>
      <t>full</t>
    </r>
    <r>
      <rPr>
        <sz val="10"/>
        <color indexed="8"/>
        <rFont val="Arial"/>
        <family val="2"/>
      </rPr>
      <t xml:space="preserve"> (863 400 ha) in 1997 (FAO, 2012). Based on the 2000 Agricultural National Census (INEC, 2008) AEI</t>
    </r>
    <r>
      <rPr>
        <vertAlign val="subscript"/>
        <sz val="10"/>
        <color indexed="8"/>
        <rFont val="Arial"/>
        <family val="2"/>
      </rPr>
      <t>full</t>
    </r>
    <r>
      <rPr>
        <sz val="10"/>
        <color indexed="8"/>
        <rFont val="Arial"/>
        <family val="2"/>
      </rPr>
      <t xml:space="preserve"> was fixed at 853 330 ha, AAI</t>
    </r>
    <r>
      <rPr>
        <vertAlign val="subscript"/>
        <sz val="10"/>
        <color indexed="8"/>
        <rFont val="Arial"/>
        <family val="2"/>
      </rPr>
      <t>full</t>
    </r>
    <r>
      <rPr>
        <sz val="10"/>
        <color indexed="8"/>
        <rFont val="Arial"/>
        <family val="2"/>
      </rPr>
      <t xml:space="preserve"> at 619 900 ha and AHI</t>
    </r>
    <r>
      <rPr>
        <vertAlign val="subscript"/>
        <sz val="10"/>
        <color indexed="8"/>
        <rFont val="Arial"/>
        <family val="2"/>
      </rPr>
      <t>full</t>
    </r>
    <r>
      <rPr>
        <sz val="10"/>
        <color indexed="8"/>
        <rFont val="Arial"/>
        <family val="2"/>
      </rPr>
      <t xml:space="preserve"> at 666 320 ha, resulting in a cropping intensity of 107 percent. The major part of the country is characterized by a humid tropical climate </t>
    </r>
    <r>
      <rPr>
        <sz val="10"/>
        <color indexed="8"/>
        <rFont val="Arial"/>
        <family val="2"/>
      </rPr>
      <t>with an abundant availability of water resources. The major irrigated crops are rice (double cropping) and bananas, followed by sugarcane and vegetables. Some maize, other fruits (including citrus), cocoa, potatoes, pulses, coffee and other permanent crops are also irrigated. Annual crops are generally irrigated from May to September.</t>
    </r>
  </si>
  <si>
    <r>
      <rPr>
        <b/>
        <sz val="10"/>
        <color indexed="8"/>
        <rFont val="Arial"/>
        <family val="2"/>
      </rPr>
      <t>Instituto Nacional de Estadística y Censos [INEC]</t>
    </r>
    <r>
      <rPr>
        <sz val="10"/>
        <color indexed="8"/>
        <rFont val="Arial"/>
        <family val="2"/>
      </rPr>
      <t>. 2008. Base de Datos Censo Nacional Agropecuario 2000. Available at http://www.inec.gob.ec/web/guest/ecu_est/est_agr/cen_agr, accessed in November 2009.</t>
    </r>
  </si>
  <si>
    <t>EL SALVADOR</t>
  </si>
  <si>
    <t>GUATEMALA</t>
  </si>
  <si>
    <t>Maize two</t>
  </si>
  <si>
    <t>Bananas and plantains</t>
  </si>
  <si>
    <t>Palm (African)</t>
  </si>
  <si>
    <t>These figures refer to the year 2003</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</si>
  <si>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all are 129 800 ha in 1997 (FAO, 2012). However, AAI</t>
    </r>
    <r>
      <rPr>
        <vertAlign val="subscript"/>
        <sz val="10"/>
        <color indexed="8"/>
        <rFont val="Arial"/>
        <family val="2"/>
      </rPr>
      <t>full</t>
    </r>
    <r>
      <rPr>
        <sz val="10"/>
        <color indexed="8"/>
        <rFont val="Arial"/>
        <family val="2"/>
      </rPr>
      <t xml:space="preserve"> is 312 140 ha in 2003 (INE, 2005) and AHI</t>
    </r>
    <r>
      <rPr>
        <vertAlign val="subscript"/>
        <sz val="10"/>
        <color indexed="8"/>
        <rFont val="Arial"/>
        <family val="2"/>
      </rPr>
      <t>full</t>
    </r>
    <r>
      <rPr>
        <sz val="10"/>
        <color indexed="8"/>
        <rFont val="Arial"/>
        <family val="2"/>
      </rPr>
      <t xml:space="preserve"> is 386 000 ha in 2007 (INE, 2008), representing a huge increase compared to the 1997 data. It is assumed that AEI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was considered too high (monthly use exceeding 100 percent) and thus has been reduced to 352 000 ha. The resulting cropping intensity is 113 percent. The main irrigated crops are sugarcane, maize, bananas and plantains, African palm, coffee and fruits (mangoes, papaya, and pineapple). Some citrus, vegetables (tomatoes, beans, broccoli, etc.), potatoes, cotton and rice are also irrigated. Irrigation is required for around six months in the Altiplano and the Atlantic Coast regions, except for crops with high water requirements such as vegetables.</t>
    </r>
  </si>
  <si>
    <r>
      <rPr>
        <b/>
        <sz val="10"/>
        <color indexed="8"/>
        <rFont val="Arial"/>
        <family val="2"/>
      </rPr>
      <t>Instituto Nacional de Estadisticas [INE]</t>
    </r>
    <r>
      <rPr>
        <sz val="10"/>
        <color indexed="8"/>
        <rFont val="Arial"/>
        <family val="2"/>
      </rPr>
      <t>. 2005. Censo Agropecuario 2003. Available at http://www.ine.gob.gt/np/agropecuario/index.htm, accessed in June 2012.</t>
    </r>
  </si>
  <si>
    <r>
      <rPr>
        <b/>
        <sz val="10"/>
        <color indexed="8"/>
        <rFont val="Arial"/>
        <family val="2"/>
      </rPr>
      <t>Instituto Nacional de Estadisticas [INE]</t>
    </r>
    <r>
      <rPr>
        <sz val="10"/>
        <color indexed="8"/>
        <rFont val="Arial"/>
        <family val="2"/>
      </rPr>
      <t>. 2008. Encuesta Nacional Agropecuaria 2007. Available at http://www.ine.gob.gt/np/ena/index.htm, accessed in June 2012.</t>
    </r>
  </si>
  <si>
    <t>GUYANA</t>
  </si>
  <si>
    <t>Citrus °</t>
  </si>
  <si>
    <t>HAITI</t>
  </si>
  <si>
    <r>
      <rPr>
        <b/>
        <sz val="10"/>
        <color indexed="8"/>
        <rFont val="Arial"/>
        <family val="2"/>
      </rPr>
      <t xml:space="preserve">Siebert, S., Burke, J., Faures, J. M., Frenken, K., Hoogeveen, J., Döll, P., and Portmann, F. T. </t>
    </r>
    <r>
      <rPr>
        <sz val="10"/>
        <color indexed="8"/>
        <rFont val="Arial"/>
        <family val="2"/>
      </rPr>
      <t xml:space="preserve">2010. Ground water use for irrigation - a global inventory. </t>
    </r>
    <r>
      <rPr>
        <i/>
        <sz val="10"/>
        <color indexed="8"/>
        <rFont val="Arial"/>
        <family val="2"/>
      </rPr>
      <t>Hydrol. Earth Syst. Sci.</t>
    </r>
    <r>
      <rPr>
        <sz val="10"/>
        <color indexed="8"/>
        <rFont val="Arial"/>
        <family val="2"/>
      </rPr>
      <t>, 14, 1863–1880. Available at http://www.fao.org/docrep/013/al816e/al816e00.pdf, accessed in June 2012.</t>
    </r>
  </si>
  <si>
    <t>HONDURAS</t>
  </si>
  <si>
    <t>Maize one</t>
  </si>
  <si>
    <t>These areas refer to the year 2007</t>
  </si>
  <si>
    <t>JAMAICA</t>
  </si>
  <si>
    <t>MEXICO</t>
  </si>
  <si>
    <t>NICARAGUA</t>
  </si>
  <si>
    <t>PANAMA</t>
  </si>
  <si>
    <t>PARAGUAY</t>
  </si>
  <si>
    <t>2012</t>
  </si>
  <si>
    <r>
      <t xml:space="preserve">As described in the AQUASTAT country profile (FAO, 2012), agriculture relies mainly on rainfall. Irrigation is developed only in the eastern region, mostly from surface water. </t>
    </r>
    <r>
      <rPr>
        <sz val="10"/>
        <color indexed="8"/>
        <rFont val="Arial"/>
        <family val="2"/>
      </rPr>
      <t>AHI</t>
    </r>
    <r>
      <rPr>
        <vertAlign val="subscript"/>
        <sz val="10"/>
        <color indexed="8"/>
        <rFont val="Arial"/>
        <family val="2"/>
      </rPr>
      <t>full</t>
    </r>
    <r>
      <rPr>
        <sz val="10"/>
        <color indexed="8"/>
        <rFont val="Arial"/>
        <family val="2"/>
      </rPr>
      <t xml:space="preserve"> </t>
    </r>
    <r>
      <rPr>
        <sz val="10"/>
        <color indexed="8"/>
        <rFont val="Arial"/>
        <family val="2"/>
      </rPr>
      <t xml:space="preserve">is estimated at 136 170 ha in 2012, based on figures from the Ministerio de Agricultura y Ganaderia (MAG, 2009 &amp; 2011). Because there is no double cropping in Paraguay, </t>
    </r>
    <r>
      <rPr>
        <sz val="10"/>
        <color indexed="8"/>
        <rFont val="Arial"/>
        <family val="2"/>
      </rPr>
      <t>AAI</t>
    </r>
    <r>
      <rPr>
        <vertAlign val="subscript"/>
        <sz val="10"/>
        <color indexed="8"/>
        <rFont val="Arial"/>
        <family val="2"/>
      </rPr>
      <t>full</t>
    </r>
    <r>
      <rPr>
        <sz val="10"/>
        <color indexed="8"/>
        <rFont val="Arial"/>
        <family val="2"/>
      </rPr>
      <t xml:space="preserve"> </t>
    </r>
    <r>
      <rPr>
        <sz val="10"/>
        <color indexed="8"/>
        <rFont val="Arial"/>
        <family val="2"/>
      </rPr>
      <t xml:space="preserve">is considered to be equal to </t>
    </r>
    <r>
      <rPr>
        <sz val="10"/>
        <color indexed="8"/>
        <rFont val="Arial"/>
        <family val="2"/>
      </rPr>
      <t>AHI</t>
    </r>
    <r>
      <rPr>
        <vertAlign val="subscript"/>
        <sz val="10"/>
        <color indexed="8"/>
        <rFont val="Arial"/>
        <family val="2"/>
      </rPr>
      <t>full</t>
    </r>
    <r>
      <rPr>
        <sz val="10"/>
        <color indexed="8"/>
        <rFont val="Arial"/>
        <family val="2"/>
      </rPr>
      <t xml:space="preserve">. </t>
    </r>
    <r>
      <rPr>
        <sz val="10"/>
        <color indexed="8"/>
        <rFont val="Arial"/>
        <family val="2"/>
      </rPr>
      <t>AEI</t>
    </r>
    <r>
      <rPr>
        <vertAlign val="subscript"/>
        <sz val="10"/>
        <color indexed="8"/>
        <rFont val="Arial"/>
        <family val="2"/>
      </rPr>
      <t>tot</t>
    </r>
    <r>
      <rPr>
        <sz val="10"/>
        <color indexed="8"/>
        <rFont val="Arial"/>
        <family val="2"/>
      </rPr>
      <t xml:space="preserve"> </t>
    </r>
    <r>
      <rPr>
        <sz val="10"/>
        <color indexed="8"/>
        <rFont val="Arial"/>
        <family val="2"/>
      </rPr>
      <t xml:space="preserve">and </t>
    </r>
    <r>
      <rPr>
        <sz val="10"/>
        <color indexed="8"/>
        <rFont val="Arial"/>
        <family val="2"/>
      </rPr>
      <t>AEI</t>
    </r>
    <r>
      <rPr>
        <vertAlign val="subscript"/>
        <sz val="10"/>
        <color indexed="8"/>
        <rFont val="Arial"/>
        <family val="2"/>
      </rPr>
      <t>full</t>
    </r>
    <r>
      <rPr>
        <sz val="10"/>
        <color indexed="8"/>
        <rFont val="Arial"/>
        <family val="2"/>
      </rPr>
      <t xml:space="preserve"> </t>
    </r>
    <r>
      <rPr>
        <sz val="10"/>
        <color indexed="8"/>
        <rFont val="Arial"/>
        <family val="2"/>
      </rPr>
      <t xml:space="preserve">are also considered to be equal to </t>
    </r>
    <r>
      <rPr>
        <sz val="10"/>
        <color indexed="8"/>
        <rFont val="Arial"/>
        <family val="2"/>
      </rPr>
      <t>AHI</t>
    </r>
    <r>
      <rPr>
        <vertAlign val="subscript"/>
        <sz val="10"/>
        <color indexed="8"/>
        <rFont val="Arial"/>
        <family val="2"/>
      </rPr>
      <t>full</t>
    </r>
    <r>
      <rPr>
        <sz val="10"/>
        <color indexed="8"/>
        <rFont val="Arial"/>
        <family val="2"/>
      </rPr>
      <t>. The main irrigated crops are rice, sugarcane and vegetables. Temporary crops are irrigated from November to March, when punctual water shortages due to irregular rainfall distribution require irrigation.</t>
    </r>
  </si>
  <si>
    <r>
      <t>Ministerio de Agricultura y Ganadería [MAG]</t>
    </r>
    <r>
      <rPr>
        <sz val="10"/>
        <color indexed="8"/>
        <rFont val="Arial"/>
        <family val="2"/>
      </rPr>
      <t xml:space="preserve">. 2009. </t>
    </r>
    <r>
      <rPr>
        <i/>
        <sz val="10"/>
        <color indexed="8"/>
        <rFont val="Arial"/>
        <family val="2"/>
      </rPr>
      <t>Censo Agropecuario Nacional 2008, Atlas y Volumenes 1 al 6</t>
    </r>
    <r>
      <rPr>
        <sz val="10"/>
        <color indexed="8"/>
        <rFont val="Arial"/>
        <family val="2"/>
      </rPr>
      <t>. Paraguay.</t>
    </r>
  </si>
  <si>
    <r>
      <t>Ministerio de Agricultura y Ganadería [MAG]</t>
    </r>
    <r>
      <rPr>
        <sz val="10"/>
        <color indexed="8"/>
        <rFont val="Arial"/>
        <family val="2"/>
      </rPr>
      <t xml:space="preserve">. 2011. </t>
    </r>
    <r>
      <rPr>
        <i/>
        <sz val="10"/>
        <color indexed="8"/>
        <rFont val="Arial"/>
        <family val="2"/>
      </rPr>
      <t>Plan Agrario 2011/2012</t>
    </r>
    <r>
      <rPr>
        <sz val="10"/>
        <color indexed="8"/>
        <rFont val="Arial"/>
        <family val="2"/>
      </rPr>
      <t>. Paraguay.</t>
    </r>
  </si>
  <si>
    <t>PERU</t>
  </si>
  <si>
    <t>1994</t>
  </si>
  <si>
    <t>Other roots</t>
  </si>
  <si>
    <t>PUERTO RICO (UNITED STATES OF AMERICA)</t>
  </si>
  <si>
    <t>These areas refer to the year 2005</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</si>
  <si>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22 040 ha in 2005 (FAO, 2012). AAI</t>
    </r>
    <r>
      <rPr>
        <vertAlign val="subscript"/>
        <sz val="10"/>
        <color indexed="8"/>
        <rFont val="Arial"/>
        <family val="2"/>
      </rPr>
      <t>full</t>
    </r>
    <r>
      <rPr>
        <sz val="10"/>
        <color indexed="8"/>
        <rFont val="Arial"/>
        <family val="2"/>
      </rPr>
      <t xml:space="preserve"> is 15 776 ha (USDA, 2009) and AHI</t>
    </r>
    <r>
      <rPr>
        <vertAlign val="subscript"/>
        <sz val="10"/>
        <color indexed="8"/>
        <rFont val="Arial"/>
        <family val="2"/>
      </rPr>
      <t>full</t>
    </r>
    <r>
      <rPr>
        <sz val="10"/>
        <color indexed="8"/>
        <rFont val="Arial"/>
        <family val="2"/>
      </rPr>
      <t xml:space="preserve"> is considered to be equal to AAI</t>
    </r>
    <r>
      <rPr>
        <vertAlign val="subscript"/>
        <sz val="10"/>
        <color indexed="8"/>
        <rFont val="Arial"/>
        <family val="2"/>
      </rPr>
      <t>full</t>
    </r>
    <r>
      <rPr>
        <sz val="10"/>
        <color indexed="8"/>
        <rFont val="Arial"/>
        <family val="2"/>
      </rPr>
      <t>, resulting in a cropping intensity of 100 percent. The crop calendar is based on the neighbouring countries. Sugarcane and rice are the main irrigated crops, with also some vegetables and fruits to a lesser extent. Temporary crops are irrigated from March to July.</t>
    </r>
  </si>
  <si>
    <r>
      <rPr>
        <b/>
        <sz val="10"/>
        <color indexed="8"/>
        <rFont val="Arial"/>
        <family val="2"/>
      </rPr>
      <t>United States Department of Agriculture [USDA]</t>
    </r>
    <r>
      <rPr>
        <sz val="10"/>
        <color indexed="8"/>
        <rFont val="Arial"/>
        <family val="2"/>
      </rPr>
      <t>. 2009. Puerto Rico island and municipio data. 2007 Census of Agriculture. Volume 1, Geographic Area Series, Part 52. Available at http://www.agcensus.usda.gov/Publications/2007/index.asp, accessed in June 2012.</t>
    </r>
  </si>
  <si>
    <t>SURINAME</t>
  </si>
  <si>
    <t>UNITED STATES OF AMERICA - NORTHWEST</t>
  </si>
  <si>
    <t>(Alaska, Colorado, Idaho, Kansas, Montana, Nebraska, North Dakota, Oregon, South Dakota, Washington, Wyoming)</t>
  </si>
  <si>
    <t>UNITED STATES OF AMERICA - NORTHEAST</t>
  </si>
  <si>
    <r>
      <t>Total area equipped for irrigation [AEI</t>
    </r>
    <r>
      <rPr>
        <b/>
        <vertAlign val="subscript"/>
        <sz val="11"/>
        <color indexed="23"/>
        <rFont val="Arial"/>
        <family val="2"/>
      </rPr>
      <t>tot</t>
    </r>
    <r>
      <rPr>
        <b/>
        <sz val="11"/>
        <color indexed="23"/>
        <rFont val="Arial"/>
        <family val="2"/>
      </rPr>
      <t>]</t>
    </r>
  </si>
  <si>
    <t>UNITED STATES OF AMERICA - SOUTHEAST</t>
  </si>
  <si>
    <t>(Alabama, Arkansas, Florida, Georgia, Louisiana, Mississippi, North Carolina, Oklahoma, South Carolina, Tennessee, Texas)</t>
  </si>
  <si>
    <t>UNITED STATES OF AMERICA - SOUTHWEST</t>
  </si>
  <si>
    <t>(Arizona, California, Hawaii, Nevada, New Mexico, Utah)</t>
  </si>
  <si>
    <t>This area refers to the year 2007</t>
  </si>
  <si>
    <r>
      <t xml:space="preserve">Given the size of the country and the different climatic zones, </t>
    </r>
    <r>
      <rPr>
        <sz val="10"/>
        <color indexed="8"/>
        <rFont val="Arial"/>
        <family val="2"/>
      </rPr>
      <t xml:space="preserve">the whole country was split into four areas: northwest </t>
    </r>
    <r>
      <rPr>
        <sz val="10"/>
        <color indexed="8"/>
        <rFont val="Arial"/>
        <family val="2"/>
      </rPr>
      <t>(Alaska, Colorado, Idaho, Kansas, Montana, Nebraska, North Dakota, Oregon, South Dakota, Washington, Wyoming), northeast (Connecticut, Delaware, Illinois, Indiana, Iowa, Kentucky, Maine, Maryland, Massachusetts, Michigan, Minnesota, Missouri, New Hampshire, New Jersey, New York, Ohio, Pennsylvania, Rhode Island, Vermont, Virginia, West Virginia, Wisconsin), southeast (Alabama, Arkansas, Florida, Georgia, Louisiana, Mississippi, North Carolina, Oklahoma, South Carolina, Tennessee, Texas) and southwest (Arizona, California, Hawaii, Nevada, New Mexico, Utah).</t>
    </r>
    <r>
      <rPr>
        <sz val="10"/>
        <color indexed="8"/>
        <rFont val="Arial"/>
        <family val="2"/>
      </rPr>
      <t xml:space="preserve"> At national level,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26 644 000 ha in 2007 (sum obtained by adding irrigated cultivated and non-cultivated lands from 2007 National Resources Inventory [USDA, 2009a] and the ‘pasturelands’ from the 2007 agricultural census [USDA, 2009b]). AAI</t>
    </r>
    <r>
      <rPr>
        <vertAlign val="subscript"/>
        <sz val="10"/>
        <color indexed="8"/>
        <rFont val="Arial"/>
        <family val="2"/>
      </rPr>
      <t>full</t>
    </r>
    <r>
      <rPr>
        <sz val="10"/>
        <color indexed="8"/>
        <rFont val="Arial"/>
        <family val="2"/>
      </rPr>
      <t xml:space="preserve"> (22 229 000 ha) comes from the 2008 farm and ranch irrigation survey (NASS, 2010). AHI</t>
    </r>
    <r>
      <rPr>
        <vertAlign val="subscript"/>
        <sz val="10"/>
        <color indexed="8"/>
        <rFont val="Arial"/>
        <family val="2"/>
      </rPr>
      <t>full</t>
    </r>
    <r>
      <rPr>
        <sz val="10"/>
        <color indexed="8"/>
        <rFont val="Arial"/>
        <family val="2"/>
      </rPr>
      <t xml:space="preserve"> in 2008 is 23 276 000 (NASS, 2010) resulting in a cropping intensity of 105 percent.</t>
    </r>
  </si>
  <si>
    <r>
      <rPr>
        <b/>
        <sz val="10"/>
        <color indexed="8"/>
        <rFont val="Arial"/>
        <family val="2"/>
      </rPr>
      <t>National Agricultural Statistical Service [NASS]</t>
    </r>
    <r>
      <rPr>
        <sz val="10"/>
        <color indexed="8"/>
        <rFont val="Arial"/>
        <family val="2"/>
      </rPr>
      <t>. 2010. Farm and Ranch Irrigation Survey (2008). 2007 Census of Agriculture. US Department of Agriculture. Available at http://www.agcensus.usda.gov/, accessed in November 2010.</t>
    </r>
  </si>
  <si>
    <r>
      <t>United States Department of Agriculture [USDA]</t>
    </r>
    <r>
      <rPr>
        <sz val="10"/>
        <color indexed="8"/>
        <rFont val="Arial"/>
        <family val="2"/>
      </rPr>
      <t xml:space="preserve">. 2009a. </t>
    </r>
    <r>
      <rPr>
        <i/>
        <sz val="10"/>
        <color indexed="8"/>
        <rFont val="Arial"/>
        <family val="2"/>
      </rPr>
      <t>Summary Report: 2007 National Resources Inventory</t>
    </r>
    <r>
      <rPr>
        <sz val="10"/>
        <color indexed="8"/>
        <rFont val="Arial"/>
        <family val="2"/>
      </rPr>
      <t>. Natural Resources Conservation Service, Washington, DC, and Center for Survey Statistics and Methodology, Iowa State University, Iowa. Available at http://www.nrcs.usda.gov/technical/NRI/2007/2007_NRI_Summary.pdf, accessed in June 2012.</t>
    </r>
  </si>
  <si>
    <r>
      <rPr>
        <b/>
        <sz val="10"/>
        <color indexed="8"/>
        <rFont val="Arial"/>
        <family val="2"/>
      </rPr>
      <t>United States Department of Agriculture [USDA]</t>
    </r>
    <r>
      <rPr>
        <sz val="10"/>
        <color indexed="8"/>
        <rFont val="Arial"/>
        <family val="2"/>
      </rPr>
      <t>. 2009b. 2007 Agricultural Census. Available at http://www.agcensus.usda.gov/Publications/2007/Full_Report/, accessed in June 2012.</t>
    </r>
  </si>
  <si>
    <t>URUGUAY</t>
  </si>
  <si>
    <t>VENEZUELA (BOLIVARIAN REPUBLIC OF)</t>
  </si>
  <si>
    <t>Oil palm</t>
  </si>
  <si>
    <t>Yuca</t>
  </si>
  <si>
    <r>
      <t>AEI</t>
    </r>
    <r>
      <rPr>
        <vertAlign val="subscript"/>
        <sz val="10"/>
        <color indexed="8"/>
        <rFont val="Arial"/>
        <family val="2"/>
      </rPr>
      <t>tot</t>
    </r>
    <r>
      <rPr>
        <sz val="10"/>
        <color indexed="8"/>
        <rFont val="Arial"/>
        <family val="2"/>
      </rPr>
      <t xml:space="preserve"> is 759 500 ha and AAI</t>
    </r>
    <r>
      <rPr>
        <vertAlign val="subscript"/>
        <sz val="10"/>
        <color indexed="8"/>
        <rFont val="Arial"/>
        <family val="2"/>
      </rPr>
      <t>tot</t>
    </r>
    <r>
      <rPr>
        <sz val="10"/>
        <color indexed="8"/>
        <rFont val="Arial"/>
        <family val="2"/>
      </rPr>
      <t xml:space="preserve"> is 683 000 ha in 2008 according to the Agrarian Census 2007-2008 (MAT, 2010). In addition, 295 745 ha of permanent pastures for the same year are actually irrigated, resulting in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of 1 055 245 ha and 978 845 ha respectively. Consistently with the previous AQUASTAT data set (FAO, 2012),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assumed equal to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respectively. The main irrigated crops are permanent pastures, rice, fruits (citrus and coconuts), bananas, plantains, sugarcane and cereals (mainly maize). Some coffee, cocoa, oil palm, vegetables, potatoes, yucca, pulses and other unidentified temporary and permanent crops are also irrigated. Temporary crops are irrigated either from May to September (during the dry season) or from December to April, depending on the crops.</t>
    </r>
  </si>
  <si>
    <r>
      <rPr>
        <b/>
        <sz val="10"/>
        <color indexed="8"/>
        <rFont val="Arial"/>
        <family val="2"/>
      </rPr>
      <t>Ministerio del poder popular para la Agricultura y la Tierra [MAT]</t>
    </r>
    <r>
      <rPr>
        <sz val="10"/>
        <color indexed="8"/>
        <rFont val="Arial"/>
        <family val="2"/>
      </rPr>
      <t>. 2010. VII Censo Agricola Nacional (Mayo 2007 / Abril 2008). Available at http://www.mat.gob.ve/, accessed in June 2012.</t>
    </r>
  </si>
  <si>
    <t>ALBANIA</t>
  </si>
  <si>
    <t xml:space="preserve">  Crop area as percentage of the full control
 equipped and actually irrigated area by month</t>
  </si>
  <si>
    <t>This area refers to the year 2000</t>
  </si>
  <si>
    <r>
      <t>According to the AQUASTAT database, AEI</t>
    </r>
    <r>
      <rPr>
        <vertAlign val="subscript"/>
        <sz val="10"/>
        <color indexed="8"/>
        <rFont val="Arial"/>
        <family val="2"/>
      </rPr>
      <t>tot</t>
    </r>
    <r>
      <rPr>
        <sz val="10"/>
        <color indexed="8"/>
        <rFont val="Arial"/>
        <family val="2"/>
      </rPr>
      <t xml:space="preserve"> is equal to 340 000 ha in 2000 (FAO, 2012). However, irrigation systems deteriorated in the 1990s to a historic low of 148 000 ha equipped in 1994 with only 80 000 ha actually irrigated. Rehabilitation is currently undertaken. Siebert </t>
    </r>
    <r>
      <rPr>
        <i/>
        <sz val="10"/>
        <color indexed="8"/>
        <rFont val="Arial"/>
        <family val="2"/>
      </rPr>
      <t>et al</t>
    </r>
    <r>
      <rPr>
        <sz val="10"/>
        <color indexed="8"/>
        <rFont val="Arial"/>
        <family val="2"/>
      </rPr>
      <t>. (2010) consider that AEI</t>
    </r>
    <r>
      <rPr>
        <vertAlign val="subscript"/>
        <sz val="10"/>
        <color indexed="8"/>
        <rFont val="Arial"/>
        <family val="2"/>
      </rPr>
      <t>full</t>
    </r>
    <r>
      <rPr>
        <sz val="10"/>
        <color indexed="8"/>
        <rFont val="Arial"/>
        <family val="2"/>
      </rPr>
      <t xml:space="preserve"> is 188 450 ha and AAI</t>
    </r>
    <r>
      <rPr>
        <vertAlign val="subscript"/>
        <sz val="10"/>
        <color indexed="8"/>
        <rFont val="Arial"/>
        <family val="2"/>
      </rPr>
      <t>full</t>
    </r>
    <r>
      <rPr>
        <sz val="10"/>
        <color indexed="8"/>
        <rFont val="Arial"/>
        <family val="2"/>
      </rPr>
      <t xml:space="preserve"> is 102 670 ha in 2006. This last figure is also confirmed by national data (MAFCD, 2010). The crop calendar is adapted from AT 2030/2050 (FAO, 2006). </t>
    </r>
    <r>
      <rPr>
        <sz val="10"/>
        <color indexed="8"/>
        <rFont val="Arial"/>
        <family val="2"/>
      </rPr>
      <t>The main irrigated crops are cereals (mainly maize), vegetables, temporary fodder and pulses. Irrigation is necessary in the drier plain areas, mostly in summer for temporary crops (from April to August, the driest months), except for winter wheat and fodder (from November to April-May).</t>
    </r>
  </si>
  <si>
    <r>
      <t>FAO</t>
    </r>
    <r>
      <rPr>
        <sz val="10"/>
        <color indexed="8"/>
        <rFont val="Arial"/>
        <family val="2"/>
      </rPr>
      <t xml:space="preserve">. 2006. </t>
    </r>
    <r>
      <rPr>
        <i/>
        <sz val="10"/>
        <color indexed="8"/>
        <rFont val="Arial"/>
        <family val="2"/>
      </rPr>
      <t>World agriculture: towards 2030/2050</t>
    </r>
    <r>
      <rPr>
        <sz val="10"/>
        <color indexed="8"/>
        <rFont val="Arial"/>
        <family val="2"/>
      </rPr>
      <t>. Interim report. FAO, Global Perspective Studies Unit. Rome, Italy. Available at  http://www.fao.org/fileadmin/user_upload/esag/docs/Interim_report_AT2050web.pdf, accessed in November 2012.</t>
    </r>
  </si>
  <si>
    <r>
      <t>Ministry of Agriculture, Food and Consumer Protection [MAFCD].</t>
    </r>
    <r>
      <rPr>
        <sz val="10"/>
        <color indexed="8"/>
        <rFont val="Arial"/>
        <family val="2"/>
      </rPr>
      <t xml:space="preserve"> 2010. Irrigated area by county in hectares. Albania.</t>
    </r>
  </si>
  <si>
    <t>AUSTRIA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</si>
  <si>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116 070 ha and AAI</t>
    </r>
    <r>
      <rPr>
        <vertAlign val="subscript"/>
        <sz val="10"/>
        <color indexed="8"/>
        <rFont val="Arial"/>
        <family val="2"/>
      </rPr>
      <t>full</t>
    </r>
    <r>
      <rPr>
        <sz val="10"/>
        <color indexed="8"/>
        <rFont val="Arial"/>
        <family val="2"/>
      </rPr>
      <t xml:space="preserve"> is 43 440 ha in 2007 (Eurostat, 2012). The crop calendar is adapted from AT 2030/2050 (FAO, 2006). The main irrigated crops are cereals (37 percent, mostly maize), sugar beet (16 percent) and pulses (15 percent). Vegetables (including potatoes), fruits and oils crops are also irrigated. Except fruit trees, which are irrigated in summer and frost protected by water in winter/spring, all are temporary crops irrigated in summer from March (sugar beet) or April to August.</t>
    </r>
  </si>
  <si>
    <r>
      <rPr>
        <b/>
        <sz val="10"/>
        <color indexed="8"/>
        <rFont val="Arial"/>
        <family val="2"/>
      </rPr>
      <t>Eurostat</t>
    </r>
    <r>
      <rPr>
        <sz val="10"/>
        <color indexed="8"/>
        <rFont val="Arial"/>
        <family val="2"/>
      </rPr>
      <t>. 2012. EUROSTAT irrigation data. Available at http://epp.eurostat.ec.europa.eu/, accessed in June 2012.</t>
    </r>
  </si>
  <si>
    <t>BELARUS</t>
  </si>
  <si>
    <r>
      <t>AEI</t>
    </r>
    <r>
      <rPr>
        <vertAlign val="subscript"/>
        <sz val="10"/>
        <color indexed="8"/>
        <rFont val="Arial"/>
        <family val="2"/>
      </rPr>
      <t>tot</t>
    </r>
    <r>
      <rPr>
        <sz val="10"/>
        <color indexed="8"/>
        <rFont val="Arial"/>
        <family val="2"/>
      </rPr>
      <t xml:space="preserve"> reached its maximum in the 1980s at 163 000 ha and then declined to 149 000 ha in 1990, 131 000 ha in 1993 (FAO, 2012) and 115 000 ha in 2003 as reported in the Global Map of Irrigation Areas (Siebert </t>
    </r>
    <r>
      <rPr>
        <i/>
        <sz val="10"/>
        <color indexed="8"/>
        <rFont val="Arial"/>
        <family val="2"/>
      </rPr>
      <t>et al</t>
    </r>
    <r>
      <rPr>
        <sz val="10"/>
        <color indexed="8"/>
        <rFont val="Arial"/>
        <family val="2"/>
      </rPr>
      <t xml:space="preserve">., 2005) and considered still valid (Siebert </t>
    </r>
    <r>
      <rPr>
        <i/>
        <sz val="10"/>
        <color indexed="8"/>
        <rFont val="Arial"/>
        <family val="2"/>
      </rPr>
      <t>et al.</t>
    </r>
    <r>
      <rPr>
        <sz val="10"/>
        <color indexed="8"/>
        <rFont val="Arial"/>
        <family val="2"/>
      </rPr>
      <t>, 2010). AEI</t>
    </r>
    <r>
      <rPr>
        <vertAlign val="subscript"/>
        <sz val="10"/>
        <color indexed="8"/>
        <rFont val="Arial"/>
        <family val="2"/>
      </rPr>
      <t>full</t>
    </r>
    <r>
      <rPr>
        <sz val="10"/>
        <color indexed="8"/>
        <rFont val="Arial"/>
        <family val="2"/>
      </rPr>
      <t xml:space="preserve"> is considered equal to AEI</t>
    </r>
    <r>
      <rPr>
        <vertAlign val="subscript"/>
        <sz val="10"/>
        <color indexed="8"/>
        <rFont val="Arial"/>
        <family val="2"/>
      </rPr>
      <t>tot</t>
    </r>
    <r>
      <rPr>
        <sz val="10"/>
        <color indexed="8"/>
        <rFont val="Arial"/>
        <family val="2"/>
      </rPr>
      <t>, based on previous data set. AAI</t>
    </r>
    <r>
      <rPr>
        <vertAlign val="subscript"/>
        <sz val="10"/>
        <color indexed="8"/>
        <rFont val="Arial"/>
        <family val="2"/>
      </rPr>
      <t>full</t>
    </r>
    <r>
      <rPr>
        <sz val="10"/>
        <color indexed="8"/>
        <rFont val="Arial"/>
        <family val="2"/>
      </rPr>
      <t xml:space="preserve"> is 30 600 ha in 2011 (NSC, 2011), and AHI</t>
    </r>
    <r>
      <rPr>
        <vertAlign val="subscript"/>
        <sz val="10"/>
        <color indexed="8"/>
        <rFont val="Arial"/>
        <family val="2"/>
      </rPr>
      <t>full</t>
    </r>
    <r>
      <rPr>
        <sz val="10"/>
        <color indexed="8"/>
        <rFont val="Arial"/>
        <family val="2"/>
      </rPr>
      <t xml:space="preserve"> is assumed similar. The main irrigated crop is by far permanent pasture followed by vegetables. Temporary crops are irrigated in summer from April to August.</t>
    </r>
  </si>
  <si>
    <r>
      <rPr>
        <b/>
        <sz val="10"/>
        <color indexed="8"/>
        <rFont val="Arial"/>
        <family val="2"/>
      </rPr>
      <t>National Statistics Committee of the Republic of Belarus [NSC]</t>
    </r>
    <r>
      <rPr>
        <sz val="10"/>
        <color indexed="8"/>
        <rFont val="Arial"/>
        <family val="2"/>
      </rPr>
      <t>. 2011. Environmental protection in the Republic of Belarus. Statistical book 2011. Available at http://belstat.gov.by/homep/en/publications/environment/2012/about.php, accessed in June 2012.</t>
    </r>
  </si>
  <si>
    <t>BELGIUM</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</si>
  <si>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23 350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5 680 ha in 2007 (Eurostat, 2012). The crop calendar was defined in comparison with the neighbouring countries and Eurostat (European Commission, 2010). It is assumed that AHI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The crops mentioned in the crop calendar are potatoes (41 percent), barley (27 percent), vegetables (22 percent) and sugar beet (11 percent). Irrigation mostly occurs in summer, from March (sugar beet) or April to August for temporary crops. Fruit trees are considered irrigated the whole year: for frost protection in winter/spring and for water deficit in summer.</t>
    </r>
  </si>
  <si>
    <r>
      <rPr>
        <b/>
        <sz val="10"/>
        <color indexed="8"/>
        <rFont val="Arial"/>
        <family val="2"/>
      </rPr>
      <t>European Commission [EC]</t>
    </r>
    <r>
      <rPr>
        <sz val="10"/>
        <color indexed="8"/>
        <rFont val="Arial"/>
        <family val="2"/>
      </rPr>
      <t>. 2010. Agricultural Production Systems: Irrigable and irrigated area. EUROSTAT. Available at http://appsso.eurostat.ec.europa.eu/nui/show.do?dataset=aei_ps_ira&amp;lang=en, accessed in September 2010.</t>
    </r>
  </si>
  <si>
    <t>BULGARIA</t>
  </si>
  <si>
    <r>
      <t>AEI</t>
    </r>
    <r>
      <rPr>
        <vertAlign val="subscript"/>
        <sz val="10"/>
        <color indexed="8"/>
        <rFont val="Arial"/>
        <family val="2"/>
      </rPr>
      <t>tot</t>
    </r>
    <r>
      <rPr>
        <sz val="10"/>
        <color indexed="8"/>
        <rFont val="Arial"/>
        <family val="2"/>
      </rPr>
      <t>, and AEI</t>
    </r>
    <r>
      <rPr>
        <vertAlign val="subscript"/>
        <sz val="10"/>
        <color indexed="8"/>
        <rFont val="Arial"/>
        <family val="2"/>
      </rPr>
      <t>full</t>
    </r>
    <r>
      <rPr>
        <sz val="10"/>
        <color indexed="8"/>
        <rFont val="Arial"/>
        <family val="2"/>
      </rPr>
      <t xml:space="preserve"> are 104 600 ha and and AAI</t>
    </r>
    <r>
      <rPr>
        <vertAlign val="subscript"/>
        <sz val="10"/>
        <color indexed="8"/>
        <rFont val="Arial"/>
        <family val="2"/>
      </rPr>
      <t>full</t>
    </r>
    <r>
      <rPr>
        <sz val="10"/>
        <color indexed="8"/>
        <rFont val="Arial"/>
        <family val="2"/>
      </rPr>
      <t xml:space="preserve"> is 72 640 ha in 2007 (Eurostat, 2012). The crop calendar is adapted from AT 2030/2050 (FAO, 2006). </t>
    </r>
    <r>
      <rPr>
        <sz val="10"/>
        <color indexed="8"/>
        <rFont val="Arial"/>
        <family val="2"/>
      </rPr>
      <t>The main irrigated crops are cereals (mainly maize), vegetables and tobacco. Except fruit trees, all irrigated crops are temporary crops and are grown in summer from April to August or October (for cotton).</t>
    </r>
  </si>
  <si>
    <t>CYPRUS</t>
  </si>
  <si>
    <t>Barley and other cereals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</si>
  <si>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45 790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31 260 ha in 2007 (Eurostat, 2012). AHI</t>
    </r>
    <r>
      <rPr>
        <vertAlign val="subscript"/>
        <sz val="10"/>
        <color indexed="8"/>
        <rFont val="Arial"/>
        <family val="2"/>
      </rPr>
      <t>full</t>
    </r>
    <r>
      <rPr>
        <sz val="10"/>
        <color indexed="8"/>
        <rFont val="Arial"/>
        <family val="2"/>
      </rPr>
      <t xml:space="preserve"> is considered equal to AAI</t>
    </r>
    <r>
      <rPr>
        <vertAlign val="subscript"/>
        <sz val="10"/>
        <color indexed="8"/>
        <rFont val="Arial"/>
        <family val="2"/>
      </rPr>
      <t>full</t>
    </r>
    <r>
      <rPr>
        <sz val="10"/>
        <color indexed="8"/>
        <rFont val="Arial"/>
        <family val="2"/>
      </rPr>
      <t>. The main irrigated crops are fruit (47 percent), roots and tubers (23 percent) and vegetables (19 percent), as well as pulses. Except fruit trees, which are irrigated the whole year (for water deficit in summer and frost protection in winter/spring), all crops are temporary and irrigated in summer from April to August.</t>
    </r>
  </si>
  <si>
    <t>CZECH REPUBLIC</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</si>
  <si>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38 530 ha and AAI</t>
    </r>
    <r>
      <rPr>
        <vertAlign val="subscript"/>
        <sz val="10"/>
        <color indexed="8"/>
        <rFont val="Arial"/>
        <family val="2"/>
      </rPr>
      <t>full</t>
    </r>
    <r>
      <rPr>
        <sz val="10"/>
        <color indexed="8"/>
        <rFont val="Arial"/>
        <family val="2"/>
      </rPr>
      <t xml:space="preserve"> is 19 910 ha in 2007 (Eurostat, 2012). The crop calendar is adapted from AT 2030/2050 (FAO, 2006). AHI</t>
    </r>
    <r>
      <rPr>
        <vertAlign val="subscript"/>
        <sz val="10"/>
        <color indexed="8"/>
        <rFont val="Arial"/>
        <family val="2"/>
      </rPr>
      <t>full</t>
    </r>
    <r>
      <rPr>
        <sz val="10"/>
        <color indexed="8"/>
        <rFont val="Arial"/>
        <family val="2"/>
      </rPr>
      <t xml:space="preserve"> is considered equal to AAI</t>
    </r>
    <r>
      <rPr>
        <vertAlign val="subscript"/>
        <sz val="10"/>
        <color indexed="8"/>
        <rFont val="Arial"/>
        <family val="2"/>
      </rPr>
      <t>full</t>
    </r>
    <r>
      <rPr>
        <sz val="10"/>
        <color indexed="8"/>
        <rFont val="Arial"/>
        <family val="2"/>
      </rPr>
      <t>. The main irrigated crops are fruit, sugar beet and vegetables (including potatoes). Except fruits, which are irrigated the whole year (for water deficit in summer and frost protection in winter/spring), all crops are temporary and irrigated in summer from March (sugar beet) or April to August.</t>
    </r>
  </si>
  <si>
    <t>DENMARK</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</si>
  <si>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435 400 ha and AAI</t>
    </r>
    <r>
      <rPr>
        <vertAlign val="subscript"/>
        <sz val="10"/>
        <color indexed="8"/>
        <rFont val="Arial"/>
        <family val="2"/>
      </rPr>
      <t>full</t>
    </r>
    <r>
      <rPr>
        <sz val="10"/>
        <color indexed="8"/>
        <rFont val="Arial"/>
        <family val="2"/>
      </rPr>
      <t xml:space="preserve"> is 254 100 ha in 2007 (Eurostat, 2012). The crop calendar is adapted from AT 2030/2050 (FAO, 2006). AHI</t>
    </r>
    <r>
      <rPr>
        <vertAlign val="subscript"/>
        <sz val="10"/>
        <color indexed="8"/>
        <rFont val="Arial"/>
        <family val="2"/>
      </rPr>
      <t>full</t>
    </r>
    <r>
      <rPr>
        <sz val="10"/>
        <color indexed="8"/>
        <rFont val="Arial"/>
        <family val="2"/>
      </rPr>
      <t xml:space="preserve"> is considered equal to AAI</t>
    </r>
    <r>
      <rPr>
        <vertAlign val="subscript"/>
        <sz val="10"/>
        <color indexed="8"/>
        <rFont val="Arial"/>
        <family val="2"/>
      </rPr>
      <t>full</t>
    </r>
    <r>
      <rPr>
        <sz val="10"/>
        <color indexed="8"/>
        <rFont val="Arial"/>
        <family val="2"/>
      </rPr>
      <t>. Irrigation takes place only between April and August. The main irrigated crops are cereals (32 percent), temporary fodder (30 percent), sugar beet (15 percent), as well as vegetables (mostly potatoes) and pulses.</t>
    </r>
  </si>
  <si>
    <t>ESTONIA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</si>
  <si>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458 ha in 2010,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average 352 ha over the previous three years according to the 2010 Agricultural Census (Estonia Statistics, 2011). The areas equipped and actually irrigated declined in the last decades, being over 3 600 ha and 1 622 ha respectively in 1995 (FAO, 2012). AHI</t>
    </r>
    <r>
      <rPr>
        <vertAlign val="subscript"/>
        <sz val="10"/>
        <color indexed="8"/>
        <rFont val="Arial"/>
        <family val="2"/>
      </rPr>
      <t>full</t>
    </r>
    <r>
      <rPr>
        <sz val="10"/>
        <color indexed="8"/>
        <rFont val="Arial"/>
        <family val="2"/>
      </rPr>
      <t xml:space="preserve"> is 326 ha in 2010. This figure is also used for AAI</t>
    </r>
    <r>
      <rPr>
        <vertAlign val="subscript"/>
        <sz val="10"/>
        <color indexed="8"/>
        <rFont val="Arial"/>
        <family val="2"/>
      </rPr>
      <t>full</t>
    </r>
    <r>
      <rPr>
        <sz val="10"/>
        <color indexed="8"/>
        <rFont val="Arial"/>
        <family val="2"/>
      </rPr>
      <t xml:space="preserve"> in 2010 for a more accurate calendar. The main irrigated crops are vegetables, potatoes and other temporary crops which are grown in summer from April to August; a very limited area of permanent pasture is also irrigated. Fruit plantations are assumed to be irrigated the whole year (for frost protection in winter/spring and water deficit in summer).</t>
    </r>
  </si>
  <si>
    <r>
      <rPr>
        <b/>
        <sz val="10"/>
        <color indexed="8"/>
        <rFont val="Arial"/>
        <family val="2"/>
      </rPr>
      <t>Estonia Statistics</t>
    </r>
    <r>
      <rPr>
        <sz val="10"/>
        <color indexed="8"/>
        <rFont val="Arial"/>
        <family val="2"/>
      </rPr>
      <t>. 2011. 2010 Agricultural Census. Available at http://www.stat.ee/ac2010, accessed in June 2012.</t>
    </r>
  </si>
  <si>
    <t>FINLAND</t>
  </si>
  <si>
    <t>Cereals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</si>
  <si>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68 580 ha in 2010, while AAI</t>
    </r>
    <r>
      <rPr>
        <vertAlign val="subscript"/>
        <sz val="10"/>
        <color indexed="8"/>
        <rFont val="Arial"/>
        <family val="2"/>
      </rPr>
      <t>full</t>
    </r>
    <r>
      <rPr>
        <sz val="10"/>
        <color indexed="8"/>
        <rFont val="Arial"/>
        <family val="2"/>
      </rPr>
      <t xml:space="preserve"> is 15 020 ha according to the 2010 Agricultural Census (Matilda, 2012). AHI</t>
    </r>
    <r>
      <rPr>
        <vertAlign val="subscript"/>
        <sz val="10"/>
        <color indexed="8"/>
        <rFont val="Arial"/>
        <family val="2"/>
      </rPr>
      <t>full</t>
    </r>
    <r>
      <rPr>
        <sz val="10"/>
        <color indexed="8"/>
        <rFont val="Arial"/>
        <family val="2"/>
      </rPr>
      <t xml:space="preserve"> is estimated equal to AAI</t>
    </r>
    <r>
      <rPr>
        <vertAlign val="subscript"/>
        <sz val="10"/>
        <color indexed="8"/>
        <rFont val="Arial"/>
        <family val="2"/>
      </rPr>
      <t>full</t>
    </r>
    <r>
      <rPr>
        <sz val="10"/>
        <color indexed="8"/>
        <rFont val="Arial"/>
        <family val="2"/>
      </rPr>
      <t>, but there might be some double cropping not accounted for. Irrigation is used only between April and August. However, frost protection also occurs in winter/spring for permanent crops. The main irrigated crops are potatoes, vegetables and fruits (berries and apples).</t>
    </r>
  </si>
  <si>
    <r>
      <rPr>
        <b/>
        <sz val="10"/>
        <color indexed="8"/>
        <rFont val="Arial"/>
        <family val="2"/>
      </rPr>
      <t>Matilda</t>
    </r>
    <r>
      <rPr>
        <sz val="10"/>
        <color indexed="8"/>
        <rFont val="Arial"/>
        <family val="2"/>
      </rPr>
      <t>. 2012. 2010 Agricultural census. Available at http://www.maataloustilastot.fi/en/tilasto/133, accessed in June 2012.</t>
    </r>
  </si>
  <si>
    <t>FRANCE</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</si>
  <si>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2 670 000 ha (FAO, 2012) and AAI</t>
    </r>
    <r>
      <rPr>
        <vertAlign val="subscript"/>
        <sz val="10"/>
        <color indexed="8"/>
        <rFont val="Arial"/>
        <family val="2"/>
      </rPr>
      <t>full</t>
    </r>
    <r>
      <rPr>
        <sz val="10"/>
        <color indexed="8"/>
        <rFont val="Arial"/>
        <family val="2"/>
      </rPr>
      <t xml:space="preserve"> is 1 512 000 ha in 2007 (Eurostat, 2012). The crop calendar is based on the 2000 agricultural census (Ministère de l’Agriculture, 2010). AHI</t>
    </r>
    <r>
      <rPr>
        <vertAlign val="subscript"/>
        <sz val="10"/>
        <color indexed="8"/>
        <rFont val="Arial"/>
        <family val="2"/>
      </rPr>
      <t>full</t>
    </r>
    <r>
      <rPr>
        <sz val="10"/>
        <color indexed="8"/>
        <rFont val="Arial"/>
        <family val="2"/>
      </rPr>
      <t xml:space="preserve"> is estimated equal to AAI</t>
    </r>
    <r>
      <rPr>
        <vertAlign val="subscript"/>
        <sz val="10"/>
        <color indexed="8"/>
        <rFont val="Arial"/>
        <family val="2"/>
      </rPr>
      <t>full</t>
    </r>
    <r>
      <rPr>
        <sz val="10"/>
        <color indexed="8"/>
        <rFont val="Arial"/>
        <family val="2"/>
      </rPr>
      <t>. The main irrigated crops are cereals (56 percent, mainly maize), vegetables (11 percent), fodder (11 percent, temporary and permanent), and fruits. Potatoes, pulses, sugar beet, soybean and sunflower are also sometimes irrigated. Temporary crops are irrigated from March (sugar beet) or April to August, except winter wheat and temporary fodder which are irrigated from November to April/May. Fruit trees are irrigated for water deficit in summer and for frost protection in winter/spring.</t>
    </r>
  </si>
  <si>
    <r>
      <rPr>
        <b/>
        <sz val="10"/>
        <color indexed="8"/>
        <rFont val="Arial"/>
        <family val="2"/>
      </rPr>
      <t>Ministère de l'Agriculture</t>
    </r>
    <r>
      <rPr>
        <sz val="10"/>
        <color indexed="8"/>
        <rFont val="Arial"/>
        <family val="2"/>
      </rPr>
      <t>. 2010. Recensement 2000. Agreste - Actualité et statistique agricole. Ministère de l’Alimentation, de l’Agriculture et de la Pêche (France). Available at http://www.agreste.agriculture.gouv.fr/enquetes/recensement-agricole/, accessed in November 2010.</t>
    </r>
  </si>
  <si>
    <t>GERMANY</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</si>
  <si>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515 730 ha and AAI</t>
    </r>
    <r>
      <rPr>
        <vertAlign val="subscript"/>
        <sz val="10"/>
        <color indexed="8"/>
        <rFont val="Arial"/>
        <family val="2"/>
      </rPr>
      <t>full</t>
    </r>
    <r>
      <rPr>
        <sz val="10"/>
        <color indexed="8"/>
        <rFont val="Arial"/>
        <family val="2"/>
      </rPr>
      <t xml:space="preserve"> is 234 595 ha in 2006. Both are estimation from the Global Map of Irrigation Areas (Siebert </t>
    </r>
    <r>
      <rPr>
        <i/>
        <sz val="10"/>
        <color indexed="8"/>
        <rFont val="Arial"/>
        <family val="2"/>
      </rPr>
      <t>et al</t>
    </r>
    <r>
      <rPr>
        <sz val="10"/>
        <color indexed="8"/>
        <rFont val="Arial"/>
        <family val="2"/>
      </rPr>
      <t>., 2010). The crop calendar is adapted from AT 2030/2050 (FAO, 2006). AHI</t>
    </r>
    <r>
      <rPr>
        <vertAlign val="subscript"/>
        <sz val="10"/>
        <color indexed="8"/>
        <rFont val="Arial"/>
        <family val="2"/>
      </rPr>
      <t>full</t>
    </r>
    <r>
      <rPr>
        <sz val="10"/>
        <color indexed="8"/>
        <rFont val="Arial"/>
        <family val="2"/>
      </rPr>
      <t xml:space="preserve"> is estimated to be equal to AAI</t>
    </r>
    <r>
      <rPr>
        <vertAlign val="subscript"/>
        <sz val="10"/>
        <color indexed="8"/>
        <rFont val="Arial"/>
        <family val="2"/>
      </rPr>
      <t>full</t>
    </r>
    <r>
      <rPr>
        <sz val="10"/>
        <color indexed="8"/>
        <rFont val="Arial"/>
        <family val="2"/>
      </rPr>
      <t>. The main irrigated crops are cereals (38 percent), fruit (16 percent) and sugar beet (15 percent). Potatoes, pulses, rapeseed, vegetables, permanent pastures (grasslands are considered permanent pastures) and sunflowers are also sometimes irrigated. Except permanent crops which are irrigated almost the whole year, in particular fruit trees (for water deficit in summer and frost protection in winter/spring), the rest of the irrigated crops are temporary and grown in summer only, from April to August or September (for sugar beet).</t>
    </r>
  </si>
  <si>
    <t>GREECE</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</si>
  <si>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1 555 000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1 280 000 ha in 2007 (Eurostat, 2012). The crop calendar is adapted from AT 2030/2050 (FAO, 2006). AHI</t>
    </r>
    <r>
      <rPr>
        <vertAlign val="subscript"/>
        <sz val="10"/>
        <color indexed="8"/>
        <rFont val="Arial"/>
        <family val="2"/>
      </rPr>
      <t>full</t>
    </r>
    <r>
      <rPr>
        <sz val="10"/>
        <color indexed="8"/>
        <rFont val="Arial"/>
        <family val="2"/>
      </rPr>
      <t xml:space="preserve"> is estimated to be equal to AAI</t>
    </r>
    <r>
      <rPr>
        <vertAlign val="subscript"/>
        <sz val="10"/>
        <color indexed="8"/>
        <rFont val="Arial"/>
        <family val="2"/>
      </rPr>
      <t>full</t>
    </r>
    <r>
      <rPr>
        <sz val="10"/>
        <color indexed="8"/>
        <rFont val="Arial"/>
        <family val="2"/>
      </rPr>
      <t>. The main irrigated crops are olives (29 percent), cereals (22 percent, mainly maize but also wheat and rice) and cotton (13 percent). Fruits, vegetables, fodder (temporary and permanent), citrus, sugar beet, pulses and tobacco are also irrigated. Temporary crops are mostly summer crops, irrigated from March (sugar beet) or April to August or October (cotton), except winter wheat and permanent fodder from November to April/May. Permanent crops are irrigated for water deficit in summer and for frost protection in winter/spring.</t>
    </r>
  </si>
  <si>
    <t>HUNGARY</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</si>
  <si>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140 900 ha and AAI</t>
    </r>
    <r>
      <rPr>
        <vertAlign val="subscript"/>
        <sz val="10"/>
        <color indexed="8"/>
        <rFont val="Arial"/>
        <family val="2"/>
      </rPr>
      <t>full</t>
    </r>
    <r>
      <rPr>
        <sz val="10"/>
        <color indexed="8"/>
        <rFont val="Arial"/>
        <family val="2"/>
      </rPr>
      <t xml:space="preserve"> is 87 620 ha in 2007 (Eurostat, 2012). The crop calendar is adapted from AT 2030/2050 (FAO, 2006). AHI</t>
    </r>
    <r>
      <rPr>
        <vertAlign val="subscript"/>
        <sz val="10"/>
        <color indexed="8"/>
        <rFont val="Arial"/>
        <family val="2"/>
      </rPr>
      <t>full</t>
    </r>
    <r>
      <rPr>
        <sz val="10"/>
        <color indexed="8"/>
        <rFont val="Arial"/>
        <family val="2"/>
      </rPr>
      <t xml:space="preserve"> is estimated to be equal to AAI</t>
    </r>
    <r>
      <rPr>
        <vertAlign val="subscript"/>
        <sz val="10"/>
        <color indexed="8"/>
        <rFont val="Arial"/>
        <family val="2"/>
      </rPr>
      <t>full</t>
    </r>
    <r>
      <rPr>
        <sz val="10"/>
        <color indexed="8"/>
        <rFont val="Arial"/>
        <family val="2"/>
      </rPr>
      <t>. The main irrigated crops are vegetables, fruit and maize. Some potatoes, pulses, sugar beet, sunflower, rapeseed and permanent pasture are also irrigated. All temporary crops are summer crops, irrigated from March (sugar beet) or April to August. Permanent crops are irrigated almost the whole year (for water deficit in summer and frost protection in winter/spring).</t>
    </r>
  </si>
  <si>
    <t>IRELAND</t>
  </si>
  <si>
    <t>1998</t>
  </si>
  <si>
    <t>Strawberry</t>
  </si>
  <si>
    <r>
      <t>Irrigation is practised on a very limited area. Statistics regarding areas and crops are not even recorded in Eurostat. However, in 1998 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were 1 100 ha (Baldock et al. 2000).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xml:space="preserve"> and is divided mainly between potatoes and vegetables with only a small area of strawberries. The crop calendar is adapted from neighbouring countries. All crops are irrigated in summer only, thus from April to August.</t>
    </r>
  </si>
  <si>
    <r>
      <rPr>
        <b/>
        <sz val="10"/>
        <color indexed="8"/>
        <rFont val="Arial"/>
        <family val="2"/>
      </rPr>
      <t xml:space="preserve">Baldock, D., Caraveli, H., Dwyer, J., Einschütz, S., Petersen, J.E., Sumpsi-Vinas, J. and Varela-Ortega, C. </t>
    </r>
    <r>
      <rPr>
        <sz val="10"/>
        <color indexed="8"/>
        <rFont val="Arial"/>
        <family val="2"/>
      </rPr>
      <t>2000. The environmental impact of irrigation in the European Union. A report to the Environment Directorate of the European Commission. Available at http://ec.europa.eu/environment/agriculture/pdf/irrigation.pdf, accessed in June 2012.</t>
    </r>
  </si>
  <si>
    <t>ITALY</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</si>
  <si>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3 951 000 and AAI</t>
    </r>
    <r>
      <rPr>
        <vertAlign val="subscript"/>
        <sz val="10"/>
        <color indexed="8"/>
        <rFont val="Arial"/>
        <family val="2"/>
      </rPr>
      <t>full</t>
    </r>
    <r>
      <rPr>
        <sz val="10"/>
        <color indexed="8"/>
        <rFont val="Arial"/>
        <family val="2"/>
      </rPr>
      <t xml:space="preserve"> is 2 666 000 ha (Eurostat, 2012). AHI</t>
    </r>
    <r>
      <rPr>
        <vertAlign val="subscript"/>
        <sz val="10"/>
        <color indexed="8"/>
        <rFont val="Arial"/>
        <family val="2"/>
      </rPr>
      <t>full</t>
    </r>
    <r>
      <rPr>
        <sz val="10"/>
        <color indexed="8"/>
        <rFont val="Arial"/>
        <family val="2"/>
      </rPr>
      <t xml:space="preserve"> is assumed equal to AAI</t>
    </r>
    <r>
      <rPr>
        <vertAlign val="subscript"/>
        <sz val="10"/>
        <color indexed="8"/>
        <rFont val="Arial"/>
        <family val="2"/>
      </rPr>
      <t>full</t>
    </r>
    <r>
      <rPr>
        <sz val="10"/>
        <color indexed="8"/>
        <rFont val="Arial"/>
        <family val="2"/>
      </rPr>
      <t xml:space="preserve"> resulting in a cropping intensity of 100 percent. The main irrigated crops are cereals (41 percent, mainly maize), fruit (26 percent, including grapes and citrus) and fodder (11 percent, temporary and permanent). Some vegetables, olives, sugar beet, soybeans, potatoes and sunflower are also irrigated. Temporary crops are mostly summer crops irrigated from March (sugar beet) or April to August, except winter wheat and fodder (from November to April or May). Permanent crops are irrigated almost the whole year (for water deficit in summer and frost protection in winter/spring).</t>
    </r>
  </si>
  <si>
    <t>LATVIA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</si>
  <si>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830 ha and AAI</t>
    </r>
    <r>
      <rPr>
        <vertAlign val="subscript"/>
        <sz val="10"/>
        <color indexed="8"/>
        <rFont val="Arial"/>
        <family val="2"/>
      </rPr>
      <t>full</t>
    </r>
    <r>
      <rPr>
        <sz val="10"/>
        <color indexed="8"/>
        <rFont val="Arial"/>
        <family val="2"/>
      </rPr>
      <t xml:space="preserve"> is 620 ha in 2007 (Eurostat, 2012). Based on the neighbouring countries, a cropping intensity of 100 percent was considered. AHI</t>
    </r>
    <r>
      <rPr>
        <vertAlign val="subscript"/>
        <sz val="10"/>
        <color indexed="8"/>
        <rFont val="Arial"/>
        <family val="2"/>
      </rPr>
      <t>full</t>
    </r>
    <r>
      <rPr>
        <sz val="10"/>
        <color indexed="8"/>
        <rFont val="Arial"/>
        <family val="2"/>
      </rPr>
      <t xml:space="preserve"> was split equally into potatoes and vegetables, which are irrigated only in summer from April to August.</t>
    </r>
  </si>
  <si>
    <t>LITHUANIA</t>
  </si>
  <si>
    <t>MALTA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</si>
  <si>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3 200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2 810 ha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The main irrigated crops are vegetables (46 percent) and potatoes (30 percent), but some fruits and pulses are also irrigated. Irrigation of temporary crops occurs only in summer from April to August, while fruit trees are irrigated for water deficit in summer and frost protection in winter/spring.</t>
    </r>
  </si>
  <si>
    <t>MONTENEGRO</t>
  </si>
  <si>
    <t>Temporary crops</t>
  </si>
  <si>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2 412 ha in 2010 (SOM, 2012). AAI</t>
    </r>
    <r>
      <rPr>
        <vertAlign val="subscript"/>
        <sz val="10"/>
        <color indexed="8"/>
        <rFont val="Arial"/>
        <family val="2"/>
      </rPr>
      <t>full</t>
    </r>
    <r>
      <rPr>
        <sz val="10"/>
        <color indexed="8"/>
        <rFont val="Arial"/>
        <family val="2"/>
      </rPr>
      <t xml:space="preserve"> is considered equal to AHI</t>
    </r>
    <r>
      <rPr>
        <vertAlign val="subscript"/>
        <sz val="10"/>
        <color indexed="8"/>
        <rFont val="Arial"/>
        <family val="2"/>
      </rPr>
      <t>full</t>
    </r>
    <r>
      <rPr>
        <sz val="10"/>
        <color indexed="8"/>
        <rFont val="Arial"/>
        <family val="2"/>
      </rPr>
      <t xml:space="preserve"> for a cropping intensity of 100 percent. The largely dominant irrigated crop is vineyard, grown and irrigated partly throughout the year (for water deficit in summer and frost protection in winter/spring). Some orchards are also irrigated, as well as cereals and vegetables in a very limited area.</t>
    </r>
  </si>
  <si>
    <r>
      <rPr>
        <b/>
        <sz val="10"/>
        <color indexed="8"/>
        <rFont val="Arial"/>
        <family val="2"/>
      </rPr>
      <t>Statistical Office of Montenegro [SOM]</t>
    </r>
    <r>
      <rPr>
        <sz val="10"/>
        <color indexed="8"/>
        <rFont val="Arial"/>
        <family val="2"/>
      </rPr>
      <t>. 2012. Statistical Yearbook of Montenegro 2011. Available at http://www.monstat.org/userfiles/file/publikacije/godisnjak%202011/6.KLIMA.pdf, accessed in June 2012.</t>
    </r>
  </si>
  <si>
    <t>NETHERLANDS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</si>
  <si>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457 200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202 300 ha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The main irrigated crops are potatoes (27 percent), permanent pasture (22 percent, grasslands are considered permanent pastures), maize (15 percent) and fruit (15 percent). Vegetables and sugar beet are also irrigated. Temporary crops are summer crops only, irrigated from March (sugar beet) or April to August. Permanent crops are assumed to be irrigated almost the whole year (for water deficit in summer and frost protection in winter/spring).</t>
    </r>
  </si>
  <si>
    <t>NORWAY</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</si>
  <si>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114 000 ha (FAO, 2012) and AAI</t>
    </r>
    <r>
      <rPr>
        <vertAlign val="subscript"/>
        <sz val="10"/>
        <color indexed="8"/>
        <rFont val="Arial"/>
        <family val="2"/>
      </rPr>
      <t>full</t>
    </r>
    <r>
      <rPr>
        <sz val="10"/>
        <color indexed="8"/>
        <rFont val="Arial"/>
        <family val="2"/>
      </rPr>
      <t xml:space="preserve"> is 55 000 ha in 2007 (Eurostat, 2012). The crop calendar is adapted from AT 2030/2050 (FAO, 2006). AHI</t>
    </r>
    <r>
      <rPr>
        <vertAlign val="subscript"/>
        <sz val="10"/>
        <color indexed="8"/>
        <rFont val="Arial"/>
        <family val="2"/>
      </rPr>
      <t>full</t>
    </r>
    <r>
      <rPr>
        <sz val="10"/>
        <color indexed="8"/>
        <rFont val="Arial"/>
        <family val="2"/>
      </rPr>
      <t xml:space="preserve"> was adjusted to obtain a cropping intensity of 100 percent. Irrigation takes place between April and August, except for 1 800 ha of permanent fruit which are assumed to be irrigated also in winter/spring for frost protection. The main irrigated crops are cereals (79 percent, mainly barley), potatoes (9 percent) and rapeseed (6 percent).</t>
    </r>
  </si>
  <si>
    <t>POLAND</t>
  </si>
  <si>
    <t xml:space="preserve">Fodder permanent </t>
  </si>
  <si>
    <r>
      <t>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115 710 ha and 72 060 ha respectively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xml:space="preserve"> resulting in a cropping intensity of 100 percent. The main irrigated crops are permanent fodder and permanent pasture, as well as potatoes. Some sugar beet, maize, vegetables and fruits are also irrigated. Temporary crops are all summer crops, irrigated from March (sugar beet) or April to August. Permanent crops are assumed to be irrigated almost the whole year for water deficit in summer and frost protection in winter/spring.</t>
    </r>
  </si>
  <si>
    <t>PORTUGAL</t>
  </si>
  <si>
    <t xml:space="preserve">Olive trees </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</si>
  <si>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583 700 ha, and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421 500 ha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resulting in a cropping intensity of 100 percent. The main irrigated crops are cereals (43 percent, mainly maize), fruit (22 percent, including citrus and olives) and vegetables (13 percent). Some permanent pasture, pulses, potatoes, sunflower and sugar beet are also irrigated. Temporary crops are mostly summer crops, irrigated from March (sugar beet) or April to August, except winter wheat and fodder. Permanent crops are assumed to be irrigated the whole year (for water deficit in summer and frost protection in winter/spring).</t>
    </r>
  </si>
  <si>
    <t>REPUBLIC OF MOLDOVA</t>
  </si>
  <si>
    <t>This area refers to the year 2011</t>
  </si>
  <si>
    <r>
      <t>AEI</t>
    </r>
    <r>
      <rPr>
        <vertAlign val="subscript"/>
        <sz val="10"/>
        <color indexed="8"/>
        <rFont val="Arial"/>
        <family val="2"/>
      </rPr>
      <t>tot</t>
    </r>
    <r>
      <rPr>
        <sz val="10"/>
        <color indexed="8"/>
        <rFont val="Arial"/>
        <family val="2"/>
      </rPr>
      <t>, and AEI</t>
    </r>
    <r>
      <rPr>
        <vertAlign val="subscript"/>
        <sz val="10"/>
        <color indexed="8"/>
        <rFont val="Arial"/>
        <family val="2"/>
      </rPr>
      <t>full</t>
    </r>
    <r>
      <rPr>
        <sz val="10"/>
        <color indexed="8"/>
        <rFont val="Arial"/>
        <family val="2"/>
      </rPr>
      <t xml:space="preserve"> are 228 300 ha in 2011 (NBS, 2012) and AAI</t>
    </r>
    <r>
      <rPr>
        <vertAlign val="subscript"/>
        <sz val="10"/>
        <color indexed="8"/>
        <rFont val="Arial"/>
        <family val="2"/>
      </rPr>
      <t>full</t>
    </r>
    <r>
      <rPr>
        <sz val="10"/>
        <color indexed="8"/>
        <rFont val="Arial"/>
        <family val="2"/>
      </rPr>
      <t xml:space="preserve"> is 32 000 ha in 2007 (WB, 2008). The large drop in equipped area from the early 1990s (AEI</t>
    </r>
    <r>
      <rPr>
        <vertAlign val="subscript"/>
        <sz val="10"/>
        <color indexed="8"/>
        <rFont val="Arial"/>
        <family val="2"/>
      </rPr>
      <t>full</t>
    </r>
    <r>
      <rPr>
        <sz val="10"/>
        <color indexed="8"/>
        <rFont val="Arial"/>
        <family val="2"/>
      </rPr>
      <t xml:space="preserve"> was 312 000 ha in 1992), as well as the significant equipped area unused, is due to the degradation of equipment (in particular pumping stations) and the farming restructuration process (equipment unfit for private farming). It is assumed that AHI</t>
    </r>
    <r>
      <rPr>
        <vertAlign val="subscript"/>
        <sz val="10"/>
        <color indexed="8"/>
        <rFont val="Arial"/>
        <family val="2"/>
      </rPr>
      <t>full</t>
    </r>
    <r>
      <rPr>
        <sz val="10"/>
        <color indexed="8"/>
        <rFont val="Arial"/>
        <family val="2"/>
      </rPr>
      <t xml:space="preserve"> equals to AAI</t>
    </r>
    <r>
      <rPr>
        <vertAlign val="subscript"/>
        <sz val="10"/>
        <color indexed="8"/>
        <rFont val="Arial"/>
        <family val="2"/>
      </rPr>
      <t>full</t>
    </r>
    <r>
      <rPr>
        <sz val="10"/>
        <color indexed="8"/>
        <rFont val="Arial"/>
        <family val="2"/>
      </rPr>
      <t>. The crop calendar is based on the AQUASTAT county profile (FAO, 2012) and the neighbouring countries. The main irrigated crops are permanent pasture (34 percent, grasslands are considered permanent pastures), cereals (22 percent) and fruit (15 percent). Some potatoes, vegetables and sugar beet are also irrigated. Temporary crops are summer crops only, irrigated from March (sugar beet) or April to August. Permanent crops are assumed to be irrigated almost the whole year: for water deficit in summer and frost protection in winter/spring.</t>
    </r>
  </si>
  <si>
    <r>
      <rPr>
        <b/>
        <sz val="10"/>
        <color indexed="8"/>
        <rFont val="Arial"/>
        <family val="2"/>
      </rPr>
      <t>National Bureau of Statistics of the Republic of Moldova [NBS]</t>
    </r>
    <r>
      <rPr>
        <sz val="10"/>
        <color indexed="8"/>
        <rFont val="Arial"/>
        <family val="2"/>
      </rPr>
      <t>. 2012. Available land by use. Available at http://www.statistica.md/pageview.php?l=en&amp;idc=315&amp;id=2279, accessed in June 2012.</t>
    </r>
  </si>
  <si>
    <r>
      <t>World Bank [WB]</t>
    </r>
    <r>
      <rPr>
        <sz val="10"/>
        <color indexed="8"/>
        <rFont val="Arial"/>
        <family val="2"/>
      </rPr>
      <t xml:space="preserve">. 2008. </t>
    </r>
    <r>
      <rPr>
        <i/>
        <sz val="10"/>
        <color indexed="8"/>
        <rFont val="Arial"/>
        <family val="2"/>
      </rPr>
      <t>Project paper on a proposed additional financing credit to the Republic of Moldova for the rural and investment services project II</t>
    </r>
    <r>
      <rPr>
        <sz val="10"/>
        <color indexed="8"/>
        <rFont val="Arial"/>
        <family val="2"/>
      </rPr>
      <t>. Washington D.C.</t>
    </r>
  </si>
  <si>
    <t>ROMANIA</t>
  </si>
  <si>
    <r>
      <t>Many of the previous infrastructures for irrigation have been abandoned. Eurostat reports an irrigable area of 1 510 830 ha in 2003 (EC, 2010), which is about half of the area developed in former times.</t>
    </r>
    <r>
      <rPr>
        <sz val="10"/>
        <color indexed="8"/>
        <rFont val="Arial"/>
        <family val="2"/>
      </rPr>
      <t xml:space="preserve">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615 300 ha and 173 400 ha respectively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xml:space="preserve"> resulting in a cropping intensity of 100 percent. The main irrigated crops are fruit, maize and sunflower. Some vegetables, fodder, soybeans, rapeseed, potatoes and pulses are also irrigated. Except temporary fodder, all temporary crops are summer crops irrigated from April to August. Fruit trees are assumed to be irrigated almost the whole year, that is in summer for water deficit and in winter/spring for frost protection.</t>
    </r>
  </si>
  <si>
    <t>RUSSIAN FEDERATION</t>
  </si>
  <si>
    <t>SERBIA</t>
  </si>
  <si>
    <r>
      <t>AEI</t>
    </r>
    <r>
      <rPr>
        <vertAlign val="subscript"/>
        <sz val="10"/>
        <color indexed="8"/>
        <rFont val="Arial"/>
        <family val="2"/>
      </rPr>
      <t>tot</t>
    </r>
    <r>
      <rPr>
        <sz val="10"/>
        <color indexed="8"/>
        <rFont val="Arial"/>
        <family val="2"/>
      </rPr>
      <t xml:space="preserve"> is 91 959 ha and AAI</t>
    </r>
    <r>
      <rPr>
        <vertAlign val="subscript"/>
        <sz val="10"/>
        <color indexed="8"/>
        <rFont val="Arial"/>
        <family val="2"/>
      </rPr>
      <t>tot</t>
    </r>
    <r>
      <rPr>
        <sz val="10"/>
        <color indexed="8"/>
        <rFont val="Arial"/>
        <family val="2"/>
      </rPr>
      <t xml:space="preserve"> is 34 175 ha in 2011 (SORS, 2012).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considered equal to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respectively. AHI</t>
    </r>
    <r>
      <rPr>
        <vertAlign val="subscript"/>
        <sz val="10"/>
        <color indexed="8"/>
        <rFont val="Arial"/>
        <family val="2"/>
      </rPr>
      <t>full</t>
    </r>
    <r>
      <rPr>
        <sz val="10"/>
        <color indexed="8"/>
        <rFont val="Arial"/>
        <family val="2"/>
      </rPr>
      <t xml:space="preserve"> is estimated similar to AAI</t>
    </r>
    <r>
      <rPr>
        <vertAlign val="subscript"/>
        <sz val="10"/>
        <color indexed="8"/>
        <rFont val="Arial"/>
        <family val="2"/>
      </rPr>
      <t>full</t>
    </r>
    <r>
      <rPr>
        <sz val="10"/>
        <color indexed="8"/>
        <rFont val="Arial"/>
        <family val="2"/>
      </rPr>
      <t>. In the absence of details regarding the irrigated crops, the crop distribution derives mainly from the total crop distribution in arable lands (FAO, 2009): cereals (52 percent), meadows (14 percent), forage (11 percent, regrouped with meadows into temporary fodder), industrial crops (8 percent divided into potatoes, sugar beet), vegetables (7 percent), orchards (6 percent), grapes (2 percent). Based on neighbouring countries, temporary fodder (13 percent) has been reduced for the benefit of vegetables (18 percent). The crop calendar is similar to neighbouring countries. Temporary irrigation occurs mainly from April to August.</t>
    </r>
  </si>
  <si>
    <r>
      <rPr>
        <b/>
        <sz val="10"/>
        <color indexed="8"/>
        <rFont val="Arial"/>
        <family val="2"/>
      </rPr>
      <t>FAO</t>
    </r>
    <r>
      <rPr>
        <sz val="10"/>
        <color indexed="8"/>
        <rFont val="Arial"/>
        <family val="2"/>
      </rPr>
      <t>. 2009. Country report on the state of plant genetic resources for food and agriculture. Republic of Serbia. Rome, Italy. Available at http://www.fao.org/docrep/013/i1500e/Serbia.pdf, accessed in August 2012.</t>
    </r>
  </si>
  <si>
    <r>
      <rPr>
        <b/>
        <sz val="10"/>
        <color indexed="8"/>
        <rFont val="Arial"/>
        <family val="2"/>
      </rPr>
      <t>Statistical Office of the Republic of Serbia [SORS]</t>
    </r>
    <r>
      <rPr>
        <sz val="10"/>
        <color indexed="8"/>
        <rFont val="Arial"/>
        <family val="2"/>
      </rPr>
      <t>. 2012. Irrigation in Republic of Serbia, 2011. Available at http://pod2.stat.gov.rs/ObjavljenePublikacije/G2012/pdfE/G20121081.pdf, accessed in August 2012.</t>
    </r>
  </si>
  <si>
    <t>SLOVAKIA</t>
  </si>
  <si>
    <r>
      <t>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172 000 ha (FAO, 2012) and 39 090 ha respectively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xml:space="preserve"> resulting in a cropping intensity of 100 percent. The main irrigated crops are cereals (mainly maize), rapeseed and temporary fodder. Some sugar beet, vegetables, pulses, sunflower, potatoes and fruits are also irrigated. All, except fruit trees, are summer crops irrigated from March (sugar beet only) or April to August.</t>
    </r>
  </si>
  <si>
    <t>SLOVENIA</t>
  </si>
  <si>
    <t>Hop</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</si>
  <si>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7 604 ha and AHI</t>
    </r>
    <r>
      <rPr>
        <vertAlign val="subscript"/>
        <sz val="10"/>
        <color indexed="8"/>
        <rFont val="Arial"/>
        <family val="2"/>
      </rPr>
      <t>full</t>
    </r>
    <r>
      <rPr>
        <sz val="10"/>
        <color indexed="8"/>
        <rFont val="Arial"/>
        <family val="2"/>
      </rPr>
      <t xml:space="preserve"> is 3 501 ha in 2010 (SORS, 2012). AAI</t>
    </r>
    <r>
      <rPr>
        <vertAlign val="subscript"/>
        <sz val="10"/>
        <color indexed="8"/>
        <rFont val="Arial"/>
        <family val="2"/>
      </rPr>
      <t>full</t>
    </r>
    <r>
      <rPr>
        <sz val="10"/>
        <color indexed="8"/>
        <rFont val="Arial"/>
        <family val="2"/>
      </rPr>
      <t xml:space="preserve"> was assumed to be equal to AHI</t>
    </r>
    <r>
      <rPr>
        <vertAlign val="subscript"/>
        <sz val="10"/>
        <color indexed="8"/>
        <rFont val="Arial"/>
        <family val="2"/>
      </rPr>
      <t>full</t>
    </r>
    <r>
      <rPr>
        <sz val="10"/>
        <color indexed="8"/>
        <rFont val="Arial"/>
        <family val="2"/>
      </rPr>
      <t xml:space="preserve"> resulting in a cropping intensity of 100 percent. The main irrigated crops are hop, vegetables, cereals, and fruits. Some temporary fodder, potatoes, sugar beet, flowers, vineyards and permanent pasture are also irrigated. Temporary crops are summer crops irrigated from March (sugar beet only) or April to August. Permanent crops, in particular fruit trees and vineyards, are irrigated almost the whole year: for water deficit in dry periods and frost protection in winter/spring.</t>
    </r>
  </si>
  <si>
    <r>
      <rPr>
        <b/>
        <sz val="10"/>
        <color indexed="8"/>
        <rFont val="Arial"/>
        <family val="2"/>
      </rPr>
      <t>Statistical Office of the Republic of Slovenia [SORS]</t>
    </r>
    <r>
      <rPr>
        <sz val="10"/>
        <color indexed="8"/>
        <rFont val="Arial"/>
        <family val="2"/>
      </rPr>
      <t>. 2012. 2010 Agricultural Census. Available at http://pxweb.stat.si/pxweb/Database/Agriculture_2010/Agriculture_2010.asp, accessed in June 2012.</t>
    </r>
  </si>
  <si>
    <t>SPAIN</t>
  </si>
  <si>
    <t>Other permanent crop</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</si>
  <si>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3 645 150 ha and AAI</t>
    </r>
    <r>
      <rPr>
        <vertAlign val="subscript"/>
        <sz val="10"/>
        <color indexed="8"/>
        <rFont val="Arial"/>
        <family val="2"/>
      </rPr>
      <t>full</t>
    </r>
    <r>
      <rPr>
        <sz val="10"/>
        <color indexed="8"/>
        <rFont val="Arial"/>
        <family val="2"/>
      </rPr>
      <t xml:space="preserve"> is 3 093 500 ha in 2009 (INE, 2012). AHI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The crop calendar is based on the 2009 Agricultural Census (INE, 2012). The main irrigated crops are cereals (36 percent), fruit (23 percent, including citrus and grapes), olives (15 percent) and vegetables (7 percent). Some fodder (temporary and permanent), sugar beet, cotton, sunflower, potatoes, pulses, flowers, tobacco and permanent pastures are also irrigated. Temporary crops are either winter crops (irrigated during dry periods from November to April or May) or summer crops (4 to 6 months from March to October). Permanent crops are assumed to be irrigated almost the whole year, either for water deficit in dry periods or for frost protection in winter/spring.</t>
    </r>
  </si>
  <si>
    <r>
      <rPr>
        <b/>
        <sz val="10"/>
        <color indexed="8"/>
        <rFont val="Arial"/>
        <family val="2"/>
      </rPr>
      <t>Instituto Nacional de Estadisticas [INE]</t>
    </r>
    <r>
      <rPr>
        <sz val="10"/>
        <color indexed="8"/>
        <rFont val="Arial"/>
        <family val="2"/>
      </rPr>
      <t>. 2012. 2009 Agricultural Census. Available at http://www.ine.es/jaxi/menu.do?type=pcaxis&amp;path=%2Ft01/p042/E01&amp;file=inebase&amp;L=0, accessed in June 2012.</t>
    </r>
  </si>
  <si>
    <t>SWEDEN</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</si>
  <si>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159 700 ha and AAI</t>
    </r>
    <r>
      <rPr>
        <vertAlign val="subscript"/>
        <sz val="10"/>
        <color indexed="8"/>
        <rFont val="Arial"/>
        <family val="2"/>
      </rPr>
      <t>full</t>
    </r>
    <r>
      <rPr>
        <sz val="10"/>
        <color indexed="8"/>
        <rFont val="Arial"/>
        <family val="2"/>
      </rPr>
      <t xml:space="preserve"> is 54 170 ha in 2007 (Eurostat, 2012). The crop calendar is adapted from AT 2030/2050 (FAO, 2006). AHI</t>
    </r>
    <r>
      <rPr>
        <vertAlign val="subscript"/>
        <sz val="10"/>
        <color indexed="8"/>
        <rFont val="Arial"/>
        <family val="2"/>
      </rPr>
      <t>full</t>
    </r>
    <r>
      <rPr>
        <sz val="10"/>
        <color indexed="8"/>
        <rFont val="Arial"/>
        <family val="2"/>
      </rPr>
      <t xml:space="preserve"> is assumed to be equal to AAI</t>
    </r>
    <r>
      <rPr>
        <vertAlign val="subscript"/>
        <sz val="10"/>
        <color indexed="8"/>
        <rFont val="Arial"/>
        <family val="2"/>
      </rPr>
      <t>full</t>
    </r>
    <r>
      <rPr>
        <sz val="10"/>
        <color indexed="8"/>
        <rFont val="Arial"/>
        <family val="2"/>
      </rPr>
      <t>, resulting in a cropping intensity of 100 percent. The main irrigated crops are permanent fodder (38 percent), sugar beet (21 percent) and rapeseed (17 percent). Some potatoes, pulses and vegetables are also irrigated. All temporary crops are summer crops, irrigated from March (sugar beet only) or April to August.</t>
    </r>
  </si>
  <si>
    <t>SWITZERLAND</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</si>
  <si>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55 000 ha in 2007 (OFAG, 2008). The average area usually irrigated is around 43 000 ha and the additional 12 000 ha are irrigated only in very dry year. However, AHI</t>
    </r>
    <r>
      <rPr>
        <vertAlign val="subscript"/>
        <sz val="10"/>
        <color indexed="8"/>
        <rFont val="Arial"/>
        <family val="2"/>
      </rPr>
      <t>full</t>
    </r>
    <r>
      <rPr>
        <sz val="10"/>
        <color indexed="8"/>
        <rFont val="Arial"/>
        <family val="2"/>
      </rPr>
      <t xml:space="preserve"> in 2010 is 36 200 ha (OFS, 2011), figure also used for AAI</t>
    </r>
    <r>
      <rPr>
        <vertAlign val="subscript"/>
        <sz val="10"/>
        <color indexed="8"/>
        <rFont val="Arial"/>
        <family val="2"/>
      </rPr>
      <t>full</t>
    </r>
    <r>
      <rPr>
        <sz val="10"/>
        <color indexed="8"/>
        <rFont val="Arial"/>
        <family val="2"/>
      </rPr>
      <t>. The main irrigated crops are permanent pasture, vegetables, fruits and cereals (mainly maize). Some potatoes, vineyards, sugar beet and oil crops are also irrigated. Temporary crops are all summer crops irrigated from March (sugar beet only) or April to August. Permanent crops, in particular fruits and vineyards, are assumed to be irrigated almost the whole year either for water deficit in dry periods or frost protection in winter/spring.</t>
    </r>
  </si>
  <si>
    <r>
      <t>Office Fédéral de l’Agriculture Suisse [OFAG]</t>
    </r>
    <r>
      <rPr>
        <sz val="10"/>
        <color indexed="8"/>
        <rFont val="Arial"/>
        <family val="2"/>
      </rPr>
      <t xml:space="preserve">. 2008. </t>
    </r>
    <r>
      <rPr>
        <i/>
        <sz val="10"/>
        <color indexed="8"/>
        <rFont val="Arial"/>
        <family val="2"/>
      </rPr>
      <t>Document Thématique 6: Eau</t>
    </r>
    <r>
      <rPr>
        <sz val="10"/>
        <color indexed="8"/>
        <rFont val="Arial"/>
        <family val="2"/>
      </rPr>
      <t>. Confédération Suisse.</t>
    </r>
  </si>
  <si>
    <r>
      <rPr>
        <b/>
        <sz val="10"/>
        <color indexed="8"/>
        <rFont val="Arial"/>
        <family val="2"/>
      </rPr>
      <t>Office Fédéral de la Statistique [OFS]</t>
    </r>
    <r>
      <rPr>
        <sz val="10"/>
        <color indexed="8"/>
        <rFont val="Arial"/>
        <family val="2"/>
      </rPr>
      <t>. 2011. Recensement des exploitations agricoles 2010. Available at http://www.bfs.admin.ch/bfs/portal/fr/index/themen/07/03/blank/data/01/02.html, accessed in June 2012.</t>
    </r>
  </si>
  <si>
    <t>THE FORMER YUGOSLAV REPUBLIC OF MACEDONIA</t>
  </si>
  <si>
    <t>This area refers to the year 2004</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</si>
  <si>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127 800 ha in 2004 (FAO, 2012), while AHI</t>
    </r>
    <r>
      <rPr>
        <vertAlign val="subscript"/>
        <sz val="10"/>
        <color indexed="8"/>
        <rFont val="Arial"/>
        <family val="2"/>
      </rPr>
      <t>full</t>
    </r>
    <r>
      <rPr>
        <sz val="10"/>
        <color indexed="8"/>
        <rFont val="Arial"/>
        <family val="2"/>
      </rPr>
      <t xml:space="preserve"> is 79 637 ha in 2007 (SSO, 2009). The crop calendar is based on the 2007 Agricultural Census (SSO, 2009) but ‘cereals’ have been divided into individual cereals based on AT 2030/2050 ratio (FAO, 2006). And ‘industrial crops’ was assumed to be tobacco also based on AT 2030/2050. AAI</t>
    </r>
    <r>
      <rPr>
        <vertAlign val="subscript"/>
        <sz val="10"/>
        <color indexed="8"/>
        <rFont val="Arial"/>
        <family val="2"/>
      </rPr>
      <t>full</t>
    </r>
    <r>
      <rPr>
        <sz val="10"/>
        <color indexed="8"/>
        <rFont val="Arial"/>
        <family val="2"/>
      </rPr>
      <t xml:space="preserve"> is assumed equal to AHI</t>
    </r>
    <r>
      <rPr>
        <vertAlign val="subscript"/>
        <sz val="10"/>
        <color indexed="8"/>
        <rFont val="Arial"/>
        <family val="2"/>
      </rPr>
      <t>full</t>
    </r>
    <r>
      <rPr>
        <sz val="10"/>
        <color indexed="8"/>
        <rFont val="Arial"/>
        <family val="2"/>
      </rPr>
      <t>, resulting in a cropping intensity of 100 percent. The main irrigated crops are cereals (34 percent mostly maize), fruits (24 percent including 2/3 of vineyards), and vegetables (20 percent). Some temporary fodder, tobacco, permanent pasture and oil crops are also irrigated. Temporary crops are summer crops only, irrigated from April to August. Permanent crops, in particular fruit trees and vineyards, are irrigated almost the whole year, for both water deficit in dry periods and frost protection in winter/spring.</t>
    </r>
  </si>
  <si>
    <r>
      <rPr>
        <b/>
        <sz val="10"/>
        <color indexed="8"/>
        <rFont val="Arial"/>
        <family val="2"/>
      </rPr>
      <t>State Statistical Office [SSO]</t>
    </r>
    <r>
      <rPr>
        <sz val="10"/>
        <color indexed="8"/>
        <rFont val="Arial"/>
        <family val="2"/>
      </rPr>
      <t>. 2009. 2007 Census of Agriculture. Republic of Macedonia. Available at http://www.stat.gov.mk/OblastOpsto_en.aspx?id=33, accessed in June 2012.</t>
    </r>
  </si>
  <si>
    <t>UKRAINE</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</si>
  <si>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declined from 2 605 000 ha in 1992 (FAO, 2012) to 2 175 000 ha in 2010 (SSSU, 2011). But the decline is even more significant for AAI</t>
    </r>
    <r>
      <rPr>
        <vertAlign val="subscript"/>
        <sz val="10"/>
        <color indexed="8"/>
        <rFont val="Arial"/>
        <family val="2"/>
      </rPr>
      <t>full,,</t>
    </r>
    <r>
      <rPr>
        <sz val="10"/>
        <color indexed="8"/>
        <rFont val="Arial"/>
        <family val="2"/>
      </rPr>
      <t xml:space="preserve"> from 2 291 600 ha in 1990 (Siebert </t>
    </r>
    <r>
      <rPr>
        <i/>
        <sz val="10"/>
        <color indexed="8"/>
        <rFont val="Arial"/>
        <family val="2"/>
      </rPr>
      <t>et al.</t>
    </r>
    <r>
      <rPr>
        <sz val="10"/>
        <color indexed="8"/>
        <rFont val="Arial"/>
        <family val="2"/>
      </rPr>
      <t xml:space="preserve">, 2010) to 731 400 ha in 2003 (Dirksen </t>
    </r>
    <r>
      <rPr>
        <i/>
        <sz val="10"/>
        <color indexed="8"/>
        <rFont val="Arial"/>
        <family val="2"/>
      </rPr>
      <t>et al.</t>
    </r>
    <r>
      <rPr>
        <sz val="10"/>
        <color indexed="8"/>
        <rFont val="Arial"/>
        <family val="2"/>
      </rPr>
      <t>, 2005). The crop calendar is adapted from AT 2030/2050 (FAO, 2006). AHI</t>
    </r>
    <r>
      <rPr>
        <vertAlign val="subscript"/>
        <sz val="10"/>
        <color indexed="8"/>
        <rFont val="Arial"/>
        <family val="2"/>
      </rPr>
      <t>full</t>
    </r>
    <r>
      <rPr>
        <sz val="10"/>
        <color indexed="8"/>
        <rFont val="Arial"/>
        <family val="2"/>
      </rPr>
      <t xml:space="preserve"> is assumed equal to AAI</t>
    </r>
    <r>
      <rPr>
        <vertAlign val="subscript"/>
        <sz val="10"/>
        <color indexed="8"/>
        <rFont val="Arial"/>
        <family val="2"/>
      </rPr>
      <t>full</t>
    </r>
    <r>
      <rPr>
        <sz val="10"/>
        <color indexed="8"/>
        <rFont val="Arial"/>
        <family val="2"/>
      </rPr>
      <t>, resulting in a cropping intensity of 100 percent. The main irrigated crops are fodder (all grasslands are considered fodder either temporary or permanent), cereals (mainly maize), fruit and vegetables. Some potatoes, pulses, sunflower and sugar beet are also irrigated. Except fodder, all temporary crops are summer crops irrigated from March (sugar beet only) or April to August.</t>
    </r>
  </si>
  <si>
    <r>
      <t>Dirksen</t>
    </r>
    <r>
      <rPr>
        <b/>
        <sz val="10"/>
        <color indexed="8"/>
        <rFont val="Arial"/>
        <family val="2"/>
      </rPr>
      <t xml:space="preserve">, W., </t>
    </r>
    <r>
      <rPr>
        <b/>
        <sz val="10"/>
        <rFont val="Arial"/>
        <family val="2"/>
      </rPr>
      <t>Huppert</t>
    </r>
    <r>
      <rPr>
        <b/>
        <sz val="10"/>
        <color indexed="8"/>
        <rFont val="Arial"/>
        <family val="2"/>
      </rPr>
      <t>, W.</t>
    </r>
    <r>
      <rPr>
        <sz val="10"/>
        <color indexed="8"/>
        <rFont val="Arial"/>
        <family val="2"/>
      </rPr>
      <t xml:space="preserve"> 2005. </t>
    </r>
    <r>
      <rPr>
        <i/>
        <sz val="10"/>
        <color indexed="8"/>
        <rFont val="Arial"/>
        <family val="2"/>
      </rPr>
      <t>Irrigation sector reform in central and eastern European countries.</t>
    </r>
    <r>
      <rPr>
        <sz val="10"/>
        <color indexed="8"/>
        <rFont val="Arial"/>
        <family val="2"/>
      </rPr>
      <t xml:space="preserve"> GTZ/ERWG/ICID-CIID report.</t>
    </r>
  </si>
  <si>
    <r>
      <rPr>
        <b/>
        <sz val="10"/>
        <color indexed="8"/>
        <rFont val="Arial"/>
        <family val="2"/>
      </rPr>
      <t>State Statistical Service of Ukraine [SSSU]</t>
    </r>
    <r>
      <rPr>
        <sz val="10"/>
        <color indexed="8"/>
        <rFont val="Arial"/>
        <family val="2"/>
      </rPr>
      <t>. 2011. Agriculture of Ukraine. Statistical Yearbook 2010. Available at http://ukrstat.org/en/druk/katalog/selo/S_g%202010.zip, accessed in June 2012.</t>
    </r>
  </si>
  <si>
    <t>UNITED KINGDOM</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</si>
  <si>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152 000 ha (FAO, 2012) and AAI</t>
    </r>
    <r>
      <rPr>
        <vertAlign val="subscript"/>
        <sz val="10"/>
        <color indexed="8"/>
        <rFont val="Arial"/>
        <family val="2"/>
      </rPr>
      <t>full</t>
    </r>
    <r>
      <rPr>
        <sz val="10"/>
        <color indexed="8"/>
        <rFont val="Arial"/>
        <family val="2"/>
      </rPr>
      <t xml:space="preserve"> is 138 200 ha in 2007 (Eurostat, 2012). It is assumed that AHI</t>
    </r>
    <r>
      <rPr>
        <vertAlign val="subscript"/>
        <sz val="10"/>
        <color indexed="8"/>
        <rFont val="Arial"/>
        <family val="2"/>
      </rPr>
      <t>full</t>
    </r>
    <r>
      <rPr>
        <sz val="10"/>
        <color indexed="8"/>
        <rFont val="Arial"/>
        <family val="2"/>
      </rPr>
      <t xml:space="preserve"> equals to AAI</t>
    </r>
    <r>
      <rPr>
        <vertAlign val="subscript"/>
        <sz val="10"/>
        <color indexed="8"/>
        <rFont val="Arial"/>
        <family val="2"/>
      </rPr>
      <t>full</t>
    </r>
    <r>
      <rPr>
        <sz val="10"/>
        <color indexed="8"/>
        <rFont val="Arial"/>
        <family val="2"/>
      </rPr>
      <t>. The crop calendar is based on a survey made in 2001 (DEFRA, 2002). The values by crop were adjusted proportionally. The main irrigated crops are potatoes (52 percent), vegetables (27 percent) and permanent pasture (8 percent). Some sugar beet, fruits and maize are also irrigated. Temporary crops are summer crops, irrigated from March or April to August.</t>
    </r>
  </si>
  <si>
    <r>
      <t>DEFRA</t>
    </r>
    <r>
      <rPr>
        <sz val="10"/>
        <color indexed="8"/>
        <rFont val="Arial"/>
        <family val="2"/>
      </rPr>
      <t xml:space="preserve">. 2002. </t>
    </r>
    <r>
      <rPr>
        <i/>
        <sz val="10"/>
        <color indexed="8"/>
        <rFont val="Arial"/>
        <family val="2"/>
      </rPr>
      <t>Survey of irrigation of outdoor crops in 2001</t>
    </r>
    <r>
      <rPr>
        <sz val="10"/>
        <color indexed="8"/>
        <rFont val="Arial"/>
        <family val="2"/>
      </rPr>
      <t>. Department for Environment, Food and Rural Affairs, England.</t>
    </r>
  </si>
  <si>
    <t>ALGERIA</t>
  </si>
  <si>
    <t>2001</t>
  </si>
  <si>
    <r>
      <rPr>
        <b/>
        <sz val="10"/>
        <color indexed="8"/>
        <rFont val="Arial"/>
        <family val="2"/>
      </rPr>
      <t>FAO</t>
    </r>
    <r>
      <rPr>
        <sz val="10"/>
        <color indexed="8"/>
        <rFont val="Arial"/>
        <family val="2"/>
      </rPr>
      <t>. 2012. AQUASTAT, FAO’s global information system on water and agriculture. http://www.fao.org/nr/aquastat.</t>
    </r>
  </si>
  <si>
    <t>ANGOLA</t>
  </si>
  <si>
    <t>Cassava</t>
  </si>
  <si>
    <r>
      <t>AEI</t>
    </r>
    <r>
      <rPr>
        <vertAlign val="subscript"/>
        <sz val="10"/>
        <color indexed="8"/>
        <rFont val="Arial"/>
        <family val="2"/>
      </rPr>
      <t>full</t>
    </r>
    <r>
      <rPr>
        <sz val="10"/>
        <color indexed="8"/>
        <rFont val="Arial"/>
        <family val="2"/>
      </rPr>
      <t xml:space="preserve"> is 85 529 ha during the 2004-2005 cropping season. AHI</t>
    </r>
    <r>
      <rPr>
        <vertAlign val="subscript"/>
        <sz val="10"/>
        <color indexed="8"/>
        <rFont val="Arial"/>
        <family val="2"/>
      </rPr>
      <t>full</t>
    </r>
    <r>
      <rPr>
        <sz val="10"/>
        <color indexed="8"/>
        <rFont val="Arial"/>
        <family val="2"/>
      </rPr>
      <t xml:space="preserve"> is however only 11 522 ha, which is a significant decrease compared to 1996 data (35 000 ha) and estimation from AT 2050/2080 (41 000 ha in 2006; FAO, 2011). This data is nonetheless considered the more accurate. AAI</t>
    </r>
    <r>
      <rPr>
        <vertAlign val="subscript"/>
        <sz val="10"/>
        <color indexed="8"/>
        <rFont val="Arial"/>
        <family val="2"/>
      </rPr>
      <t>full</t>
    </r>
    <r>
      <rPr>
        <sz val="10"/>
        <color indexed="8"/>
        <rFont val="Arial"/>
        <family val="2"/>
      </rPr>
      <t xml:space="preserve"> is assumed to be equal to AHI</t>
    </r>
    <r>
      <rPr>
        <vertAlign val="subscript"/>
        <sz val="10"/>
        <color indexed="8"/>
        <rFont val="Arial"/>
        <family val="2"/>
      </rPr>
      <t>full</t>
    </r>
    <r>
      <rPr>
        <sz val="10"/>
        <color indexed="8"/>
        <rFont val="Arial"/>
        <family val="2"/>
      </rPr>
      <t>. There is also a change regarding the irrigated crops as maize and vegetables are dominating. Some roots (potatoes, sweet potatoes, and cassava) and leguminous crops are also irrigated. The cropping seasons are based on AT 2050/2080 (FAO, 2011). Except maize irrigated from June to November, temporary crops are irrigated from December to April.</t>
    </r>
  </si>
  <si>
    <r>
      <rPr>
        <b/>
        <sz val="10"/>
        <color indexed="8"/>
        <rFont val="Arial"/>
        <family val="2"/>
      </rPr>
      <t>FAO</t>
    </r>
    <r>
      <rPr>
        <sz val="10"/>
        <color indexed="8"/>
        <rFont val="Arial"/>
        <family val="2"/>
      </rPr>
      <t>. 2011. World agriculture: towards 2050/2080. FAO, Global Perspective Studies Unit. Rome. (Internal document).</t>
    </r>
  </si>
  <si>
    <t>BENIN</t>
  </si>
  <si>
    <t>Roots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</si>
  <si>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23 037 ha in 2008 and AAI</t>
    </r>
    <r>
      <rPr>
        <vertAlign val="subscript"/>
        <sz val="10"/>
        <color indexed="8"/>
        <rFont val="Arial"/>
        <family val="2"/>
      </rPr>
      <t>full</t>
    </r>
    <r>
      <rPr>
        <sz val="10"/>
        <color indexed="8"/>
        <rFont val="Arial"/>
        <family val="2"/>
      </rPr>
      <t xml:space="preserve"> is 17 199 ha for the same year. AHI</t>
    </r>
    <r>
      <rPr>
        <vertAlign val="subscript"/>
        <sz val="10"/>
        <color indexed="8"/>
        <rFont val="Arial"/>
        <family val="2"/>
      </rPr>
      <t>full</t>
    </r>
    <r>
      <rPr>
        <sz val="10"/>
        <color indexed="8"/>
        <rFont val="Arial"/>
        <family val="2"/>
      </rPr>
      <t xml:space="preserve"> is 21 798 ha in 2008 (FAO, 2010), resulting in a cropping intensity of 127 percent. The main irrigated crops are cereals (assumed to be double cropping of rice based on the previous exercise undertaken in 2000) and roots. Some vegetables and industrial crops (assumed to be sugarcane also based on the previous exercise) are also irrigated. The cropping seasons are based on AT 2050/2080 (FAO, 2011). Temporary crops are irrigated mostly from June to October, except for the rice second cropping.</t>
    </r>
  </si>
  <si>
    <r>
      <rPr>
        <b/>
        <sz val="10"/>
        <color indexed="8"/>
        <rFont val="Arial"/>
        <family val="2"/>
      </rPr>
      <t>FAO</t>
    </r>
    <r>
      <rPr>
        <sz val="10"/>
        <color indexed="8"/>
        <rFont val="Arial"/>
        <family val="2"/>
      </rPr>
      <t>. 2010. Strengthening national water monitoring capacities with emphasis on agricultural water management. Project GCP/GLO/207/ITA. Working documents.</t>
    </r>
    <r>
      <rPr>
        <b/>
        <sz val="10"/>
        <color indexed="8"/>
        <rFont val="Arial"/>
        <family val="2"/>
      </rPr>
      <t/>
    </r>
  </si>
  <si>
    <t>BOTSWANA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</si>
  <si>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1 439 ha in 2002 (FAO, 2012). A partial AHI</t>
    </r>
    <r>
      <rPr>
        <vertAlign val="subscript"/>
        <sz val="10"/>
        <color indexed="8"/>
        <rFont val="Arial"/>
        <family val="2"/>
      </rPr>
      <t>full</t>
    </r>
    <r>
      <rPr>
        <sz val="10"/>
        <color indexed="8"/>
        <rFont val="Arial"/>
        <family val="2"/>
      </rPr>
      <t xml:space="preserve"> is given in the AQUASTAT database for 2002 (consisting of 321 ha of citrus and 299 ha of vegetables). AHI</t>
    </r>
    <r>
      <rPr>
        <vertAlign val="subscript"/>
        <sz val="10"/>
        <color indexed="8"/>
        <rFont val="Arial"/>
        <family val="2"/>
      </rPr>
      <t>full</t>
    </r>
    <r>
      <rPr>
        <sz val="10"/>
        <color indexed="8"/>
        <rFont val="Arial"/>
        <family val="2"/>
      </rPr>
      <t xml:space="preserve"> (1 290 ha) was calculated by adding the 1991 additional areas for maize, cotton and temporary fodder, resulting in a cropping intensity of 105 percent. The cropping seasons originate from the previous exercise undertaken in 2000 for maize and cotton, and neighbouring countries for fodder. Temporary crops are mostly irrigated from November or January to April or May, except temporary fodder cultivated from May to September.</t>
    </r>
  </si>
  <si>
    <t>BURKINA FASO</t>
  </si>
  <si>
    <t>BURUNDI</t>
  </si>
  <si>
    <r>
      <t>The AQUASTAT database reports a figure of 21 430 ha for AEI</t>
    </r>
    <r>
      <rPr>
        <vertAlign val="subscript"/>
        <sz val="10"/>
        <color indexed="8"/>
        <rFont val="Arial"/>
        <family val="2"/>
      </rPr>
      <t>tot</t>
    </r>
    <r>
      <rPr>
        <sz val="10"/>
        <color indexed="8"/>
        <rFont val="Arial"/>
        <family val="2"/>
      </rPr>
      <t xml:space="preserve"> as the sum of AEI</t>
    </r>
    <r>
      <rPr>
        <vertAlign val="subscript"/>
        <sz val="10"/>
        <color indexed="8"/>
        <rFont val="Arial"/>
        <family val="2"/>
      </rPr>
      <t>full</t>
    </r>
    <r>
      <rPr>
        <sz val="10"/>
        <color indexed="8"/>
        <rFont val="Arial"/>
        <family val="2"/>
      </rPr>
      <t xml:space="preserve"> (6 960 ha) and the equipped lowlands area (14 470 ha). AHI</t>
    </r>
    <r>
      <rPr>
        <vertAlign val="subscript"/>
        <sz val="10"/>
        <color indexed="8"/>
        <rFont val="Arial"/>
        <family val="2"/>
      </rPr>
      <t>full</t>
    </r>
    <r>
      <rPr>
        <sz val="10"/>
        <color indexed="8"/>
        <rFont val="Arial"/>
        <family val="2"/>
      </rPr>
      <t xml:space="preserve"> equals to 6 960 ha as reported in the AQUASTAT country profile (FAO, 2012). AAI</t>
    </r>
    <r>
      <rPr>
        <vertAlign val="subscript"/>
        <sz val="10"/>
        <color indexed="8"/>
        <rFont val="Arial"/>
        <family val="2"/>
      </rPr>
      <t>full</t>
    </r>
    <r>
      <rPr>
        <sz val="10"/>
        <color indexed="8"/>
        <rFont val="Arial"/>
        <family val="2"/>
      </rPr>
      <t xml:space="preserve"> was then calculated scaling down AHI</t>
    </r>
    <r>
      <rPr>
        <vertAlign val="subscript"/>
        <sz val="10"/>
        <color indexed="8"/>
        <rFont val="Arial"/>
        <family val="2"/>
      </rPr>
      <t>full</t>
    </r>
    <r>
      <rPr>
        <sz val="10"/>
        <color indexed="8"/>
        <rFont val="Arial"/>
        <family val="2"/>
      </rPr>
      <t xml:space="preserve"> by the area of one crop of rice and of one crop of vegetables (due to double cropping), that is 4 460 ha. As a result the cropping intensity is 156 percent. The main irrigated crops are rice (double cropping), vegetables (double cropping), sugarcane and coffee. Irrigation is practiced all year round with thanks to multiple cropping of temporary crops.</t>
    </r>
  </si>
  <si>
    <t>CAMEROON</t>
  </si>
  <si>
    <r>
      <t>The AQUASTAT database provides AEI</t>
    </r>
    <r>
      <rPr>
        <vertAlign val="subscript"/>
        <sz val="10"/>
        <color indexed="8"/>
        <rFont val="Arial"/>
        <family val="2"/>
      </rPr>
      <t>tot</t>
    </r>
    <r>
      <rPr>
        <sz val="10"/>
        <color indexed="8"/>
        <rFont val="Arial"/>
        <family val="2"/>
      </rPr>
      <t xml:space="preserve"> (25 650 ha) and AEI</t>
    </r>
    <r>
      <rPr>
        <vertAlign val="subscript"/>
        <sz val="10"/>
        <color indexed="8"/>
        <rFont val="Arial"/>
        <family val="2"/>
      </rPr>
      <t>full</t>
    </r>
    <r>
      <rPr>
        <sz val="10"/>
        <color indexed="8"/>
        <rFont val="Arial"/>
        <family val="2"/>
      </rPr>
      <t xml:space="preserve"> (22 450 ha) in 2000 (FAO, 2012). AAI</t>
    </r>
    <r>
      <rPr>
        <vertAlign val="subscript"/>
        <sz val="10"/>
        <color indexed="8"/>
        <rFont val="Arial"/>
        <family val="2"/>
      </rPr>
      <t>full</t>
    </r>
    <r>
      <rPr>
        <sz val="10"/>
        <color indexed="8"/>
        <rFont val="Arial"/>
        <family val="2"/>
      </rPr>
      <t xml:space="preserve"> is assumed to be equal to AEI</t>
    </r>
    <r>
      <rPr>
        <vertAlign val="subscript"/>
        <sz val="10"/>
        <color indexed="8"/>
        <rFont val="Arial"/>
        <family val="2"/>
      </rPr>
      <t>full</t>
    </r>
    <r>
      <rPr>
        <sz val="10"/>
        <color indexed="8"/>
        <rFont val="Arial"/>
        <family val="2"/>
      </rPr>
      <t>. AHI</t>
    </r>
    <r>
      <rPr>
        <vertAlign val="subscript"/>
        <sz val="10"/>
        <color indexed="8"/>
        <rFont val="Arial"/>
        <family val="2"/>
      </rPr>
      <t>tot</t>
    </r>
    <r>
      <rPr>
        <sz val="10"/>
        <color indexed="8"/>
        <rFont val="Arial"/>
        <family val="2"/>
      </rPr>
      <t xml:space="preserve"> is 44 540 ha in 2000 (FAO, 2012), but it is considered overestimated due to the abandoned areas in the Société d’Expansion et de Modernisation de la Riziculture de Yagoua (SEMRY); thus this area has been reduced based on qualitative and quantitative information (FAO, 2011; Ministère de l’Agriculture, 2000), resulting in AHI</t>
    </r>
    <r>
      <rPr>
        <vertAlign val="subscript"/>
        <sz val="10"/>
        <color indexed="8"/>
        <rFont val="Arial"/>
        <family val="2"/>
      </rPr>
      <t>full</t>
    </r>
    <r>
      <rPr>
        <sz val="10"/>
        <color indexed="8"/>
        <rFont val="Arial"/>
        <family val="2"/>
      </rPr>
      <t xml:space="preserve"> equal to 34 000 ha and a cropping intensity of 152 percent. In addition to rice (double cropping), the main irrigated crops are maize, vegetables, fruits and banana. Irrigation is practiced almost the whole year, either from May to September or from December to April.</t>
    </r>
  </si>
  <si>
    <r>
      <t>Ministère de l’Agriculture</t>
    </r>
    <r>
      <rPr>
        <sz val="10"/>
        <color indexed="8"/>
        <rFont val="Arial"/>
        <family val="2"/>
      </rPr>
      <t xml:space="preserve">. 2000. </t>
    </r>
    <r>
      <rPr>
        <i/>
        <sz val="10"/>
        <color indexed="8"/>
        <rFont val="Arial"/>
        <family val="2"/>
      </rPr>
      <t>Annuaire des statistiques du secteur agricole 1999/2000</t>
    </r>
    <r>
      <rPr>
        <sz val="10"/>
        <color indexed="8"/>
        <rFont val="Arial"/>
        <family val="2"/>
      </rPr>
      <t>. Éd. DEPA Cellule des enquêtes et statistiques.</t>
    </r>
  </si>
  <si>
    <t>CAPE VERDE</t>
  </si>
  <si>
    <t>Potatoes and other tubers</t>
  </si>
  <si>
    <r>
      <t>Agriculture is mostly rainfed.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2 780 ha in 1997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1 821 ha (FAO, 2012). AHI</t>
    </r>
    <r>
      <rPr>
        <vertAlign val="subscript"/>
        <sz val="10"/>
        <color indexed="8"/>
        <rFont val="Arial"/>
        <family val="2"/>
      </rPr>
      <t>full</t>
    </r>
    <r>
      <rPr>
        <sz val="10"/>
        <color indexed="8"/>
        <rFont val="Arial"/>
        <family val="2"/>
      </rPr>
      <t xml:space="preserve"> is 2 085 ha in 2004 (FAO, 2012). The crop calendar mentions sugarcane (48 percent), vegetables (42 percent) and potatoes and other tubers (10 percent). In addition, flowers might still exist over a limited area. Irrigation is practiced all year round.</t>
    </r>
  </si>
  <si>
    <t>CENTRAL AFRICAN REPUBLIC</t>
  </si>
  <si>
    <t>1987</t>
  </si>
  <si>
    <r>
      <t>No recent figure is available. The only figures available refer to 1987: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135 ha (Boulvert, 1987), of which only 69 ha are actually irrigated. AHI</t>
    </r>
    <r>
      <rPr>
        <vertAlign val="subscript"/>
        <sz val="10"/>
        <color indexed="8"/>
        <rFont val="Arial"/>
        <family val="2"/>
      </rPr>
      <t>full</t>
    </r>
    <r>
      <rPr>
        <sz val="10"/>
        <color indexed="8"/>
        <rFont val="Arial"/>
        <family val="2"/>
      </rPr>
      <t xml:space="preserve"> is assumed higher than AAI</t>
    </r>
    <r>
      <rPr>
        <vertAlign val="subscript"/>
        <sz val="10"/>
        <color indexed="8"/>
        <rFont val="Arial"/>
        <family val="2"/>
      </rPr>
      <t>full</t>
    </r>
    <r>
      <rPr>
        <sz val="10"/>
        <color indexed="8"/>
        <rFont val="Arial"/>
        <family val="2"/>
      </rPr>
      <t xml:space="preserve"> due to double cropping of rice. In addition to rice, vegetables are also cultivated. This results in a cropping intensity of 130 percent. Irrigation is mostly practiced from May to September.</t>
    </r>
  </si>
  <si>
    <r>
      <t>Boulvert, Y</t>
    </r>
    <r>
      <rPr>
        <sz val="10"/>
        <color indexed="8"/>
        <rFont val="Arial"/>
        <family val="2"/>
      </rPr>
      <t xml:space="preserve">. 1987. </t>
    </r>
    <r>
      <rPr>
        <i/>
        <sz val="10"/>
        <color indexed="8"/>
        <rFont val="Arial"/>
        <family val="2"/>
      </rPr>
      <t>Carte oro-hydrographique de la République Centrafricaine</t>
    </r>
    <r>
      <rPr>
        <sz val="10"/>
        <color indexed="8"/>
        <rFont val="Arial"/>
        <family val="2"/>
      </rPr>
      <t>. ORSTOM.</t>
    </r>
  </si>
  <si>
    <t>CHAD</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</si>
  <si>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30 273 ha while AAI</t>
    </r>
    <r>
      <rPr>
        <vertAlign val="subscript"/>
        <sz val="10"/>
        <color indexed="8"/>
        <rFont val="Arial"/>
        <family val="2"/>
      </rPr>
      <t>full</t>
    </r>
    <r>
      <rPr>
        <sz val="10"/>
        <color indexed="8"/>
        <rFont val="Arial"/>
        <family val="2"/>
      </rPr>
      <t xml:space="preserve"> and AAI</t>
    </r>
    <r>
      <rPr>
        <vertAlign val="subscript"/>
        <sz val="10"/>
        <color indexed="8"/>
        <rFont val="Arial"/>
        <family val="2"/>
      </rPr>
      <t>tot</t>
    </r>
    <r>
      <rPr>
        <sz val="10"/>
        <color indexed="8"/>
        <rFont val="Arial"/>
        <family val="2"/>
      </rPr>
      <t xml:space="preserve"> are 26 200 ha in 2002 (FAO, 2012). AHI</t>
    </r>
    <r>
      <rPr>
        <vertAlign val="subscript"/>
        <sz val="10"/>
        <color indexed="8"/>
        <rFont val="Arial"/>
        <family val="2"/>
      </rPr>
      <t>full</t>
    </r>
    <r>
      <rPr>
        <sz val="10"/>
        <color indexed="8"/>
        <rFont val="Arial"/>
        <family val="2"/>
      </rPr>
      <t xml:space="preserve"> is 26 800 ha for the same year (AQUASTAT country profile), resulting in a cropping intensity of 102 percent. The cropping seasons are adapted from AT 2050/2080 (FAO, 2011). The main irrigated crops are rice (37 percent, limited area under double cropping), maize (22 percent) and sugarcane (14 percent). Some millet, wheat and vegetables are also irrigated. Cereals are irrigated from June to October, corresponding to the raining season, except wheat and a very limited second cropping of rice (from December or January to April or May). However, vegetables are cropped and irrigated during winter, from December to April.</t>
    </r>
  </si>
  <si>
    <t>CONGO</t>
  </si>
  <si>
    <r>
      <t>AEI</t>
    </r>
    <r>
      <rPr>
        <vertAlign val="subscript"/>
        <sz val="10"/>
        <color indexed="8"/>
        <rFont val="Arial"/>
        <family val="2"/>
      </rPr>
      <t>tot</t>
    </r>
    <r>
      <rPr>
        <sz val="10"/>
        <color indexed="8"/>
        <rFont val="Arial"/>
        <family val="2"/>
      </rPr>
      <t xml:space="preserve"> is 2 000 ha in 1993 while AEI</t>
    </r>
    <r>
      <rPr>
        <vertAlign val="subscript"/>
        <sz val="10"/>
        <color indexed="8"/>
        <rFont val="Arial"/>
        <family val="2"/>
      </rPr>
      <t>full</t>
    </r>
    <r>
      <rPr>
        <sz val="10"/>
        <color indexed="8"/>
        <rFont val="Arial"/>
        <family val="2"/>
      </rPr>
      <t xml:space="preserve"> is 217 ha (FAO, 2012). Because AAI</t>
    </r>
    <r>
      <rPr>
        <vertAlign val="subscript"/>
        <sz val="10"/>
        <color indexed="8"/>
        <rFont val="Arial"/>
        <family val="2"/>
      </rPr>
      <t>tot</t>
    </r>
    <r>
      <rPr>
        <sz val="10"/>
        <color indexed="8"/>
        <rFont val="Arial"/>
        <family val="2"/>
      </rPr>
      <t xml:space="preserve"> equals to AEI</t>
    </r>
    <r>
      <rPr>
        <vertAlign val="subscript"/>
        <sz val="10"/>
        <color indexed="8"/>
        <rFont val="Arial"/>
        <family val="2"/>
      </rPr>
      <t>full</t>
    </r>
    <r>
      <rPr>
        <sz val="10"/>
        <color indexed="8"/>
        <rFont val="Arial"/>
        <family val="2"/>
      </rPr>
      <t>, it is believed that AAI</t>
    </r>
    <r>
      <rPr>
        <vertAlign val="subscript"/>
        <sz val="10"/>
        <color indexed="8"/>
        <rFont val="Arial"/>
        <family val="2"/>
      </rPr>
      <t>full</t>
    </r>
    <r>
      <rPr>
        <sz val="10"/>
        <color indexed="8"/>
        <rFont val="Arial"/>
        <family val="2"/>
      </rPr>
      <t xml:space="preserve"> also equals to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has been recalculated to reflect the double cropping, that is 434 ha; and thus resulting in a cropping intensity of 200 percent. The main irrigated crops are vegetables (</t>
    </r>
    <r>
      <rPr>
        <sz val="10"/>
        <color indexed="8"/>
        <rFont val="Arial"/>
        <family val="2"/>
      </rPr>
      <t>cabbage, chive, eggplant, tomato, lettuce, cucumber, and carrot)</t>
    </r>
    <r>
      <rPr>
        <sz val="10"/>
        <color indexed="8"/>
        <rFont val="Arial"/>
        <family val="2"/>
      </rPr>
      <t xml:space="preserve"> rather than sugarcane as indicated in AT 2050/2080 (FAO, 2011) and in the previous exercise undertaken in 2000. It is indeed assumed that sugarcane is actually on equipped lowlands and therefore is not included here. Irrigation is practiced all year round.</t>
    </r>
  </si>
  <si>
    <t>CÔTE D`IVOIRE</t>
  </si>
  <si>
    <r>
      <t>The 1994 data seems to be still the most representative. AEI</t>
    </r>
    <r>
      <rPr>
        <vertAlign val="subscript"/>
        <sz val="10"/>
        <color indexed="8"/>
        <rFont val="Arial"/>
        <family val="2"/>
      </rPr>
      <t>tot</t>
    </r>
    <r>
      <rPr>
        <sz val="10"/>
        <color indexed="8"/>
        <rFont val="Arial"/>
        <family val="2"/>
      </rPr>
      <t xml:space="preserve"> is 72 750 ha while AEI</t>
    </r>
    <r>
      <rPr>
        <vertAlign val="subscript"/>
        <sz val="10"/>
        <color indexed="8"/>
        <rFont val="Arial"/>
        <family val="2"/>
      </rPr>
      <t>full</t>
    </r>
    <r>
      <rPr>
        <sz val="10"/>
        <color indexed="8"/>
        <rFont val="Arial"/>
        <family val="2"/>
      </rPr>
      <t xml:space="preserve"> is 47 750 ha. AAI</t>
    </r>
    <r>
      <rPr>
        <vertAlign val="subscript"/>
        <sz val="10"/>
        <color indexed="8"/>
        <rFont val="Arial"/>
        <family val="2"/>
      </rPr>
      <t>tot</t>
    </r>
    <r>
      <rPr>
        <sz val="10"/>
        <color indexed="8"/>
        <rFont val="Arial"/>
        <family val="2"/>
      </rPr>
      <t xml:space="preserve"> is 66 930 ha in 1994. Figures from 2008 suggest that AEI</t>
    </r>
    <r>
      <rPr>
        <vertAlign val="subscript"/>
        <sz val="10"/>
        <color indexed="8"/>
        <rFont val="Arial"/>
        <family val="2"/>
      </rPr>
      <t>full</t>
    </r>
    <r>
      <rPr>
        <sz val="10"/>
        <color indexed="8"/>
        <rFont val="Arial"/>
        <family val="2"/>
      </rPr>
      <t xml:space="preserve"> is still valid but 14 950 ha have been abandoned, resulting in an AAI</t>
    </r>
    <r>
      <rPr>
        <vertAlign val="subscript"/>
        <sz val="10"/>
        <color indexed="8"/>
        <rFont val="Arial"/>
        <family val="2"/>
      </rPr>
      <t>full</t>
    </r>
    <r>
      <rPr>
        <sz val="10"/>
        <color indexed="8"/>
        <rFont val="Arial"/>
        <family val="2"/>
      </rPr>
      <t xml:space="preserve"> equal to 32 500 ha (Sirte Water Conference, 2008). AHI</t>
    </r>
    <r>
      <rPr>
        <vertAlign val="subscript"/>
        <sz val="10"/>
        <color indexed="8"/>
        <rFont val="Arial"/>
        <family val="2"/>
      </rPr>
      <t>full</t>
    </r>
    <r>
      <rPr>
        <sz val="10"/>
        <color indexed="8"/>
        <rFont val="Arial"/>
        <family val="2"/>
      </rPr>
      <t xml:space="preserve"> is assumed equal to AAI</t>
    </r>
    <r>
      <rPr>
        <vertAlign val="subscript"/>
        <sz val="10"/>
        <color indexed="8"/>
        <rFont val="Arial"/>
        <family val="2"/>
      </rPr>
      <t xml:space="preserve">full. </t>
    </r>
    <r>
      <rPr>
        <sz val="10"/>
        <color indexed="8"/>
        <rFont val="Arial"/>
        <family val="2"/>
      </rPr>
      <t>The same document indicates that the main irrigated crops are sugar cane and bananas accounting for two third of the AAI</t>
    </r>
    <r>
      <rPr>
        <vertAlign val="subscript"/>
        <sz val="10"/>
        <color indexed="8"/>
        <rFont val="Arial"/>
        <family val="2"/>
      </rPr>
      <t>full</t>
    </r>
    <r>
      <rPr>
        <sz val="10"/>
        <color indexed="8"/>
        <rFont val="Arial"/>
        <family val="2"/>
      </rPr>
      <t>. Some rice and vegetables are also irrigated. Cropping seasons are based on AT 2050/2080 (FAO, 2011) and neighbouring countries. Temporary crops are irrigated either from June to October (rice) or from December to April (vegetables).</t>
    </r>
  </si>
  <si>
    <r>
      <t>Sirte Water Conference.</t>
    </r>
    <r>
      <rPr>
        <sz val="10"/>
        <color indexed="8"/>
        <rFont val="Arial"/>
        <family val="2"/>
      </rPr>
      <t xml:space="preserve"> 2008. </t>
    </r>
    <r>
      <rPr>
        <i/>
        <sz val="10"/>
        <color indexed="8"/>
        <rFont val="Arial"/>
        <family val="2"/>
      </rPr>
      <t>Rapport national d’investissement – Côte d’Ivoire</t>
    </r>
    <r>
      <rPr>
        <sz val="10"/>
        <color indexed="8"/>
        <rFont val="Arial"/>
        <family val="2"/>
      </rPr>
      <t>.</t>
    </r>
  </si>
  <si>
    <t>DEMOCRATIC REPUBLIC  OF THE CONGO</t>
  </si>
  <si>
    <t>This area refers to the year 1995</t>
  </si>
  <si>
    <r>
      <t>No recent data are available for area equipped for irrigation and crop production. AEI</t>
    </r>
    <r>
      <rPr>
        <vertAlign val="subscript"/>
        <sz val="10"/>
        <color indexed="8"/>
        <rFont val="Arial"/>
        <family val="2"/>
      </rPr>
      <t>tot</t>
    </r>
    <r>
      <rPr>
        <sz val="10"/>
        <color indexed="8"/>
        <rFont val="Arial"/>
        <family val="2"/>
      </rPr>
      <t xml:space="preserve"> (10 500 ha) and AEI</t>
    </r>
    <r>
      <rPr>
        <vertAlign val="subscript"/>
        <sz val="10"/>
        <color indexed="8"/>
        <rFont val="Arial"/>
        <family val="2"/>
      </rPr>
      <t>full</t>
    </r>
    <r>
      <rPr>
        <sz val="10"/>
        <color indexed="8"/>
        <rFont val="Arial"/>
        <family val="2"/>
      </rPr>
      <t xml:space="preserve"> (10 000 ha) refer both to 1995. However, updated value of AAI</t>
    </r>
    <r>
      <rPr>
        <vertAlign val="subscript"/>
        <sz val="10"/>
        <color indexed="8"/>
        <rFont val="Arial"/>
        <family val="2"/>
      </rPr>
      <t>tot</t>
    </r>
    <r>
      <rPr>
        <sz val="10"/>
        <color indexed="8"/>
        <rFont val="Arial"/>
        <family val="2"/>
      </rPr>
      <t xml:space="preserve"> (8 000 ha in 1995) and AAI</t>
    </r>
    <r>
      <rPr>
        <vertAlign val="subscript"/>
        <sz val="10"/>
        <color indexed="8"/>
        <rFont val="Arial"/>
        <family val="2"/>
      </rPr>
      <t>full</t>
    </r>
    <r>
      <rPr>
        <sz val="10"/>
        <color indexed="8"/>
        <rFont val="Arial"/>
        <family val="2"/>
      </rPr>
      <t xml:space="preserve"> for the year 2000 are 7 300 ha and 6 800 ha respectively. The most important agricultural system in this country is rainfed (tubers, maize, rice, fruit and palm). AHI</t>
    </r>
    <r>
      <rPr>
        <vertAlign val="subscript"/>
        <sz val="10"/>
        <color indexed="8"/>
        <rFont val="Arial"/>
        <family val="2"/>
      </rPr>
      <t>full</t>
    </r>
    <r>
      <rPr>
        <sz val="10"/>
        <color indexed="8"/>
        <rFont val="Arial"/>
        <family val="2"/>
      </rPr>
      <t xml:space="preserve"> in 1995 was 13 500 ha, consisting of 11 200 ha of sugarcane and 2 300 ha of rice. AT 2050/2080 estimates that AHI</t>
    </r>
    <r>
      <rPr>
        <vertAlign val="subscript"/>
        <sz val="10"/>
        <color indexed="8"/>
        <rFont val="Arial"/>
        <family val="2"/>
      </rPr>
      <t>full</t>
    </r>
    <r>
      <rPr>
        <sz val="10"/>
        <color indexed="8"/>
        <rFont val="Arial"/>
        <family val="2"/>
      </rPr>
      <t xml:space="preserve"> in 2006 is 21 000 ha (FAO, 2011), however this is not consistent with a decreasing AAI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for 2000 is therefore assumed to be 8 000 ha as estimated in AT 2030/2050 (FAO, 2006), resulting in a cropping intensity of 115 percent. Based on qualitative information presented in the AQUASTAT country profile (FAO, 2012), it is assumed that sugarcane, rice (double cropping) and vegetables correspond to, respectively, 5 000 ha, 2 300 ha and 500 ha. Irrigation is practiced all year round with an intensity peak due to vegetables’ watering from May to September.</t>
    </r>
  </si>
  <si>
    <t>DJIBOUTI</t>
  </si>
  <si>
    <t>Vegetable one</t>
  </si>
  <si>
    <t>Vegetable two</t>
  </si>
  <si>
    <r>
      <t>Agriculture is limited because of few arable lands available, dry climate and poor water quality.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1 012 ha in 1999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388 ha (FAO, 2012). AHI</t>
    </r>
    <r>
      <rPr>
        <vertAlign val="subscript"/>
        <sz val="10"/>
        <color indexed="8"/>
        <rFont val="Arial"/>
        <family val="2"/>
      </rPr>
      <t>full</t>
    </r>
    <r>
      <rPr>
        <sz val="10"/>
        <color indexed="8"/>
        <rFont val="Arial"/>
        <family val="2"/>
      </rPr>
      <t xml:space="preserve"> is 582 ha according the AQUASTAT country profile, consisting of 388 ha in winter (cool season) and half of it in summer. 1989 data was used for the fruit areas, and other crops’ areas have been calculated based on it and AHI</t>
    </r>
    <r>
      <rPr>
        <vertAlign val="subscript"/>
        <sz val="10"/>
        <color indexed="8"/>
        <rFont val="Arial"/>
        <family val="2"/>
      </rPr>
      <t>full</t>
    </r>
    <r>
      <rPr>
        <sz val="10"/>
        <color indexed="8"/>
        <rFont val="Arial"/>
        <family val="2"/>
      </rPr>
      <t>. The main irrigated crops are vegetables and fruit. I</t>
    </r>
    <r>
      <rPr>
        <sz val="10"/>
        <color indexed="8"/>
        <rFont val="Arial"/>
        <family val="2"/>
      </rPr>
      <t>rrigation starts only from mid-November during the cool season and ends mid-May. The main irrigated crops are vegetables (tomatoes). In summer, only pumpkins as well as fruit and palm trees are irrigated.</t>
    </r>
  </si>
  <si>
    <t>EGYPT</t>
  </si>
  <si>
    <t xml:space="preserve">Sugar beets </t>
  </si>
  <si>
    <t>ERITREA</t>
  </si>
  <si>
    <t>Sorghum and other cereals</t>
  </si>
  <si>
    <r>
      <t>The war and the severe droughts contributed to weaken the agricultural sector. The data available in AQUASTAT refer to 1993; AEI</t>
    </r>
    <r>
      <rPr>
        <vertAlign val="subscript"/>
        <sz val="10"/>
        <color indexed="8"/>
        <rFont val="Arial"/>
        <family val="2"/>
      </rPr>
      <t>tot</t>
    </r>
    <r>
      <rPr>
        <sz val="10"/>
        <color indexed="8"/>
        <rFont val="Arial"/>
        <family val="2"/>
      </rPr>
      <t xml:space="preserve"> is 21 590 ha while AEI</t>
    </r>
    <r>
      <rPr>
        <vertAlign val="subscript"/>
        <sz val="10"/>
        <color indexed="8"/>
        <rFont val="Arial"/>
        <family val="2"/>
      </rPr>
      <t>full</t>
    </r>
    <r>
      <rPr>
        <sz val="10"/>
        <color indexed="8"/>
        <rFont val="Arial"/>
        <family val="2"/>
      </rPr>
      <t xml:space="preserve"> 4 100 ha (FAO, 2012). Based on the information provided by the Ministry of Agriculture (NAP, 2002), the crop calendar from the previous exercise undertaken in 2000 is considered still valid</t>
    </r>
    <r>
      <rPr>
        <b/>
        <sz val="10"/>
        <color indexed="8"/>
        <rFont val="Arial"/>
        <family val="2"/>
      </rPr>
      <t xml:space="preserve">. </t>
    </r>
    <r>
      <rPr>
        <sz val="10"/>
        <color indexed="8"/>
        <rFont val="Arial"/>
        <family val="2"/>
      </rPr>
      <t>AAI</t>
    </r>
    <r>
      <rPr>
        <vertAlign val="subscript"/>
        <sz val="10"/>
        <color indexed="8"/>
        <rFont val="Arial"/>
        <family val="2"/>
      </rPr>
      <t>full</t>
    </r>
    <r>
      <rPr>
        <sz val="10"/>
        <color indexed="8"/>
        <rFont val="Arial"/>
        <family val="2"/>
      </rPr>
      <t xml:space="preserve"> is assumed to be equal to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in 1993 was 5 969 ha (FAO, 2012) consisting of cotton and other temporary crops (AQUASTAT country profile) that were assumed to be cereals, vegetables, potatoes and fruits. The cropping intensity is therefore 145 percent. The irrigated crops are cereals (46 percent, mainly sorghum), vegetables (24 percent), potatoes (15 percent) and fruit (14 percent).</t>
    </r>
  </si>
  <si>
    <r>
      <t>NAP</t>
    </r>
    <r>
      <rPr>
        <sz val="10"/>
        <color indexed="8"/>
        <rFont val="Arial"/>
        <family val="2"/>
      </rPr>
      <t>. 2002.</t>
    </r>
    <r>
      <rPr>
        <i/>
        <sz val="10"/>
        <color indexed="8"/>
        <rFont val="Arial"/>
        <family val="2"/>
      </rPr>
      <t xml:space="preserve"> The national action programme for Eritrea to combat desertification and mitigate the effects of drought</t>
    </r>
    <r>
      <rPr>
        <sz val="10"/>
        <color indexed="8"/>
        <rFont val="Arial"/>
        <family val="2"/>
      </rPr>
      <t>. Ministry of Agriculture of Eritrea. Asmara.</t>
    </r>
  </si>
  <si>
    <t>ETHIOPIA</t>
  </si>
  <si>
    <t xml:space="preserve">Sorghum and other cereals </t>
  </si>
  <si>
    <r>
      <t>AEI</t>
    </r>
    <r>
      <rPr>
        <vertAlign val="subscript"/>
        <sz val="10"/>
        <color indexed="8"/>
        <rFont val="Arial"/>
        <family val="2"/>
      </rPr>
      <t>full</t>
    </r>
    <r>
      <rPr>
        <sz val="10"/>
        <color indexed="8"/>
        <rFont val="Arial"/>
        <family val="2"/>
      </rPr>
      <t xml:space="preserve"> is 289 600 ha (FAO, 2012a and 2012b) in 2001. However, there is a significant variability according to the sources in regards with AAI</t>
    </r>
    <r>
      <rPr>
        <vertAlign val="subscript"/>
        <sz val="10"/>
        <color indexed="8"/>
        <rFont val="Arial"/>
        <family val="2"/>
      </rPr>
      <t>full</t>
    </r>
    <r>
      <rPr>
        <sz val="10"/>
        <color indexed="8"/>
        <rFont val="Arial"/>
        <family val="2"/>
      </rPr>
      <t>. While AAI</t>
    </r>
    <r>
      <rPr>
        <vertAlign val="subscript"/>
        <sz val="10"/>
        <color indexed="8"/>
        <rFont val="Arial"/>
        <family val="2"/>
      </rPr>
      <t>full</t>
    </r>
    <r>
      <rPr>
        <sz val="10"/>
        <color indexed="8"/>
        <rFont val="Arial"/>
        <family val="2"/>
      </rPr>
      <t xml:space="preserve"> is 170 000 ha in FAOSTAT for 2009 (FAO, 2012b) and 121 000 ha in 2003, it is 289 600 ha in AQUASTAT for 2001 (that is equal to AEI</t>
    </r>
    <r>
      <rPr>
        <vertAlign val="subscript"/>
        <sz val="10"/>
        <color indexed="8"/>
        <rFont val="Arial"/>
        <family val="2"/>
      </rPr>
      <t>full</t>
    </r>
    <r>
      <rPr>
        <sz val="10"/>
        <color indexed="8"/>
        <rFont val="Arial"/>
        <family val="2"/>
      </rPr>
      <t>) (FAO, 2012a). Similarly AHI</t>
    </r>
    <r>
      <rPr>
        <vertAlign val="subscript"/>
        <sz val="10"/>
        <color indexed="8"/>
        <rFont val="Arial"/>
        <family val="2"/>
      </rPr>
      <t>full</t>
    </r>
    <r>
      <rPr>
        <sz val="10"/>
        <color indexed="8"/>
        <rFont val="Arial"/>
        <family val="2"/>
      </rPr>
      <t xml:space="preserve"> is 286 000 ha for 2000 in AT 2030/2050 (FAO, 2006), 357 000 ha for 2006 from AT 2050/2080 (FAO, 2011), and 410 600 ha in AQUASTAT for 2002 (FAO, 2012a). Finally the crop calendar is based on the information available in AQUASTAT, resulting in a cropping intensity of 142 percent. The main irrigated crops are cereals (mainly maize), vegetables, cotton, roots and tubers, and sugarcane. Irrigation is practiced all year round with temporary crops being irrigated mostly in winter (from November to March or May), except some cereals (maize and sorghum) and cotton.</t>
    </r>
  </si>
  <si>
    <r>
      <rPr>
        <b/>
        <sz val="10"/>
        <color indexed="8"/>
        <rFont val="Arial"/>
        <family val="2"/>
      </rPr>
      <t>FAO</t>
    </r>
    <r>
      <rPr>
        <sz val="10"/>
        <color indexed="8"/>
        <rFont val="Arial"/>
        <family val="2"/>
      </rPr>
      <t>. 2012b. FAOSTAT online database. http://faostat.fao.org/.</t>
    </r>
  </si>
  <si>
    <t>GABON</t>
  </si>
  <si>
    <r>
      <t>AHI</t>
    </r>
    <r>
      <rPr>
        <vertAlign val="subscript"/>
        <sz val="10"/>
        <color indexed="8"/>
        <rFont val="Arial"/>
        <family val="2"/>
      </rPr>
      <t>full</t>
    </r>
    <r>
      <rPr>
        <sz val="10"/>
        <color indexed="8"/>
        <rFont val="Arial"/>
        <family val="2"/>
      </rPr>
      <t xml:space="preserve"> (15 000 ha) from AT 2030/2050 (FAO, 2006) was considered too high compared to the AEI</t>
    </r>
    <r>
      <rPr>
        <vertAlign val="subscript"/>
        <sz val="10"/>
        <color indexed="8"/>
        <rFont val="Arial"/>
        <family val="2"/>
      </rPr>
      <t>full</t>
    </r>
    <r>
      <rPr>
        <sz val="10"/>
        <color indexed="8"/>
        <rFont val="Arial"/>
        <family val="2"/>
      </rPr>
      <t xml:space="preserve"> of 3 150 ha (1987). It is believed that the most representative data are those provided by the AQUASTAT database for the year 1987 (FAO, 2012). AAI</t>
    </r>
    <r>
      <rPr>
        <vertAlign val="subscript"/>
        <sz val="10"/>
        <color indexed="8"/>
        <rFont val="Arial"/>
        <family val="2"/>
      </rPr>
      <t>full</t>
    </r>
    <r>
      <rPr>
        <sz val="10"/>
        <color indexed="8"/>
        <rFont val="Arial"/>
        <family val="2"/>
      </rPr>
      <t xml:space="preserve"> was assumed to be equal to AEI</t>
    </r>
    <r>
      <rPr>
        <vertAlign val="subscript"/>
        <sz val="10"/>
        <color indexed="8"/>
        <rFont val="Arial"/>
        <family val="2"/>
      </rPr>
      <t>full</t>
    </r>
    <r>
      <rPr>
        <sz val="10"/>
        <color indexed="8"/>
        <rFont val="Arial"/>
        <family val="2"/>
      </rPr>
      <t>, while AHI</t>
    </r>
    <r>
      <rPr>
        <vertAlign val="subscript"/>
        <sz val="10"/>
        <color indexed="8"/>
        <rFont val="Arial"/>
        <family val="2"/>
      </rPr>
      <t>full</t>
    </r>
    <r>
      <rPr>
        <sz val="10"/>
        <color indexed="8"/>
        <rFont val="Arial"/>
        <family val="2"/>
      </rPr>
      <t xml:space="preserve"> was 4 450 ha in 1987 (equal to AEI</t>
    </r>
    <r>
      <rPr>
        <vertAlign val="subscript"/>
        <sz val="10"/>
        <color indexed="8"/>
        <rFont val="Arial"/>
        <family val="2"/>
      </rPr>
      <t>tot</t>
    </r>
    <r>
      <rPr>
        <sz val="10"/>
        <color indexed="8"/>
        <rFont val="Arial"/>
        <family val="2"/>
      </rPr>
      <t>) consisting only of rice. However, based on the previous exercise undertaken in 2000, the harvested irrigated area of rice was reduced to 3 000 ha (double cropping) to allow for vegetables (1 450 ha) consistently with the AQUASTAT country profile. The resulting cropping intensity is 141 percent. Vegetables are irrigated from December to April, similarly to Cameroon.</t>
    </r>
  </si>
  <si>
    <t>GAMBIA</t>
  </si>
  <si>
    <r>
      <t>AEI</t>
    </r>
    <r>
      <rPr>
        <vertAlign val="subscript"/>
        <sz val="10"/>
        <color indexed="8"/>
        <rFont val="Arial"/>
        <family val="2"/>
      </rPr>
      <t xml:space="preserve">tot </t>
    </r>
    <r>
      <rPr>
        <sz val="10"/>
        <color indexed="8"/>
        <rFont val="Arial"/>
        <family val="2"/>
      </rPr>
      <t>and AEI</t>
    </r>
    <r>
      <rPr>
        <vertAlign val="subscript"/>
        <sz val="10"/>
        <color indexed="8"/>
        <rFont val="Arial"/>
        <family val="2"/>
      </rPr>
      <t>full</t>
    </r>
    <r>
      <rPr>
        <sz val="10"/>
        <color indexed="8"/>
        <rFont val="Arial"/>
        <family val="2"/>
      </rPr>
      <t xml:space="preserve"> equal to 2 149 ha in 1999 (FAO, 2012). AHI</t>
    </r>
    <r>
      <rPr>
        <vertAlign val="subscript"/>
        <sz val="10"/>
        <color indexed="8"/>
        <rFont val="Arial"/>
        <family val="2"/>
      </rPr>
      <t>full</t>
    </r>
    <r>
      <rPr>
        <sz val="10"/>
        <color indexed="8"/>
        <rFont val="Arial"/>
        <family val="2"/>
      </rPr>
      <t xml:space="preserve"> is estimated at 2 000 ha in AT 2050/2080 (FAO, 2011). Due to double cropping of rice, AAI</t>
    </r>
    <r>
      <rPr>
        <vertAlign val="subscript"/>
        <sz val="10"/>
        <color indexed="8"/>
        <rFont val="Arial"/>
        <family val="2"/>
      </rPr>
      <t xml:space="preserve">full </t>
    </r>
    <r>
      <rPr>
        <sz val="10"/>
        <color indexed="8"/>
        <rFont val="Arial"/>
        <family val="2"/>
      </rPr>
      <t>is calculated such as it amounts to half of AHI</t>
    </r>
    <r>
      <rPr>
        <vertAlign val="subscript"/>
        <sz val="10"/>
        <color indexed="8"/>
        <rFont val="Arial"/>
        <family val="2"/>
      </rPr>
      <t>full</t>
    </r>
    <r>
      <rPr>
        <sz val="10"/>
        <color indexed="8"/>
        <rFont val="Arial"/>
        <family val="2"/>
      </rPr>
      <t>, that is 1 000 ha. The AQUASTAT country profile also indicates that some irrigated horticulture exists although without indicating its area. The resulting cropping intensity is 200 percent.</t>
    </r>
  </si>
  <si>
    <t>GHANA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</si>
  <si>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30 900 ha in 2000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27 910 ha (FAO, 2012). The Ministry of Agriculture website indicates an area under irrigation (AAI</t>
    </r>
    <r>
      <rPr>
        <vertAlign val="subscript"/>
        <sz val="10"/>
        <color indexed="8"/>
        <rFont val="Arial"/>
        <family val="2"/>
      </rPr>
      <t>full</t>
    </r>
    <r>
      <rPr>
        <sz val="10"/>
        <color indexed="8"/>
        <rFont val="Arial"/>
        <family val="2"/>
      </rPr>
      <t>) of 30 269 ha in 2010. Estimations of AHI</t>
    </r>
    <r>
      <rPr>
        <vertAlign val="subscript"/>
        <sz val="10"/>
        <color indexed="8"/>
        <rFont val="Arial"/>
        <family val="2"/>
      </rPr>
      <t>full</t>
    </r>
    <r>
      <rPr>
        <sz val="10"/>
        <color indexed="8"/>
        <rFont val="Arial"/>
        <family val="2"/>
      </rPr>
      <t xml:space="preserve"> vary greatly according to the sources and years: 13 000 ha in 1998 (AT 2015/2030; FAO, 2003), 33 500 ha in 2000 (AT 2030/2050; FAO, 2006) and 28 000 ha in 2006 (AT 2050/2080; FAO, 2011). In addition, a partial AHI</t>
    </r>
    <r>
      <rPr>
        <vertAlign val="subscript"/>
        <sz val="10"/>
        <color indexed="8"/>
        <rFont val="Arial"/>
        <family val="2"/>
      </rPr>
      <t>full</t>
    </r>
    <r>
      <rPr>
        <sz val="10"/>
        <color indexed="8"/>
        <rFont val="Arial"/>
        <family val="2"/>
      </rPr>
      <t xml:space="preserve"> for rice of 5 238 ha for 2002 is given in AQUASTAT, corresponding to public irrigation schemes only. Thus AHI</t>
    </r>
    <r>
      <rPr>
        <vertAlign val="subscript"/>
        <sz val="10"/>
        <color indexed="8"/>
        <rFont val="Arial"/>
        <family val="2"/>
      </rPr>
      <t>full</t>
    </r>
    <r>
      <rPr>
        <sz val="10"/>
        <color indexed="8"/>
        <rFont val="Arial"/>
        <family val="2"/>
      </rPr>
      <t xml:space="preserve"> is then calculated such as the cropping intensity is 200 percent to reflect the double cropping of both rice and vegetables, that is 60 500 ha. The cropping seasons are based on AT 2050/2080 (FAO, 2011). The main irrigated crops are vegetables and rice. Due to double cropping for both crops, irrigation is practiced all year round.</t>
    </r>
  </si>
  <si>
    <r>
      <t>FAO</t>
    </r>
    <r>
      <rPr>
        <sz val="10"/>
        <color indexed="8"/>
        <rFont val="Arial"/>
        <family val="2"/>
      </rPr>
      <t xml:space="preserve">. 2003. </t>
    </r>
    <r>
      <rPr>
        <i/>
        <sz val="10"/>
        <color indexed="8"/>
        <rFont val="Arial"/>
        <family val="2"/>
      </rPr>
      <t>World agriculture: towards 2015/2030</t>
    </r>
    <r>
      <rPr>
        <sz val="10"/>
        <color indexed="8"/>
        <rFont val="Arial"/>
        <family val="2"/>
      </rPr>
      <t>. An FAO perspective. FAO, Global Perspective Studies Unit, Rome, Italy, 2003.</t>
    </r>
  </si>
  <si>
    <t>GUINEA</t>
  </si>
  <si>
    <r>
      <t>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are similar and equal to 20 386 ha in 2001 while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are 94 914 ha for the same year (FAO, 2012). AHI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xml:space="preserve"> resulting in a cropping intensity of 100 percent. The main irrigated crops are rice and vegetables, but banana, rubber and oil palm are also irrigated. Irrigation of temporary crops is practiced during the dry season only from June to October.</t>
    </r>
  </si>
  <si>
    <t>GUINEA-BISSAU</t>
  </si>
  <si>
    <r>
      <t>AEI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8 562 ha in 1996 while AEI</t>
    </r>
    <r>
      <rPr>
        <vertAlign val="subscript"/>
        <sz val="10"/>
        <color indexed="8"/>
        <rFont val="Arial"/>
        <family val="2"/>
      </rPr>
      <t>tot</t>
    </r>
    <r>
      <rPr>
        <sz val="10"/>
        <color indexed="8"/>
        <rFont val="Arial"/>
        <family val="2"/>
      </rPr>
      <t xml:space="preserve"> and AAI</t>
    </r>
    <r>
      <rPr>
        <vertAlign val="subscript"/>
        <sz val="10"/>
        <color indexed="8"/>
        <rFont val="Arial"/>
        <family val="2"/>
      </rPr>
      <t>tot</t>
    </r>
    <r>
      <rPr>
        <sz val="10"/>
        <color indexed="8"/>
        <rFont val="Arial"/>
        <family val="2"/>
      </rPr>
      <t xml:space="preserve"> are 22 558 ha for the same year (FAO, 2012). AAI</t>
    </r>
    <r>
      <rPr>
        <vertAlign val="subscript"/>
        <sz val="10"/>
        <color indexed="8"/>
        <rFont val="Arial"/>
        <family val="2"/>
      </rPr>
      <t>full</t>
    </r>
    <r>
      <rPr>
        <sz val="10"/>
        <color indexed="8"/>
        <rFont val="Arial"/>
        <family val="2"/>
      </rPr>
      <t xml:space="preserve"> is defined equal to AHI</t>
    </r>
    <r>
      <rPr>
        <vertAlign val="subscript"/>
        <sz val="10"/>
        <color indexed="8"/>
        <rFont val="Arial"/>
        <family val="2"/>
      </rPr>
      <t>full</t>
    </r>
    <r>
      <rPr>
        <sz val="10"/>
        <color indexed="8"/>
        <rFont val="Arial"/>
        <family val="2"/>
      </rPr>
      <t xml:space="preserve"> in order to have a cropping intensity of 100 percent. The fruit production (bananas, mangoes, pineapple) is the main irrigated crop while rice and vegetables are irrigated. Irrigation is practiced during the dry season only from June to October.</t>
    </r>
  </si>
  <si>
    <t>KENYA</t>
  </si>
  <si>
    <t>Pineapple</t>
  </si>
  <si>
    <t>LESOTHO</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</si>
  <si>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2 637 ha in 1999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only 67 ha (FAO, 2012). Besides it was decided to define AHI</t>
    </r>
    <r>
      <rPr>
        <vertAlign val="subscript"/>
        <sz val="10"/>
        <color indexed="8"/>
        <rFont val="Arial"/>
        <family val="2"/>
      </rPr>
      <t>full</t>
    </r>
    <r>
      <rPr>
        <sz val="10"/>
        <color indexed="8"/>
        <rFont val="Arial"/>
        <family val="2"/>
      </rPr>
      <t xml:space="preserve"> equal to AAI</t>
    </r>
    <r>
      <rPr>
        <vertAlign val="subscript"/>
        <sz val="10"/>
        <color indexed="8"/>
        <rFont val="Arial"/>
        <family val="2"/>
      </rPr>
      <t>full</t>
    </r>
    <r>
      <rPr>
        <sz val="10"/>
        <color indexed="8"/>
        <rFont val="Arial"/>
        <family val="2"/>
      </rPr>
      <t xml:space="preserve"> since it was already the case for earlier data (1995) and allocate all irrigated areas to vegetables (</t>
    </r>
    <r>
      <rPr>
        <sz val="10"/>
        <color indexed="8"/>
        <rFont val="Arial"/>
        <family val="2"/>
      </rPr>
      <t>cabbage, carrots, spinach and a variety of other crops)</t>
    </r>
    <r>
      <rPr>
        <sz val="10"/>
        <color indexed="8"/>
        <rFont val="Arial"/>
        <family val="2"/>
      </rPr>
      <t xml:space="preserve"> similarly to 1995. </t>
    </r>
    <r>
      <rPr>
        <sz val="10"/>
        <color indexed="8"/>
        <rFont val="Arial"/>
        <family val="2"/>
      </rPr>
      <t>Vegetables produced under irrigation remains very seasonal, during the dry season from March to August.</t>
    </r>
  </si>
  <si>
    <t>LIBERIA</t>
  </si>
  <si>
    <r>
      <t>AEI</t>
    </r>
    <r>
      <rPr>
        <vertAlign val="subscript"/>
        <sz val="10"/>
        <color indexed="8"/>
        <rFont val="Arial"/>
        <family val="2"/>
      </rPr>
      <t>tot</t>
    </r>
    <r>
      <rPr>
        <sz val="10"/>
        <color indexed="8"/>
        <rFont val="Arial"/>
        <family val="2"/>
      </rPr>
      <t xml:space="preserve"> is 2 100 ha but AEI</t>
    </r>
    <r>
      <rPr>
        <vertAlign val="subscript"/>
        <sz val="10"/>
        <color indexed="8"/>
        <rFont val="Arial"/>
        <family val="2"/>
      </rPr>
      <t>full</t>
    </r>
    <r>
      <rPr>
        <sz val="10"/>
        <color indexed="8"/>
        <rFont val="Arial"/>
        <family val="2"/>
      </rPr>
      <t xml:space="preserve"> is marginal (100 ha). These data refer to 1987 but there is no new information to update them (FAO, 2012). AHI</t>
    </r>
    <r>
      <rPr>
        <vertAlign val="subscript"/>
        <sz val="10"/>
        <color indexed="8"/>
        <rFont val="Arial"/>
        <family val="2"/>
      </rPr>
      <t>full</t>
    </r>
    <r>
      <rPr>
        <sz val="10"/>
        <color indexed="8"/>
        <rFont val="Arial"/>
        <family val="2"/>
      </rPr>
      <t xml:space="preserve"> is estimated at 3 000 ha in AT 2050/2080 (FAO, 2011). However, because of significant rainfall (2 391 mm/year), the irrigation infrastructure is very limited and almost not used. It was decided thus to set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also at 100 ha and allocate it to vegetables, as rice is mostly grown in swamps. Irrigation occurs from November to April, during the dry season.</t>
    </r>
  </si>
  <si>
    <t>LIBYA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</si>
  <si>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470 000 ha in 2000 (FAO, 2012). The same source provides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for the same year (316 000 ha) and AHI</t>
    </r>
    <r>
      <rPr>
        <vertAlign val="subscript"/>
        <sz val="10"/>
        <color indexed="8"/>
        <rFont val="Arial"/>
        <family val="2"/>
      </rPr>
      <t>full</t>
    </r>
    <r>
      <rPr>
        <sz val="10"/>
        <color indexed="8"/>
        <rFont val="Arial"/>
        <family val="2"/>
      </rPr>
      <t xml:space="preserve"> (441 000ha). However to avoid monthly use higher than 100 percent, AHI</t>
    </r>
    <r>
      <rPr>
        <vertAlign val="subscript"/>
        <sz val="10"/>
        <color indexed="8"/>
        <rFont val="Arial"/>
        <family val="2"/>
      </rPr>
      <t>full</t>
    </r>
    <r>
      <rPr>
        <sz val="10"/>
        <color indexed="8"/>
        <rFont val="Arial"/>
        <family val="2"/>
      </rPr>
      <t xml:space="preserve"> was scale down to 406 000 ha. The cropping intensity is then 128 percent. The main irrigated crops are cereals (mainly wheat and barley), olives, temporary fodder (mainly berseem clover), vegetables and fruit. Some groundnut, potatoes, pulses and tobacco are also irrigated. Temporary crops are mostly irrigated during an early summer (from March to July), except cereals and fodder which cultivated and irrigated in winter, from October to April.</t>
    </r>
  </si>
  <si>
    <t>MADAGASCAR</t>
  </si>
  <si>
    <t>MALAWI</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</si>
  <si>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56 390 ha in 2002 (FAO, 2012). More recent report suggests AEI</t>
    </r>
    <r>
      <rPr>
        <vertAlign val="subscript"/>
        <sz val="10"/>
        <color indexed="8"/>
        <rFont val="Arial"/>
        <family val="2"/>
      </rPr>
      <t>full</t>
    </r>
    <r>
      <rPr>
        <sz val="10"/>
        <color indexed="8"/>
        <rFont val="Arial"/>
        <family val="2"/>
      </rPr>
      <t xml:space="preserve"> is 73 500 ha in 2006. AHI</t>
    </r>
    <r>
      <rPr>
        <vertAlign val="subscript"/>
        <sz val="10"/>
        <color indexed="8"/>
        <rFont val="Arial"/>
        <family val="2"/>
      </rPr>
      <t>full</t>
    </r>
    <r>
      <rPr>
        <sz val="10"/>
        <color indexed="8"/>
        <rFont val="Arial"/>
        <family val="2"/>
      </rPr>
      <t xml:space="preserve"> is 56 515 ha in 2000-2002 in the AQUASTAT country profile, but without any figure for maize, thus the 1992 figure was added, resulting in a AHI</t>
    </r>
    <r>
      <rPr>
        <vertAlign val="subscript"/>
        <sz val="10"/>
        <color indexed="8"/>
        <rFont val="Arial"/>
        <family val="2"/>
      </rPr>
      <t>full</t>
    </r>
    <r>
      <rPr>
        <sz val="10"/>
        <color indexed="8"/>
        <rFont val="Arial"/>
        <family val="2"/>
      </rPr>
      <t xml:space="preserve"> of 58 515 ha. AAI</t>
    </r>
    <r>
      <rPr>
        <vertAlign val="subscript"/>
        <sz val="10"/>
        <color indexed="8"/>
        <rFont val="Arial"/>
        <family val="2"/>
      </rPr>
      <t>full</t>
    </r>
    <r>
      <rPr>
        <sz val="10"/>
        <color indexed="8"/>
        <rFont val="Arial"/>
        <family val="2"/>
      </rPr>
      <t xml:space="preserve"> is estimated at 54 000 ha applying the ratio between AEI</t>
    </r>
    <r>
      <rPr>
        <vertAlign val="subscript"/>
        <sz val="10"/>
        <color indexed="8"/>
        <rFont val="Arial"/>
        <family val="2"/>
      </rPr>
      <t>full</t>
    </r>
    <r>
      <rPr>
        <sz val="10"/>
        <color indexed="8"/>
        <rFont val="Arial"/>
        <family val="2"/>
      </rPr>
      <t xml:space="preserve"> and AAI</t>
    </r>
    <r>
      <rPr>
        <vertAlign val="subscript"/>
        <sz val="10"/>
        <color indexed="8"/>
        <rFont val="Arial"/>
        <family val="2"/>
      </rPr>
      <t>full</t>
    </r>
    <r>
      <rPr>
        <sz val="10"/>
        <color indexed="8"/>
        <rFont val="Arial"/>
        <family val="2"/>
      </rPr>
      <t xml:space="preserve"> from the 1992 dataset</t>
    </r>
    <r>
      <rPr>
        <b/>
        <sz val="10"/>
        <color indexed="8"/>
        <rFont val="Arial"/>
        <family val="2"/>
      </rPr>
      <t>.</t>
    </r>
    <r>
      <rPr>
        <sz val="10"/>
        <color indexed="8"/>
        <rFont val="Arial"/>
        <family val="2"/>
      </rPr>
      <t xml:space="preserve"> As a result, the cropping intensity is 108 percent. The main irrigated crops are sugarcane, tea, rice (double cropping), coffee, vegetables and maize. Irrigation is practiced all year round with a peak due to vegetables’ irrigation from April to August.</t>
    </r>
  </si>
  <si>
    <t>MALI</t>
  </si>
  <si>
    <t>MAURITANIA</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</si>
  <si>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45 012 ha in 2004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is 22 840 ha for the same year (FAO, 2012). For coherency of cropping intensity, the area of harvested irrigated crops has been calculated such as it equals AAI</t>
    </r>
    <r>
      <rPr>
        <vertAlign val="subscript"/>
        <sz val="10"/>
        <color indexed="8"/>
        <rFont val="Arial"/>
        <family val="2"/>
      </rPr>
      <t>full</t>
    </r>
    <r>
      <rPr>
        <sz val="10"/>
        <color indexed="8"/>
        <rFont val="Arial"/>
        <family val="2"/>
      </rPr>
      <t xml:space="preserve"> plus 244 ha of vegetables intercropped with palm trees in oases, plus the area of one crop of rice, that is 39 964 ha. The harvest irrigated area of rice decreased in the more recent years with 17 390 ha in 2008 from the irrigated schemes of the Senegal River only (DPCSE, 2008). But no data is available that year for irrigation in oases. Therefore 2004 data is used in the crop calendar. The main irrigated crops are rice (74 percent, double cropping), fruit (21 percent, mainly dates in oases with intercropped with temporary crops, mainly vegetables) and cereals (maize, sorghum).</t>
    </r>
  </si>
  <si>
    <r>
      <t>Direction des Politiques, de la Coopération, du Suivi et de l’Evaluation</t>
    </r>
    <r>
      <rPr>
        <sz val="10"/>
        <color indexed="8"/>
        <rFont val="Arial"/>
        <family val="2"/>
      </rPr>
      <t xml:space="preserve"> [DPCSE]. 2008. Résultats définitifs de la campagne agricole 2007/2008.</t>
    </r>
  </si>
  <si>
    <t>MAURITIUS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</si>
  <si>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identical and equal to 21 220 ha in 2002 (FAO, 2012a). The AQUASTAT database also gives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(20 800 ha) and AHI</t>
    </r>
    <r>
      <rPr>
        <vertAlign val="subscript"/>
        <sz val="10"/>
        <color indexed="8"/>
        <rFont val="Arial"/>
        <family val="2"/>
      </rPr>
      <t>full</t>
    </r>
    <r>
      <rPr>
        <sz val="10"/>
        <color indexed="8"/>
        <rFont val="Arial"/>
        <family val="2"/>
      </rPr>
      <t xml:space="preserve"> (20 920 ha) for that year, resulting in a cropping intensity of just over 100 percent. Sugarcane is clearly the main irrigated crop. Some vegetables </t>
    </r>
    <r>
      <rPr>
        <sz val="10"/>
        <color indexed="8"/>
        <rFont val="Arial"/>
        <family val="2"/>
      </rPr>
      <t>(tomatoes, eggplants, green peppers, and beans)</t>
    </r>
    <r>
      <rPr>
        <sz val="10"/>
        <color indexed="8"/>
        <rFont val="Arial"/>
        <family val="2"/>
      </rPr>
      <t>, tobacco, flowers, groundnuts, citrus and maize are also irrigated. Cropping seasons have been defined based on the FAO crop calendar tool (FAO, 2012b). Temporary crops are mostly irrigated from November to April, except Maize from May to September.</t>
    </r>
  </si>
  <si>
    <r>
      <rPr>
        <b/>
        <sz val="10"/>
        <color indexed="8"/>
        <rFont val="Arial"/>
        <family val="2"/>
      </rPr>
      <t>FAO</t>
    </r>
    <r>
      <rPr>
        <sz val="10"/>
        <color indexed="8"/>
        <rFont val="Arial"/>
        <family val="2"/>
      </rPr>
      <t>. 2012b. Crop calendar tool. Available at http://www.fao.org/agriculture/seed/cropcalendar/welcome.do;jsessionid=9DC07CAED4773F60E555828B0AD05940, accessed in July 2012.</t>
    </r>
  </si>
  <si>
    <t>MOROCCO</t>
  </si>
  <si>
    <t>Olive</t>
  </si>
  <si>
    <t>MOZAMBIQUE</t>
  </si>
  <si>
    <t>NAMIBIA</t>
  </si>
  <si>
    <t>Oil Palm</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</si>
  <si>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7 573 ha in 2002 (FAO, 2012). AAI</t>
    </r>
    <r>
      <rPr>
        <vertAlign val="subscript"/>
        <sz val="10"/>
        <color indexed="8"/>
        <rFont val="Arial"/>
        <family val="2"/>
      </rPr>
      <t>tot</t>
    </r>
    <r>
      <rPr>
        <sz val="10"/>
        <color indexed="8"/>
        <rFont val="Arial"/>
        <family val="2"/>
      </rPr>
      <t>,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not available for that year, but they were assumed equal to AEI</t>
    </r>
    <r>
      <rPr>
        <vertAlign val="subscript"/>
        <sz val="10"/>
        <color indexed="8"/>
        <rFont val="Arial"/>
        <family val="2"/>
      </rPr>
      <t>full</t>
    </r>
    <r>
      <rPr>
        <sz val="10"/>
        <color indexed="8"/>
        <rFont val="Arial"/>
        <family val="2"/>
      </rPr>
      <t xml:space="preserve"> as it was the case for the previous data set in 1991, resulting in a cropping intensity of 100 percent. The crop pattern also refers to 1991. It was therefore decided to scale up the figures proportionally to the newly equipped area. The main irrigated crops are cereals (54 percent, mainly maize and wheat), temporary fodder (20 percent) and cotton.</t>
    </r>
  </si>
  <si>
    <t>NIGER</t>
  </si>
  <si>
    <t>NIGERIA</t>
  </si>
  <si>
    <r>
      <t>The AQUASTAT database gives AEI</t>
    </r>
    <r>
      <rPr>
        <vertAlign val="subscript"/>
        <sz val="10"/>
        <color indexed="8"/>
        <rFont val="Arial"/>
        <family val="2"/>
      </rPr>
      <t>tot</t>
    </r>
    <r>
      <rPr>
        <sz val="10"/>
        <color indexed="8"/>
        <rFont val="Arial"/>
        <family val="2"/>
      </rPr>
      <t xml:space="preserve"> equal to 293 200 ha and AEI</t>
    </r>
    <r>
      <rPr>
        <vertAlign val="subscript"/>
        <sz val="10"/>
        <color indexed="8"/>
        <rFont val="Arial"/>
        <family val="2"/>
      </rPr>
      <t>full</t>
    </r>
    <r>
      <rPr>
        <sz val="10"/>
        <color indexed="8"/>
        <rFont val="Arial"/>
        <family val="2"/>
      </rPr>
      <t xml:space="preserve"> to 238 200 ha in 2004 (FAO, 2012). AAI</t>
    </r>
    <r>
      <rPr>
        <vertAlign val="subscript"/>
        <sz val="10"/>
        <color indexed="8"/>
        <rFont val="Arial"/>
        <family val="2"/>
      </rPr>
      <t>tot</t>
    </r>
    <r>
      <rPr>
        <sz val="10"/>
        <color indexed="8"/>
        <rFont val="Arial"/>
        <family val="2"/>
      </rPr>
      <t xml:space="preserve"> is 218 800 ha in 2004 and AAI</t>
    </r>
    <r>
      <rPr>
        <vertAlign val="subscript"/>
        <sz val="10"/>
        <color indexed="8"/>
        <rFont val="Arial"/>
        <family val="2"/>
      </rPr>
      <t>full</t>
    </r>
    <r>
      <rPr>
        <sz val="10"/>
        <color indexed="8"/>
        <rFont val="Arial"/>
        <family val="2"/>
      </rPr>
      <t xml:space="preserve"> is assumed similar. A partial AHI</t>
    </r>
    <r>
      <rPr>
        <vertAlign val="subscript"/>
        <sz val="10"/>
        <color indexed="8"/>
        <rFont val="Arial"/>
        <family val="2"/>
      </rPr>
      <t>full</t>
    </r>
    <r>
      <rPr>
        <sz val="10"/>
        <color indexed="8"/>
        <rFont val="Arial"/>
        <family val="2"/>
      </rPr>
      <t xml:space="preserve"> is 164 000 ha in 1999, thus AHI</t>
    </r>
    <r>
      <rPr>
        <vertAlign val="subscript"/>
        <sz val="10"/>
        <color indexed="8"/>
        <rFont val="Arial"/>
        <family val="2"/>
      </rPr>
      <t>full</t>
    </r>
    <r>
      <rPr>
        <sz val="10"/>
        <color indexed="8"/>
        <rFont val="Arial"/>
        <family val="2"/>
      </rPr>
      <t xml:space="preserve"> was calculated such as it equals AAI</t>
    </r>
    <r>
      <rPr>
        <vertAlign val="subscript"/>
        <sz val="10"/>
        <color indexed="8"/>
        <rFont val="Arial"/>
        <family val="2"/>
      </rPr>
      <t>full</t>
    </r>
    <r>
      <rPr>
        <sz val="10"/>
        <color indexed="8"/>
        <rFont val="Arial"/>
        <family val="2"/>
      </rPr>
      <t xml:space="preserve"> plus one crop of rice, that is 225 800 ha, resulting in a cropping intensity of 103 percent. More than half of AHI</t>
    </r>
    <r>
      <rPr>
        <vertAlign val="subscript"/>
        <sz val="10"/>
        <color indexed="8"/>
        <rFont val="Arial"/>
        <family val="2"/>
      </rPr>
      <t>full</t>
    </r>
    <r>
      <rPr>
        <sz val="10"/>
        <color indexed="8"/>
        <rFont val="Arial"/>
        <family val="2"/>
      </rPr>
      <t xml:space="preserve"> consists of vegetables. Wheat, maize, sugarcane, </t>
    </r>
    <r>
      <rPr>
        <sz val="10"/>
        <color indexed="8"/>
        <rFont val="Arial"/>
        <family val="2"/>
      </rPr>
      <t>rice (double cropping) and potatoes</t>
    </r>
    <r>
      <rPr>
        <sz val="10"/>
        <color indexed="8"/>
        <rFont val="Arial"/>
        <family val="2"/>
      </rPr>
      <t xml:space="preserve"> are also significant irrigated crops, while</t>
    </r>
    <r>
      <rPr>
        <sz val="10"/>
        <color indexed="8"/>
        <rFont val="Arial"/>
        <family val="2"/>
      </rPr>
      <t xml:space="preserve"> cotton, cowpeas, oil palm, citrus fruits, cocoa, rubber, taro and cashew nuts are much more limited and do not even appear in the crop calendar. Vegetables and potatoes and cropped and irrigated during the dry season from November to April, while wheat and maize enjoy a wet cropping season from June to October.</t>
    </r>
  </si>
  <si>
    <t>RWANDA</t>
  </si>
  <si>
    <r>
      <t>AEI</t>
    </r>
    <r>
      <rPr>
        <vertAlign val="subscript"/>
        <sz val="10"/>
        <color indexed="8"/>
        <rFont val="Arial"/>
        <family val="2"/>
      </rPr>
      <t>tot</t>
    </r>
    <r>
      <rPr>
        <sz val="10"/>
        <color indexed="8"/>
        <rFont val="Arial"/>
        <family val="2"/>
      </rPr>
      <t xml:space="preserve"> is 8 500 ha in 2000 and AEI</t>
    </r>
    <r>
      <rPr>
        <vertAlign val="subscript"/>
        <sz val="10"/>
        <color indexed="8"/>
        <rFont val="Arial"/>
        <family val="2"/>
      </rPr>
      <t>full</t>
    </r>
    <r>
      <rPr>
        <sz val="10"/>
        <color indexed="8"/>
        <rFont val="Arial"/>
        <family val="2"/>
      </rPr>
      <t xml:space="preserve"> 3 500 ha in 1996 (FAO, 2012). The 2009 State of Environment announces 4 625 ha of irrigated agriculture in 2007 (REMA, 2009), which is considered to be AEI</t>
    </r>
    <r>
      <rPr>
        <vertAlign val="subscript"/>
        <sz val="10"/>
        <color indexed="8"/>
        <rFont val="Arial"/>
        <family val="2"/>
      </rPr>
      <t>full</t>
    </r>
    <r>
      <rPr>
        <sz val="10"/>
        <color indexed="8"/>
        <rFont val="Arial"/>
        <family val="2"/>
      </rPr>
      <t xml:space="preserve"> based on the previous data. The 2008 National Agricultural Survey indicates that AAI</t>
    </r>
    <r>
      <rPr>
        <vertAlign val="subscript"/>
        <sz val="10"/>
        <color indexed="8"/>
        <rFont val="Arial"/>
        <family val="2"/>
      </rPr>
      <t>tot</t>
    </r>
    <r>
      <rPr>
        <sz val="10"/>
        <color indexed="8"/>
        <rFont val="Arial"/>
        <family val="2"/>
      </rPr>
      <t xml:space="preserve"> is 7 940 ha (NISR, 2010). It is assumed that AAI</t>
    </r>
    <r>
      <rPr>
        <vertAlign val="subscript"/>
        <sz val="10"/>
        <color indexed="8"/>
        <rFont val="Arial"/>
        <family val="2"/>
      </rPr>
      <t>full</t>
    </r>
    <r>
      <rPr>
        <sz val="10"/>
        <color indexed="8"/>
        <rFont val="Arial"/>
        <family val="2"/>
      </rPr>
      <t xml:space="preserve"> is 2 000 ha for coherency on cropping intensity. AHI</t>
    </r>
    <r>
      <rPr>
        <vertAlign val="subscript"/>
        <sz val="10"/>
        <color indexed="8"/>
        <rFont val="Arial"/>
        <family val="2"/>
      </rPr>
      <t>full</t>
    </r>
    <r>
      <rPr>
        <sz val="10"/>
        <color indexed="8"/>
        <rFont val="Arial"/>
        <family val="2"/>
      </rPr>
      <t xml:space="preserve"> and the crop calendar are similar to the previous exercise undertaken in 2000 and AT 2050/2080 (FAO, 2011) with a cropping intensity of 200 percent. Irrigation enables one or two crop of rice per year with vegetables grown during the rest of the year.</t>
    </r>
  </si>
  <si>
    <r>
      <rPr>
        <b/>
        <sz val="10"/>
        <color indexed="8"/>
        <rFont val="Arial"/>
        <family val="2"/>
      </rPr>
      <t>NISR [National Institute of Statistics of Rwanda]</t>
    </r>
    <r>
      <rPr>
        <sz val="11"/>
        <color theme="1"/>
        <rFont val="Calibri"/>
        <family val="2"/>
        <scheme val="minor"/>
      </rPr>
      <t>. 2010. National Agricultural Survey 2008 (NAS 2008).</t>
    </r>
  </si>
  <si>
    <r>
      <rPr>
        <b/>
        <sz val="10"/>
        <color indexed="8"/>
        <rFont val="Arial"/>
        <family val="2"/>
      </rPr>
      <t>REMA [Rwanda Environment Management Authority]</t>
    </r>
    <r>
      <rPr>
        <sz val="10"/>
        <color indexed="8"/>
        <rFont val="Arial"/>
        <family val="2"/>
      </rPr>
      <t>. 2009. State of the Environment and Outlook 2009. Available at http://www.rema.gov.rw/soe/, accessed in October 2012.</t>
    </r>
  </si>
  <si>
    <t>SENEGAL</t>
  </si>
  <si>
    <r>
      <t>AEI</t>
    </r>
    <r>
      <rPr>
        <vertAlign val="subscript"/>
        <sz val="10"/>
        <color indexed="8"/>
        <rFont val="Arial"/>
        <family val="2"/>
      </rPr>
      <t>tot</t>
    </r>
    <r>
      <rPr>
        <sz val="10"/>
        <color indexed="8"/>
        <rFont val="Arial"/>
        <family val="2"/>
      </rPr>
      <t xml:space="preserve"> is 119 680 ha in 2002 while AEI</t>
    </r>
    <r>
      <rPr>
        <vertAlign val="subscript"/>
        <sz val="10"/>
        <color indexed="8"/>
        <rFont val="Arial"/>
        <family val="2"/>
      </rPr>
      <t>full</t>
    </r>
    <r>
      <rPr>
        <sz val="10"/>
        <color indexed="8"/>
        <rFont val="Arial"/>
        <family val="2"/>
      </rPr>
      <t xml:space="preserve"> is 102 180 ha for the same year (FAO, 2012). AAI</t>
    </r>
    <r>
      <rPr>
        <vertAlign val="subscript"/>
        <sz val="10"/>
        <color indexed="8"/>
        <rFont val="Arial"/>
        <family val="2"/>
      </rPr>
      <t>tot</t>
    </r>
    <r>
      <rPr>
        <sz val="10"/>
        <color indexed="8"/>
        <rFont val="Arial"/>
        <family val="2"/>
      </rPr>
      <t xml:space="preserve"> was 69 000 ha in 1997 and considered still valid in 2002. It is assumed that AAI</t>
    </r>
    <r>
      <rPr>
        <vertAlign val="subscript"/>
        <sz val="10"/>
        <color indexed="8"/>
        <rFont val="Arial"/>
        <family val="2"/>
      </rPr>
      <t>full</t>
    </r>
    <r>
      <rPr>
        <sz val="10"/>
        <color indexed="8"/>
        <rFont val="Arial"/>
        <family val="2"/>
      </rPr>
      <t xml:space="preserve"> is similar. Since older figures of AEI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available (1994), AHI</t>
    </r>
    <r>
      <rPr>
        <vertAlign val="subscript"/>
        <sz val="10"/>
        <color indexed="8"/>
        <rFont val="Arial"/>
        <family val="2"/>
      </rPr>
      <t>full</t>
    </r>
    <r>
      <rPr>
        <sz val="10"/>
        <color indexed="8"/>
        <rFont val="Arial"/>
        <family val="2"/>
      </rPr>
      <t xml:space="preserve"> was calculated using the old ratio of 104 percent from AEI</t>
    </r>
    <r>
      <rPr>
        <vertAlign val="subscript"/>
        <sz val="10"/>
        <color indexed="8"/>
        <rFont val="Arial"/>
        <family val="2"/>
      </rPr>
      <t>full</t>
    </r>
    <r>
      <rPr>
        <sz val="10"/>
        <color indexed="8"/>
        <rFont val="Arial"/>
        <family val="2"/>
      </rPr>
      <t>, that is AHI</t>
    </r>
    <r>
      <rPr>
        <vertAlign val="subscript"/>
        <sz val="10"/>
        <color indexed="8"/>
        <rFont val="Arial"/>
        <family val="2"/>
      </rPr>
      <t>full</t>
    </r>
    <r>
      <rPr>
        <sz val="10"/>
        <color indexed="8"/>
        <rFont val="Arial"/>
        <family val="2"/>
      </rPr>
      <t xml:space="preserve"> is 106 240 ha. This results in a cropping intensity of 154 percent. The main irrigated crops are rice (76 percent, double cropping), vegetables (13 percent, potatoes, water melon) and sugarcane (10 percent). Temporary crops are cultivated and irrigated during the raining season, from November to April.</t>
    </r>
  </si>
  <si>
    <t>SEYCHELLES</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</si>
  <si>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identical and equal to 260 ha in 2003 (FAO, 2012). The agricultural sector is characterized by small family farms practicing mixed farming.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200 ha in 2003. AHI</t>
    </r>
    <r>
      <rPr>
        <vertAlign val="subscript"/>
        <sz val="10"/>
        <color indexed="8"/>
        <rFont val="Arial"/>
        <family val="2"/>
      </rPr>
      <t>full</t>
    </r>
    <r>
      <rPr>
        <sz val="10"/>
        <color indexed="8"/>
        <rFont val="Arial"/>
        <family val="2"/>
      </rPr>
      <t xml:space="preserve"> estimated at 224 ha in 2003. The only significant irrigated crop is vegetables (</t>
    </r>
    <r>
      <rPr>
        <sz val="10"/>
        <color indexed="8"/>
        <rFont val="Arial"/>
        <family val="2"/>
      </rPr>
      <t>cabbage, pumpkin, beans, tomatoes, eggplant, cucumber, lettuce, spring onion, cocoyam, capsicum, okra and spices)</t>
    </r>
    <r>
      <rPr>
        <b/>
        <sz val="10"/>
        <color indexed="8"/>
        <rFont val="Arial"/>
        <family val="2"/>
      </rPr>
      <t>.</t>
    </r>
    <r>
      <rPr>
        <sz val="10"/>
        <color indexed="8"/>
        <rFont val="Arial"/>
        <family val="2"/>
      </rPr>
      <t xml:space="preserve"> Pulses and flowers together cover less than 20 ha. </t>
    </r>
    <r>
      <rPr>
        <sz val="10"/>
        <color indexed="8"/>
        <rFont val="Arial"/>
        <family val="2"/>
      </rPr>
      <t>Crops such as sweet potatoes, cassava, plantains, sugar cane, bananas and citrus fruits are rainfed but irrigated at the planting stage only. The monsoon from May to October is the main growing and irrigation season.</t>
    </r>
  </si>
  <si>
    <t>SIERRA LEONE</t>
  </si>
  <si>
    <t>1992</t>
  </si>
  <si>
    <t>SOMALIA</t>
  </si>
  <si>
    <r>
      <t>AEI</t>
    </r>
    <r>
      <rPr>
        <vertAlign val="subscript"/>
        <sz val="10"/>
        <color indexed="8"/>
        <rFont val="Arial"/>
        <family val="2"/>
      </rPr>
      <t>tot</t>
    </r>
    <r>
      <rPr>
        <sz val="10"/>
        <color indexed="8"/>
        <rFont val="Arial"/>
        <family val="2"/>
      </rPr>
      <t xml:space="preserve"> is 200 000 ha in 2003 while AEI</t>
    </r>
    <r>
      <rPr>
        <vertAlign val="subscript"/>
        <sz val="10"/>
        <color indexed="8"/>
        <rFont val="Arial"/>
        <family val="2"/>
      </rPr>
      <t>full</t>
    </r>
    <r>
      <rPr>
        <sz val="10"/>
        <color indexed="8"/>
        <rFont val="Arial"/>
        <family val="2"/>
      </rPr>
      <t xml:space="preserve"> is 50 000 ha and AAI</t>
    </r>
    <r>
      <rPr>
        <vertAlign val="subscript"/>
        <sz val="10"/>
        <color indexed="8"/>
        <rFont val="Arial"/>
        <family val="2"/>
      </rPr>
      <t>tot</t>
    </r>
    <r>
      <rPr>
        <sz val="10"/>
        <color indexed="8"/>
        <rFont val="Arial"/>
        <family val="2"/>
      </rPr>
      <t xml:space="preserve"> is 65 000 ha for the same year (FAO, 2012). It is assumed that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equal to AEI</t>
    </r>
    <r>
      <rPr>
        <vertAlign val="subscript"/>
        <sz val="10"/>
        <color indexed="8"/>
        <rFont val="Arial"/>
        <family val="2"/>
      </rPr>
      <t>full</t>
    </r>
    <r>
      <rPr>
        <sz val="10"/>
        <color indexed="8"/>
        <rFont val="Arial"/>
        <family val="2"/>
      </rPr>
      <t>. The crop calendar is based on information available in AQUASTAT. The main irrigated crops are cereals (70 percent, mainly maize and sorghum), fruit (15 percent, bananas) and vegetables (8 percent), but sugarcane, cotton and citrus are also irrigated. Cereals are irrigated during the main raining season ‘Deyr’ from April to August, while vegetables enjoy rain from the ‘Guy’ raining season (lasting only October and November) when cropped and irrigated from October to February. Cotton’s cropping season and irrigation lasts over these two wet seasons, from April to October.</t>
    </r>
  </si>
  <si>
    <t>SOUTH AFRICA</t>
  </si>
  <si>
    <t>Note</t>
  </si>
  <si>
    <t>SWAZILAND</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</si>
  <si>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49 850 ha in 2000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is 44 840 ha in 2002 (FAO, 2012). AHI</t>
    </r>
    <r>
      <rPr>
        <vertAlign val="subscript"/>
        <sz val="10"/>
        <color indexed="8"/>
        <rFont val="Arial"/>
        <family val="2"/>
      </rPr>
      <t>full</t>
    </r>
    <r>
      <rPr>
        <sz val="10"/>
        <color indexed="8"/>
        <rFont val="Arial"/>
        <family val="2"/>
      </rPr>
      <t xml:space="preserve"> is 45 480 ha in 2002, resulting in a cropping intensity of 101 percent. Sugarcane is by far the main irrigated crops (91 percent), fruits (citrus mainly and bananas), cereals (maize, rice) and vegetables (including potatoes) are also irrigated but over a more limited area. Temporary crops are irrigated only during dry summer, from April to August.</t>
    </r>
  </si>
  <si>
    <t>TOGO</t>
  </si>
  <si>
    <r>
      <t>AEI</t>
    </r>
    <r>
      <rPr>
        <vertAlign val="subscript"/>
        <sz val="10"/>
        <color indexed="8"/>
        <rFont val="Arial"/>
        <family val="2"/>
      </rPr>
      <t>full</t>
    </r>
    <r>
      <rPr>
        <sz val="10"/>
        <color indexed="8"/>
        <rFont val="Arial"/>
        <family val="2"/>
      </rPr>
      <t xml:space="preserve"> is 2 300 ha in 1996 while AEI</t>
    </r>
    <r>
      <rPr>
        <vertAlign val="subscript"/>
        <sz val="10"/>
        <color indexed="8"/>
        <rFont val="Arial"/>
        <family val="2"/>
      </rPr>
      <t>tot</t>
    </r>
    <r>
      <rPr>
        <sz val="10"/>
        <color indexed="8"/>
        <rFont val="Arial"/>
        <family val="2"/>
      </rPr>
      <t xml:space="preserve"> is 7 300 ha for the same year (FAO, 2012). AAI</t>
    </r>
    <r>
      <rPr>
        <vertAlign val="subscript"/>
        <sz val="10"/>
        <color indexed="8"/>
        <rFont val="Arial"/>
        <family val="2"/>
      </rPr>
      <t>tot</t>
    </r>
    <r>
      <rPr>
        <sz val="10"/>
        <color indexed="8"/>
        <rFont val="Arial"/>
        <family val="2"/>
      </rPr>
      <t xml:space="preserve"> is 6 247 ha and AHI</t>
    </r>
    <r>
      <rPr>
        <vertAlign val="subscript"/>
        <sz val="10"/>
        <color indexed="8"/>
        <rFont val="Arial"/>
        <family val="2"/>
      </rPr>
      <t>full</t>
    </r>
    <r>
      <rPr>
        <sz val="10"/>
        <color indexed="8"/>
        <rFont val="Arial"/>
        <family val="2"/>
      </rPr>
      <t xml:space="preserve"> is 1 247 in 1996. AAI</t>
    </r>
    <r>
      <rPr>
        <vertAlign val="subscript"/>
        <sz val="10"/>
        <color indexed="8"/>
        <rFont val="Arial"/>
        <family val="2"/>
      </rPr>
      <t>full</t>
    </r>
    <r>
      <rPr>
        <sz val="10"/>
        <color indexed="8"/>
        <rFont val="Arial"/>
        <family val="2"/>
      </rPr>
      <t xml:space="preserve"> is thus calculated such as it equals AHI</t>
    </r>
    <r>
      <rPr>
        <vertAlign val="subscript"/>
        <sz val="10"/>
        <color indexed="8"/>
        <rFont val="Arial"/>
        <family val="2"/>
      </rPr>
      <t>full</t>
    </r>
    <r>
      <rPr>
        <sz val="10"/>
        <color indexed="8"/>
        <rFont val="Arial"/>
        <family val="2"/>
      </rPr>
      <t xml:space="preserve"> minus the area of one crop of rice, that is 1 090 ha. As a result the cropping intensity is 114 percent. The two irrigated crops considered in the crop calendar are sugar cane (70 percent) and rice (30 percent, double cropping). Irrigation is practiced all year round.</t>
    </r>
  </si>
  <si>
    <t>TUNISIA</t>
  </si>
  <si>
    <t>UGANDA</t>
  </si>
  <si>
    <t>Sesame one</t>
  </si>
  <si>
    <t>Sesame two</t>
  </si>
  <si>
    <t>UNITED REPUBLIC OF TANZANIA</t>
  </si>
  <si>
    <t>ZAMBIA</t>
  </si>
  <si>
    <r>
      <t>AEI</t>
    </r>
    <r>
      <rPr>
        <vertAlign val="subscript"/>
        <sz val="10"/>
        <color indexed="8"/>
        <rFont val="Arial"/>
        <family val="2"/>
      </rPr>
      <t>tot</t>
    </r>
    <r>
      <rPr>
        <sz val="10"/>
        <color indexed="8"/>
        <rFont val="Arial"/>
        <family val="2"/>
      </rPr>
      <t xml:space="preserve"> is 155 900 ha in 2002 while AEI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55 387 ha (FAO, 2012). Because AAI</t>
    </r>
    <r>
      <rPr>
        <vertAlign val="subscript"/>
        <sz val="10"/>
        <color indexed="8"/>
        <rFont val="Arial"/>
        <family val="2"/>
      </rPr>
      <t>tot</t>
    </r>
    <r>
      <rPr>
        <sz val="10"/>
        <color indexed="8"/>
        <rFont val="Arial"/>
        <family val="2"/>
      </rPr>
      <t xml:space="preserve"> is equal to AEI</t>
    </r>
    <r>
      <rPr>
        <vertAlign val="subscript"/>
        <sz val="10"/>
        <color indexed="8"/>
        <rFont val="Arial"/>
        <family val="2"/>
      </rPr>
      <t>tot</t>
    </r>
    <r>
      <rPr>
        <sz val="10"/>
        <color indexed="8"/>
        <rFont val="Arial"/>
        <family val="2"/>
      </rPr>
      <t xml:space="preserve"> in 2002, AAI</t>
    </r>
    <r>
      <rPr>
        <vertAlign val="subscript"/>
        <sz val="10"/>
        <color indexed="8"/>
        <rFont val="Arial"/>
        <family val="2"/>
      </rPr>
      <t>full</t>
    </r>
    <r>
      <rPr>
        <sz val="10"/>
        <color indexed="8"/>
        <rFont val="Arial"/>
        <family val="2"/>
      </rPr>
      <t xml:space="preserve"> is considered equal to AEI</t>
    </r>
    <r>
      <rPr>
        <vertAlign val="subscript"/>
        <sz val="10"/>
        <color indexed="8"/>
        <rFont val="Arial"/>
        <family val="2"/>
      </rPr>
      <t>full</t>
    </r>
    <r>
      <rPr>
        <sz val="10"/>
        <color indexed="8"/>
        <rFont val="Arial"/>
        <family val="2"/>
      </rPr>
      <t xml:space="preserve">, resulting in a cropping intensity of 100 percent. The main irrigated crops are cereals (39 percent, mainly wheat and rice, but also maize) and sugarcane (33 percent). Other irrigated crops include vegetables, and commercial crops such as coffee, bananas, citrus and tea. Irrigated cotton which appeared in the previous exercise undertaken in 2000 has </t>
    </r>
    <r>
      <rPr>
        <sz val="10"/>
        <color indexed="8"/>
        <rFont val="Arial"/>
        <family val="2"/>
      </rPr>
      <t>collapsed in the country due to commercial farmers opting for high-value irrigated crops like paprika. Irrigation is practiced all year round.</t>
    </r>
  </si>
  <si>
    <t>ZIMBABWE</t>
  </si>
  <si>
    <t xml:space="preserve">Barley and other cereals </t>
  </si>
  <si>
    <t>AUSTRALIA</t>
  </si>
  <si>
    <t>This area refers to the year 2006</t>
  </si>
  <si>
    <t>NEW ZEALAND</t>
  </si>
  <si>
    <r>
      <t>The 2007 national census provides an accurate description of the irrigated areas equipped for full control irrigation (619 300 ha) by farm type and crop, while AAI</t>
    </r>
    <r>
      <rPr>
        <vertAlign val="subscript"/>
        <sz val="10"/>
        <color indexed="8"/>
        <rFont val="Arial"/>
        <family val="2"/>
      </rPr>
      <t>tot</t>
    </r>
    <r>
      <rPr>
        <sz val="10"/>
        <color indexed="8"/>
        <rFont val="Arial"/>
        <family val="2"/>
      </rPr>
      <t xml:space="preserve"> is 509 000 ha (SNZ, 2009). </t>
    </r>
    <r>
      <rPr>
        <sz val="10"/>
        <color indexed="8"/>
        <rFont val="Arial"/>
        <family val="2"/>
      </rPr>
      <t>It is assumed that both AAI</t>
    </r>
    <r>
      <rPr>
        <vertAlign val="subscript"/>
        <sz val="10"/>
        <color indexed="8"/>
        <rFont val="Arial"/>
        <family val="2"/>
      </rPr>
      <t>full</t>
    </r>
    <r>
      <rPr>
        <sz val="10"/>
        <color indexed="8"/>
        <rFont val="Arial"/>
        <family val="2"/>
      </rPr>
      <t xml:space="preserve"> and </t>
    </r>
    <r>
      <rPr>
        <sz val="10"/>
        <color indexed="8"/>
        <rFont val="Arial"/>
        <family val="2"/>
      </rPr>
      <t>AHI</t>
    </r>
    <r>
      <rPr>
        <vertAlign val="subscript"/>
        <sz val="10"/>
        <color indexed="8"/>
        <rFont val="Arial"/>
        <family val="2"/>
      </rPr>
      <t>full</t>
    </r>
    <r>
      <rPr>
        <sz val="10"/>
        <color indexed="8"/>
        <rFont val="Arial"/>
        <family val="2"/>
      </rPr>
      <t xml:space="preserve"> equal to AA</t>
    </r>
    <r>
      <rPr>
        <sz val="10"/>
        <color indexed="8"/>
        <rFont val="Arial"/>
        <family val="2"/>
      </rPr>
      <t>I</t>
    </r>
    <r>
      <rPr>
        <vertAlign val="subscript"/>
        <sz val="10"/>
        <color indexed="8"/>
        <rFont val="Arial"/>
        <family val="2"/>
      </rPr>
      <t>tot</t>
    </r>
    <r>
      <rPr>
        <sz val="10"/>
        <color indexed="8"/>
        <rFont val="Arial"/>
        <family val="2"/>
      </rPr>
      <t xml:space="preserve">. The main irrigated crops are permanent pasture and temporary fodder, cereals (mainly wheat), vegetables, vineyards and fruits. </t>
    </r>
    <r>
      <rPr>
        <sz val="10"/>
        <color indexed="8"/>
        <rFont val="Arial"/>
        <family val="2"/>
      </rPr>
      <t>Most temporary crops are irrigated during summer (from December to April or to June for cotton), except fodder and winter wheat.</t>
    </r>
  </si>
  <si>
    <r>
      <rPr>
        <b/>
        <sz val="10"/>
        <color indexed="8"/>
        <rFont val="Arial"/>
        <family val="2"/>
      </rPr>
      <t>Statistics New Zealand [SNZ]</t>
    </r>
    <r>
      <rPr>
        <sz val="10"/>
        <color indexed="8"/>
        <rFont val="Arial"/>
        <family val="2"/>
      </rPr>
      <t>. 2009. 2007 Agricultural Census tables. Available at http://www.stats.govt.nz/methods_and_services/access-data/tables/2007-agricultural-census-tables.aspx, accessed in June 2012.</t>
    </r>
  </si>
  <si>
    <t>Narrative Afghanistan</t>
  </si>
  <si>
    <t>Narrative Albania</t>
  </si>
  <si>
    <t>Narrative Argentina</t>
  </si>
  <si>
    <t>Narrative Australia</t>
  </si>
  <si>
    <t>Narrative Azerbaijan</t>
  </si>
  <si>
    <t>Narrative Brazil</t>
  </si>
  <si>
    <t>Narrative Chile</t>
  </si>
  <si>
    <t>Narrative China</t>
  </si>
  <si>
    <t>Narrative Colombia</t>
  </si>
  <si>
    <t>Narrative Dominican Republic</t>
  </si>
  <si>
    <t>Narrative Egypt</t>
  </si>
  <si>
    <t>Narrative Ecuador</t>
  </si>
  <si>
    <t>Narrative Ethiopia</t>
  </si>
  <si>
    <t>Narrative France</t>
  </si>
  <si>
    <t>Narrative Georgia</t>
  </si>
  <si>
    <t>Narrative Germany</t>
  </si>
  <si>
    <t>Narrative Greece</t>
  </si>
  <si>
    <t>Narrative Guatemala</t>
  </si>
  <si>
    <t>Narrative India</t>
  </si>
  <si>
    <t>Narrative Iran (Islamic Republic of )</t>
  </si>
  <si>
    <t>Narrative Iraq</t>
  </si>
  <si>
    <t>Narrative Israel</t>
  </si>
  <si>
    <t>Narrative Italy</t>
  </si>
  <si>
    <t>Narrative Japan</t>
  </si>
  <si>
    <t>Narrative Kenya</t>
  </si>
  <si>
    <t>Narrative Kyrgyzstan</t>
  </si>
  <si>
    <t>Narrative Lebanon</t>
  </si>
  <si>
    <t>Narrative Libya</t>
  </si>
  <si>
    <t>Narrative Mexico</t>
  </si>
  <si>
    <t>Narrative Morroco</t>
  </si>
  <si>
    <t>Narrative Pakistan</t>
  </si>
  <si>
    <t>Narrative Peru</t>
  </si>
  <si>
    <t>Narrative Portugal</t>
  </si>
  <si>
    <t>Narrative Romania</t>
  </si>
  <si>
    <t>Narrative Russian Federation</t>
  </si>
  <si>
    <t>Narrative Serbia</t>
  </si>
  <si>
    <t>Narrative Slovakia</t>
  </si>
  <si>
    <t>Narrative Spain</t>
  </si>
  <si>
    <t>Narrative South Africa</t>
  </si>
  <si>
    <t>SYRIAN ARAB REPUBLIC</t>
  </si>
  <si>
    <t>Narrative Syrian Arab Republic</t>
  </si>
  <si>
    <t>Narrative The former Yugoslav Republic of Macedonia</t>
  </si>
  <si>
    <t>Narrative Tajikistan</t>
  </si>
  <si>
    <t>Narrative Turkey</t>
  </si>
  <si>
    <t>Narrative Uganda</t>
  </si>
  <si>
    <t>Narrative Ukraine</t>
  </si>
  <si>
    <t>Narrative United States of America</t>
  </si>
  <si>
    <t>Narrative Uruguay</t>
  </si>
  <si>
    <t>Narrative Uzbekistan</t>
  </si>
  <si>
    <t>Narrative Venezuela</t>
  </si>
  <si>
    <t>Narrative Viet Nam</t>
  </si>
  <si>
    <t>Narrative Yemen</t>
  </si>
  <si>
    <t>Narrative Zimbabwe</t>
  </si>
  <si>
    <t>Rice (Keng)</t>
  </si>
  <si>
    <r>
      <t>In 1994, AEI</t>
    </r>
    <r>
      <rPr>
        <vertAlign val="subscript"/>
        <sz val="10"/>
        <color indexed="8"/>
        <rFont val="Arial"/>
        <family val="2"/>
      </rPr>
      <t>tot</t>
    </r>
    <r>
      <rPr>
        <sz val="10"/>
        <color indexed="8"/>
        <rFont val="Arial"/>
        <family val="2"/>
      </rPr>
      <t xml:space="preserve"> is 362 687 ha, of which 340 717 ha is AEI</t>
    </r>
    <r>
      <rPr>
        <vertAlign val="subscript"/>
        <sz val="10"/>
        <color indexed="8"/>
        <rFont val="Arial"/>
        <family val="2"/>
      </rPr>
      <t>full</t>
    </r>
    <r>
      <rPr>
        <sz val="10"/>
        <color indexed="8"/>
        <rFont val="Arial"/>
        <family val="2"/>
      </rPr>
      <t xml:space="preserve"> and 21 970 ha equipped lowlands (FAO, 2012). AHI</t>
    </r>
    <r>
      <rPr>
        <vertAlign val="subscript"/>
        <sz val="10"/>
        <color indexed="8"/>
        <rFont val="Arial"/>
        <family val="2"/>
      </rPr>
      <t xml:space="preserve">full </t>
    </r>
    <r>
      <rPr>
        <sz val="10"/>
        <color indexed="8"/>
        <rFont val="Arial"/>
        <family val="2"/>
      </rPr>
      <t>is 477 000 ha in 1996 (FAO, 2012), a value still valid in 2006 being close the 462 000 ha estimated by AT 2050/2080 (FAO, 2011). Rice is the main irrigated crop (over 90 percent, double cropping), but some vegetables and tobacco are also irrigated. AAI</t>
    </r>
    <r>
      <rPr>
        <vertAlign val="subscript"/>
        <sz val="10"/>
        <color indexed="8"/>
        <rFont val="Arial"/>
        <family val="2"/>
      </rPr>
      <t>full</t>
    </r>
    <r>
      <rPr>
        <sz val="10"/>
        <color indexed="8"/>
        <rFont val="Arial"/>
        <family val="2"/>
      </rPr>
      <t xml:space="preserve"> is calculated by deducting the area of one crop of rice from AHI</t>
    </r>
    <r>
      <rPr>
        <vertAlign val="subscript"/>
        <sz val="10"/>
        <color indexed="8"/>
        <rFont val="Arial"/>
        <family val="2"/>
      </rPr>
      <t>full</t>
    </r>
    <r>
      <rPr>
        <sz val="10"/>
        <color indexed="8"/>
        <rFont val="Arial"/>
        <family val="2"/>
      </rPr>
      <t>,, thus giving 260 200 ha. This results in a cropping intensity of 183 percent. Irrigation is mostly practiced from May to September during the drier season, except for the double cropping of rice.</t>
    </r>
  </si>
  <si>
    <r>
      <t>The irrigated agriculture is poorly developed and no recent data on its extent are available. AEI</t>
    </r>
    <r>
      <rPr>
        <vertAlign val="subscript"/>
        <sz val="10"/>
        <color indexed="8"/>
        <rFont val="Arial"/>
        <family val="2"/>
      </rPr>
      <t>tot</t>
    </r>
    <r>
      <rPr>
        <sz val="10"/>
        <color indexed="8"/>
        <rFont val="Arial"/>
        <family val="2"/>
      </rPr>
      <t xml:space="preserve"> is 29 360 ha in 1992 while AEI</t>
    </r>
    <r>
      <rPr>
        <vertAlign val="subscript"/>
        <sz val="10"/>
        <color indexed="8"/>
        <rFont val="Arial"/>
        <family val="2"/>
      </rPr>
      <t>full</t>
    </r>
    <r>
      <rPr>
        <sz val="10"/>
        <color indexed="8"/>
        <rFont val="Arial"/>
        <family val="2"/>
      </rPr>
      <t xml:space="preserve"> is only 1 000 ha for the same year (FAO, 2012). Rice is likely cultivated in a large area of equipped lowlands. The two crops considered in establishing the crop calendar are sugarcane and vegetables, as suggested by AT 2050/2080 (FAO, 2011) and the previous exercise undertaken in 2000.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are considered to be equal to 1 000 ha for a cropping intensity of 100 percent. Temporary crops are irrigated from December to April, during the dry season.</t>
    </r>
  </si>
  <si>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equal to 173 513 ha in 1999 while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123 900 ha (FAO, 2012). However, due to monthly use over 100 percent, AAI</t>
    </r>
    <r>
      <rPr>
        <vertAlign val="subscript"/>
        <sz val="10"/>
        <color indexed="8"/>
        <rFont val="Arial"/>
        <family val="2"/>
      </rPr>
      <t>full</t>
    </r>
    <r>
      <rPr>
        <sz val="10"/>
        <color indexed="8"/>
        <rFont val="Arial"/>
        <family val="2"/>
      </rPr>
      <t xml:space="preserve"> is estimated at 85 percent of AEI</t>
    </r>
    <r>
      <rPr>
        <vertAlign val="subscript"/>
        <sz val="10"/>
        <color indexed="8"/>
        <rFont val="Arial"/>
        <family val="2"/>
      </rPr>
      <t>full</t>
    </r>
    <r>
      <rPr>
        <sz val="10"/>
        <color indexed="8"/>
        <rFont val="Arial"/>
        <family val="2"/>
      </rPr>
      <t>. AHI</t>
    </r>
    <r>
      <rPr>
        <vertAlign val="subscript"/>
        <sz val="10"/>
        <color indexed="8"/>
        <rFont val="Arial"/>
        <family val="2"/>
      </rPr>
      <t>full</t>
    </r>
    <r>
      <rPr>
        <sz val="10"/>
        <color indexed="8"/>
        <rFont val="Arial"/>
        <family val="2"/>
      </rPr>
      <t xml:space="preserve"> is around 202 000 ha in 1999 resulting in a cropping intensity of 137 percent. The main irrigated crops are cereals (37 percent, mainly wheat, but also maize, barley and sorghum), sugar cane (17 percent), cotton (13 percent), soybeans, tobacco, vegetables and temporary fodder. Irrigated permanent crops include coffee, tea and citrus. The greater part of the country receives inadequate rainfall for agriculture making supplementary irrigation necessary even in the wetter regions all year round. Supplementary irrigation is also used to extend the growing season of certain crops or ensure the early planting of such crops as tobacco and cotton.</t>
    </r>
  </si>
  <si>
    <t>CARIBBEAN - Lesser Antilles</t>
  </si>
  <si>
    <r>
      <t>AEI</t>
    </r>
    <r>
      <rPr>
        <vertAlign val="subscript"/>
        <sz val="10"/>
        <color indexed="8"/>
        <rFont val="Arial"/>
        <family val="2"/>
      </rPr>
      <t>tot</t>
    </r>
    <r>
      <rPr>
        <sz val="10"/>
        <color indexed="8"/>
        <rFont val="Arial"/>
        <family val="2"/>
      </rPr>
      <t xml:space="preserve"> is 54 275 ha in 2011 while AEI</t>
    </r>
    <r>
      <rPr>
        <vertAlign val="subscript"/>
        <sz val="10"/>
        <color indexed="8"/>
        <rFont val="Arial"/>
        <family val="2"/>
      </rPr>
      <t>full</t>
    </r>
    <r>
      <rPr>
        <sz val="10"/>
        <color indexed="8"/>
        <rFont val="Arial"/>
        <family val="2"/>
      </rPr>
      <t xml:space="preserve"> is 29 730 ha (DGADI, 2012). AHI tot and the crop pattern comes from the Ministry of Agriculture (DGPER, 2012) for the 2011/2012 campagne. However, because it includes all types of irrigation (full or partial control) as well as crop cultivated on non-equipped inland valley bottoms, irrigated crop areas related only to the full control irrigation has been estimated assuming that full control is mostly dedictaed to rice cultivation, that equipped lowlands are dedicated to vegetables, that two cropping cycles of vegeatbles fits during the dry season, and the rest of the irrigated crops have been distributed arbitrarily over the water managed areas. AAI</t>
    </r>
    <r>
      <rPr>
        <vertAlign val="subscript"/>
        <sz val="10"/>
        <color indexed="8"/>
        <rFont val="Arial"/>
        <family val="2"/>
      </rPr>
      <t xml:space="preserve">full and AAItot </t>
    </r>
    <r>
      <rPr>
        <sz val="10"/>
        <color indexed="8"/>
        <rFont val="Arial"/>
        <family val="2"/>
      </rPr>
      <t>were estimated as 85 percent of the equipped areas. As a result the cropping intensity is 149 percent. The main irrigated crops are rice (40 percent, double cropping), vegetables (27 percent, onions, lettuce, cabbage; double cropping) and sugar cane (10 percent). Some roots, maize and fruits are also irrigated. Temporary crops are irrigated from November to March, except for the second cropping of rice.</t>
    </r>
  </si>
  <si>
    <r>
      <t>AEI</t>
    </r>
    <r>
      <rPr>
        <vertAlign val="subscript"/>
        <sz val="10"/>
        <color indexed="8"/>
        <rFont val="Arial"/>
        <family val="2"/>
      </rPr>
      <t>tot</t>
    </r>
    <r>
      <rPr>
        <sz val="10"/>
        <color indexed="8"/>
        <rFont val="Arial"/>
        <family val="2"/>
      </rPr>
      <t xml:space="preserve"> is 371 031 ha in 2011 while AEI</t>
    </r>
    <r>
      <rPr>
        <vertAlign val="subscript"/>
        <sz val="10"/>
        <color indexed="8"/>
        <rFont val="Arial"/>
        <family val="2"/>
      </rPr>
      <t>full</t>
    </r>
    <r>
      <rPr>
        <sz val="10"/>
        <color indexed="8"/>
        <rFont val="Arial"/>
        <family val="2"/>
      </rPr>
      <t xml:space="preserve"> is 167 081 ha for the same year (DGR, 2012). The crop pattern, calendars and areas come from Office du Niger (ON, 2012) and Ministère de l'Agriculture (CPS, 2012). However, the areas in this second references do not differenciate full control irrigation from other types of irrigation. It is thus consider that only 60 000 ha (out of over 112 000 ha) of vegetables are cropped on full control equipped areas over 2 cropping cylces; similarly only 6 200 ha (out of over 12 000 ha) of other roots are considered in full control. Based on these assumptions, it is estimates than AAI</t>
    </r>
    <r>
      <rPr>
        <vertAlign val="subscript"/>
        <sz val="10"/>
        <color indexed="8"/>
        <rFont val="Arial"/>
        <family val="2"/>
      </rPr>
      <t>full</t>
    </r>
    <r>
      <rPr>
        <sz val="10"/>
        <color indexed="8"/>
        <rFont val="Arial"/>
        <family val="2"/>
      </rPr>
      <t xml:space="preserve"> is 139 900 ha. AHIfull is around 209 600 ha in 2010-2011, resulting in a cropping intensity of 150 percent. The main irrigated crops are rice (50 percent, double cropping),vegetables (29 percent), and roots (11 percent). Other cereals,  sugarcane, tea, fruits and pulses are also irrigated.</t>
    </r>
  </si>
  <si>
    <r>
      <rPr>
        <b/>
        <sz val="10"/>
        <color indexed="8"/>
        <rFont val="Arial"/>
        <family val="2"/>
      </rPr>
      <t>DGR</t>
    </r>
    <r>
      <rPr>
        <sz val="10"/>
        <color indexed="8"/>
        <rFont val="Arial"/>
        <family val="2"/>
      </rPr>
      <t xml:space="preserve">. 2012. </t>
    </r>
    <r>
      <rPr>
        <i/>
        <sz val="10"/>
        <color indexed="8"/>
        <rFont val="Arial"/>
        <family val="2"/>
      </rPr>
      <t>Evolution par type d'aménagements, des superficies aménagées au Mali</t>
    </r>
    <r>
      <rPr>
        <sz val="10"/>
        <color indexed="8"/>
        <rFont val="Arial"/>
        <family val="2"/>
      </rPr>
      <t>. Ministère de l'Agriculture. Direction Nationale du Génie Rural.</t>
    </r>
  </si>
  <si>
    <r>
      <rPr>
        <b/>
        <sz val="10"/>
        <color indexed="8"/>
        <rFont val="Arial"/>
        <family val="2"/>
      </rPr>
      <t>ON</t>
    </r>
    <r>
      <rPr>
        <sz val="10"/>
        <color indexed="8"/>
        <rFont val="Arial"/>
        <family val="2"/>
      </rPr>
      <t xml:space="preserve">. 2012. </t>
    </r>
    <r>
      <rPr>
        <i/>
        <sz val="10"/>
        <color indexed="8"/>
        <rFont val="Arial"/>
        <family val="2"/>
      </rPr>
      <t>Bilan de la campagne agricole 2010-2011. Office du Niger.</t>
    </r>
  </si>
  <si>
    <r>
      <rPr>
        <b/>
        <sz val="10"/>
        <color indexed="8"/>
        <rFont val="Arial"/>
        <family val="2"/>
      </rPr>
      <t>CPS</t>
    </r>
    <r>
      <rPr>
        <sz val="10"/>
        <color indexed="8"/>
        <rFont val="Arial"/>
        <family val="2"/>
      </rPr>
      <t xml:space="preserve">. 2012. </t>
    </r>
    <r>
      <rPr>
        <i/>
        <sz val="10"/>
        <color indexed="8"/>
        <rFont val="Arial"/>
        <family val="2"/>
      </rPr>
      <t xml:space="preserve">Recueil des Statistiques du Secteur de Développement Rural. </t>
    </r>
    <r>
      <rPr>
        <sz val="10"/>
        <color indexed="8"/>
        <rFont val="Arial"/>
        <family val="2"/>
      </rPr>
      <t>Ministère de l'Agriculture. Cellule de la Planification et des Statistique.</t>
    </r>
  </si>
  <si>
    <r>
      <t>DGPER</t>
    </r>
    <r>
      <rPr>
        <sz val="10"/>
        <color indexed="8"/>
        <rFont val="Arial"/>
        <family val="2"/>
      </rPr>
      <t xml:space="preserve">. 2012. </t>
    </r>
    <r>
      <rPr>
        <i/>
        <sz val="10"/>
        <color indexed="8"/>
        <rFont val="Arial"/>
        <family val="2"/>
      </rPr>
      <t>Résultats définitifs de la campagne agricole et de la situation alimentaire et nutritionnel 2011-2012</t>
    </r>
    <r>
      <rPr>
        <sz val="10"/>
        <color indexed="8"/>
        <rFont val="Arial"/>
        <family val="2"/>
      </rPr>
      <t>. Ministère de l'agriculture de l'hydraulique. Direction Générale de la Promotion de l'Economie Rurale.</t>
    </r>
  </si>
  <si>
    <r>
      <t>DGADI</t>
    </r>
    <r>
      <rPr>
        <sz val="10"/>
        <color indexed="8"/>
        <rFont val="Arial"/>
        <family val="2"/>
      </rPr>
      <t xml:space="preserve">. 2012. </t>
    </r>
    <r>
      <rPr>
        <i/>
        <sz val="10"/>
        <color indexed="8"/>
        <rFont val="Arial"/>
        <family val="2"/>
      </rPr>
      <t>Rapport bilan de la campagne agricole de saison sèche 2011-2012</t>
    </r>
    <r>
      <rPr>
        <sz val="10"/>
        <color indexed="8"/>
        <rFont val="Arial"/>
        <family val="2"/>
      </rPr>
      <t>. Ministère de l'Agriculture et de l'hydraulique. Direction générale des aménagements et développement de l'irrigation.</t>
    </r>
  </si>
  <si>
    <t>Narrative Mali</t>
  </si>
  <si>
    <r>
      <t>AEI</t>
    </r>
    <r>
      <rPr>
        <vertAlign val="subscript"/>
        <sz val="10"/>
        <rFont val="Arial"/>
        <family val="2"/>
      </rPr>
      <t>tot</t>
    </r>
    <r>
      <rPr>
        <sz val="10"/>
        <rFont val="Arial"/>
        <family val="2"/>
      </rPr>
      <t xml:space="preserve"> is 99 894 ha in 2010 and AEI</t>
    </r>
    <r>
      <rPr>
        <vertAlign val="subscript"/>
        <sz val="10"/>
        <rFont val="Arial"/>
        <family val="2"/>
      </rPr>
      <t>full</t>
    </r>
    <r>
      <rPr>
        <sz val="10"/>
        <rFont val="Arial"/>
        <family val="2"/>
      </rPr>
      <t xml:space="preserve"> is 13 744 ha for the same year (ONAHA, 2012; CIP-SDR, 2011). AAI</t>
    </r>
    <r>
      <rPr>
        <vertAlign val="subscript"/>
        <sz val="10"/>
        <rFont val="Arial"/>
        <family val="2"/>
      </rPr>
      <t>full</t>
    </r>
    <r>
      <rPr>
        <sz val="10"/>
        <rFont val="Arial"/>
        <family val="2"/>
      </rPr>
      <t xml:space="preserve"> is estimated at 10 580 ha in 2011 according to the cropping calendar and AAItot at 87 864 ha in 2010 (59 291 ha actually irrigated in 'contre-saison' schemes + 18 000 ha in private irrigation + 10 573 ha in full control)—88 percent of AEI</t>
    </r>
    <r>
      <rPr>
        <vertAlign val="subscript"/>
        <sz val="10"/>
        <rFont val="Arial"/>
        <family val="2"/>
      </rPr>
      <t>tot</t>
    </r>
    <r>
      <rPr>
        <sz val="10"/>
        <rFont val="Arial"/>
        <family val="2"/>
      </rPr>
      <t>. AHI</t>
    </r>
    <r>
      <rPr>
        <vertAlign val="subscript"/>
        <sz val="10"/>
        <rFont val="Arial"/>
        <family val="2"/>
      </rPr>
      <t>full</t>
    </r>
    <r>
      <rPr>
        <sz val="10"/>
        <rFont val="Arial"/>
        <family val="2"/>
      </rPr>
      <t xml:space="preserve"> equals to 17 750 ha in 2011 (ONAHA, 2012), resulting in a cropping intensity of 168 percent. The irrigated crops are rice (76 percent, double cropping), other cereals (19 percent, such as wheat, maize, millet and sorghum), cotton (2 percent), roots, vegetables, as well as sugarcane are also irrigated. Cereals and cotton are mostly irrigated from June to September during the raining season (except wheat) while other irrigated crops are so from  November to March during the dry season.</t>
    </r>
  </si>
  <si>
    <r>
      <rPr>
        <b/>
        <sz val="10"/>
        <color indexed="8"/>
        <rFont val="Arial"/>
        <family val="2"/>
      </rPr>
      <t>ONAHA</t>
    </r>
    <r>
      <rPr>
        <sz val="10"/>
        <color indexed="8"/>
        <rFont val="Arial"/>
        <family val="2"/>
      </rPr>
      <t>. 2012. Rapport annuel 2011. Office National des Aménagements Hydro Agricoles.</t>
    </r>
  </si>
  <si>
    <r>
      <rPr>
        <b/>
        <sz val="10"/>
        <color indexed="8"/>
        <rFont val="Arial"/>
        <family val="2"/>
      </rPr>
      <t>CIP-SDR</t>
    </r>
    <r>
      <rPr>
        <sz val="10"/>
        <color indexed="8"/>
        <rFont val="Arial"/>
        <family val="2"/>
      </rPr>
      <t>. 2011. Revue des Dépenses Publiques 2010 du secteur rural. Comité Interministériel de de Pilotage de la Stratégie de Développement Rural</t>
    </r>
  </si>
  <si>
    <r>
      <t>The 2010-2035 Irrigation Master Plan (MWE, 2011) aggregated with rehabilitation project documents indicate an AEI</t>
    </r>
    <r>
      <rPr>
        <vertAlign val="subscript"/>
        <sz val="10"/>
        <color indexed="8"/>
        <rFont val="Arial"/>
        <family val="2"/>
      </rPr>
      <t>tot</t>
    </r>
    <r>
      <rPr>
        <sz val="10"/>
        <color indexed="8"/>
        <rFont val="Arial"/>
        <family val="2"/>
      </rPr>
      <t xml:space="preserve"> of 15 538 ha in 2010; in addition AEI</t>
    </r>
    <r>
      <rPr>
        <vertAlign val="subscript"/>
        <sz val="10"/>
        <color indexed="8"/>
        <rFont val="Arial"/>
        <family val="2"/>
      </rPr>
      <t>full</t>
    </r>
    <r>
      <rPr>
        <sz val="10"/>
        <color indexed="8"/>
        <rFont val="Arial"/>
        <family val="2"/>
      </rPr>
      <t xml:space="preserve"> is estimated at 13 308 ha (small scale governmental irrigation schemes are considered equipped lowlands and thus discounted from AEI</t>
    </r>
    <r>
      <rPr>
        <vertAlign val="subscript"/>
        <sz val="10"/>
        <color indexed="8"/>
        <rFont val="Arial"/>
        <family val="2"/>
      </rPr>
      <t>tot</t>
    </r>
    <r>
      <rPr>
        <sz val="10"/>
        <color indexed="8"/>
        <rFont val="Arial"/>
        <family val="2"/>
      </rPr>
      <t>). In 2010, 10 820 ha of full control irrigation is functional, so it is assumed that AAI</t>
    </r>
    <r>
      <rPr>
        <vertAlign val="subscript"/>
        <sz val="10"/>
        <color indexed="8"/>
        <rFont val="Arial"/>
        <family val="2"/>
      </rPr>
      <t>full</t>
    </r>
    <r>
      <rPr>
        <sz val="10"/>
        <color indexed="8"/>
        <rFont val="Arial"/>
        <family val="2"/>
      </rPr>
      <t xml:space="preserve"> is similar. The crop calendar is based on the Irrigation Master Plan: rice, maize and sesame have double cropping each year; vegetables have three crops per year while fruit (citrus, mangoes) and sugarcane are permanently irrigated. The harvested areas for each crop have been estimated based on the FAO (2011) Nile Project report (70 percent of rice, 23 percent of sugarcane and 7 percent of vegetables, fruits, etc.; and 220 ha of flowers). However, because these ratios refer to physical areas rather than harvested areas, crops with multiple cropping have had their respective area doubled/tripled to simulate the actual cropping intensity. As a result AHI</t>
    </r>
    <r>
      <rPr>
        <vertAlign val="subscript"/>
        <sz val="10"/>
        <color indexed="8"/>
        <rFont val="Arial"/>
        <family val="2"/>
      </rPr>
      <t>full</t>
    </r>
    <r>
      <rPr>
        <sz val="10"/>
        <color indexed="8"/>
        <rFont val="Arial"/>
        <family val="2"/>
      </rPr>
      <t xml:space="preserve"> is 18 800 ha and the cropping intensity 174 percent. Irrigation is practiced all year round enabling multiple cropping.</t>
    </r>
  </si>
  <si>
    <r>
      <t>MWE.</t>
    </r>
    <r>
      <rPr>
        <sz val="10"/>
        <color indexed="8"/>
        <rFont val="Arial"/>
        <family val="2"/>
      </rPr>
      <t xml:space="preserve"> 2011. </t>
    </r>
    <r>
      <rPr>
        <i/>
        <sz val="10"/>
        <color indexed="8"/>
        <rFont val="Arial"/>
        <family val="2"/>
      </rPr>
      <t>A National Irrigation Master Plan for Uganda (2010-2035)</t>
    </r>
    <r>
      <rPr>
        <sz val="10"/>
        <color indexed="8"/>
        <rFont val="Arial"/>
        <family val="2"/>
      </rPr>
      <t>. Volume 1: Main Text. Republic of Uganda. Ministry of Water and Environment.</t>
    </r>
  </si>
  <si>
    <r>
      <rPr>
        <b/>
        <sz val="10"/>
        <color indexed="8"/>
        <rFont val="Arial"/>
        <family val="2"/>
      </rPr>
      <t>FAO</t>
    </r>
    <r>
      <rPr>
        <sz val="10"/>
        <color indexed="8"/>
        <rFont val="Arial"/>
        <family val="2"/>
      </rPr>
      <t>. 2011. Farming systems report – Synthesis of the country reports at the level of the Nile Basin. Food and Agriculture Organization of the United Nations. Rome, Italy. Available at http://www.fao.org/nr/water/faonile/products/Docs/Reports/Farming.pdf, accessed in July 2012.</t>
    </r>
  </si>
  <si>
    <r>
      <rPr>
        <b/>
        <sz val="10"/>
        <color indexed="8"/>
        <rFont val="Arial"/>
        <family val="2"/>
      </rPr>
      <t>IWMI</t>
    </r>
    <r>
      <rPr>
        <sz val="10"/>
        <color indexed="8"/>
        <rFont val="Arial"/>
        <family val="2"/>
      </rPr>
      <t>. 2007.</t>
    </r>
    <r>
      <rPr>
        <i/>
        <sz val="10"/>
        <color indexed="8"/>
        <rFont val="Arial"/>
        <family val="2"/>
      </rPr>
      <t xml:space="preserve"> Groundwater in Central America: its importance, development and use, with particular reference to its role in irrigated agriculture</t>
    </r>
    <r>
      <rPr>
        <sz val="10"/>
        <color indexed="8"/>
        <rFont val="Arial"/>
        <family val="2"/>
      </rPr>
      <t>. In Giordano, M. and Villholth, K. G. 2007. The agricultural groundwater revolution. Opportunities and threads to development. International Water Management Institute.</t>
    </r>
  </si>
  <si>
    <r>
      <t>Irrigation is marginal because of the climatic and social conditions.</t>
    </r>
    <r>
      <rPr>
        <sz val="10"/>
        <color indexed="8"/>
        <rFont val="Arial"/>
        <family val="2"/>
      </rPr>
      <t xml:space="preserve"> AEI</t>
    </r>
    <r>
      <rPr>
        <vertAlign val="subscript"/>
        <sz val="10"/>
        <color indexed="8"/>
        <rFont val="Arial"/>
        <family val="2"/>
      </rPr>
      <t>tot</t>
    </r>
    <r>
      <rPr>
        <sz val="10"/>
        <color indexed="8"/>
        <rFont val="Arial"/>
        <family val="2"/>
      </rPr>
      <t xml:space="preserve"> is 3 548 ha and is equal to AEI</t>
    </r>
    <r>
      <rPr>
        <vertAlign val="subscript"/>
        <sz val="10"/>
        <color indexed="8"/>
        <rFont val="Arial"/>
        <family val="2"/>
      </rPr>
      <t>full</t>
    </r>
    <r>
      <rPr>
        <sz val="10"/>
        <color indexed="8"/>
        <rFont val="Arial"/>
        <family val="2"/>
      </rPr>
      <t>, AAI</t>
    </r>
    <r>
      <rPr>
        <vertAlign val="subscript"/>
        <sz val="10"/>
        <color indexed="8"/>
        <rFont val="Arial"/>
        <family val="2"/>
      </rPr>
      <t>full</t>
    </r>
    <r>
      <rPr>
        <sz val="10"/>
        <color indexed="8"/>
        <rFont val="Arial"/>
        <family val="2"/>
      </rPr>
      <t xml:space="preserve"> and AHI</t>
    </r>
    <r>
      <rPr>
        <vertAlign val="subscript"/>
        <sz val="10"/>
        <color indexed="8"/>
        <rFont val="Arial"/>
        <family val="2"/>
      </rPr>
      <t>full</t>
    </r>
    <r>
      <rPr>
        <sz val="10"/>
        <color indexed="8"/>
        <rFont val="Arial"/>
        <family val="2"/>
      </rPr>
      <t xml:space="preserve"> (IWMI, 2007). Fruits (banana and papaya), rice and sugarcane are the main irrigated crops. There are also some vegetables irrigated in winter. Rice is irrigated from April to August, during the rainy season.</t>
    </r>
  </si>
  <si>
    <r>
      <rPr>
        <b/>
        <sz val="10"/>
        <color indexed="8"/>
        <rFont val="Arial"/>
        <family val="2"/>
      </rPr>
      <t>Servicio Nacional de Aguas Subterráneas, Riego y Avenamientos</t>
    </r>
    <r>
      <rPr>
        <sz val="10"/>
        <color indexed="8"/>
        <rFont val="Arial"/>
        <family val="2"/>
      </rPr>
      <t xml:space="preserve">. 2013. </t>
    </r>
    <r>
      <rPr>
        <i/>
        <sz val="10"/>
        <color indexed="8"/>
        <rFont val="Arial"/>
        <family val="2"/>
      </rPr>
      <t>Registro de proyectos de riego construidos por región.</t>
    </r>
  </si>
  <si>
    <r>
      <t>AEI</t>
    </r>
    <r>
      <rPr>
        <vertAlign val="subscript"/>
        <sz val="10"/>
        <color theme="1"/>
        <rFont val="Arial"/>
        <family val="2"/>
      </rPr>
      <t>tot</t>
    </r>
    <r>
      <rPr>
        <sz val="10"/>
        <color theme="1"/>
        <rFont val="Arial"/>
        <family val="2"/>
      </rPr>
      <t>, AEI</t>
    </r>
    <r>
      <rPr>
        <vertAlign val="subscript"/>
        <sz val="10"/>
        <color indexed="8"/>
        <rFont val="Arial"/>
        <family val="2"/>
      </rPr>
      <t>full</t>
    </r>
    <r>
      <rPr>
        <sz val="10"/>
        <color indexed="8"/>
        <rFont val="Arial"/>
        <family val="2"/>
      </rPr>
      <t>, AAI</t>
    </r>
    <r>
      <rPr>
        <vertAlign val="subscript"/>
        <sz val="10"/>
        <color indexed="8"/>
        <rFont val="Arial"/>
        <family val="2"/>
      </rPr>
      <t>tot,</t>
    </r>
    <r>
      <rPr>
        <sz val="10"/>
        <color indexed="8"/>
        <rFont val="Arial"/>
        <family val="2"/>
      </rPr>
      <t xml:space="preserve"> AAI</t>
    </r>
    <r>
      <rPr>
        <vertAlign val="subscript"/>
        <sz val="10"/>
        <color indexed="8"/>
        <rFont val="Arial"/>
        <family val="2"/>
      </rPr>
      <t xml:space="preserve">full, </t>
    </r>
    <r>
      <rPr>
        <sz val="10"/>
        <color indexed="8"/>
        <rFont val="Arial"/>
        <family val="2"/>
      </rPr>
      <t xml:space="preserve"> and AHI</t>
    </r>
    <r>
      <rPr>
        <vertAlign val="subscript"/>
        <sz val="10"/>
        <color indexed="8"/>
        <rFont val="Arial"/>
        <family val="2"/>
      </rPr>
      <t>full</t>
    </r>
    <r>
      <rPr>
        <sz val="10"/>
        <color indexed="8"/>
        <rFont val="Arial"/>
        <family val="2"/>
      </rPr>
      <t xml:space="preserve"> are equal to AEI</t>
    </r>
    <r>
      <rPr>
        <vertAlign val="subscript"/>
        <sz val="10"/>
        <color indexed="8"/>
        <rFont val="Arial"/>
        <family val="2"/>
      </rPr>
      <t>tot</t>
    </r>
    <r>
      <rPr>
        <sz val="10"/>
        <color indexed="8"/>
        <rFont val="Arial"/>
        <family val="2"/>
      </rPr>
      <t xml:space="preserve"> (101 500 ha) in 2013 (Servicio Nacional de Aguas Subterráneas, Riego y Avenamientos, 2013). As a result, the cropping intensity is 100 percent. The main irrigated crops are rice (double cropping), sugarcane, and fruit. Some temporary fodder, vegetables, roots and permanent fodder are also irrigated. Temporary crops are irrigated either from April to August, or from September to January, each season enjoying one of the peaks of rainfall in June and September. The growing periods vary according to the various regions of the countries, but the crop calendar attempt to integrate most of them.</t>
    </r>
  </si>
  <si>
    <r>
      <rPr>
        <b/>
        <sz val="10"/>
        <color indexed="8"/>
        <rFont val="Arial"/>
        <family val="2"/>
      </rPr>
      <t>MAG</t>
    </r>
    <r>
      <rPr>
        <sz val="10"/>
        <color indexed="8"/>
        <rFont val="Arial"/>
        <family val="2"/>
      </rPr>
      <t xml:space="preserve">. 2012a. </t>
    </r>
    <r>
      <rPr>
        <i/>
        <sz val="10"/>
        <color indexed="8"/>
        <rFont val="Arial"/>
        <family val="2"/>
      </rPr>
      <t>Superficie cultivada bajo riego en la Republica de El Salvador.</t>
    </r>
  </si>
  <si>
    <r>
      <rPr>
        <b/>
        <sz val="10"/>
        <color indexed="8"/>
        <rFont val="Arial"/>
        <family val="2"/>
      </rPr>
      <t>MAG</t>
    </r>
    <r>
      <rPr>
        <sz val="10"/>
        <color indexed="8"/>
        <rFont val="Arial"/>
        <family val="2"/>
      </rPr>
      <t xml:space="preserve">. 2012b. </t>
    </r>
    <r>
      <rPr>
        <i/>
        <sz val="10"/>
        <color indexed="8"/>
        <rFont val="Arial"/>
        <family val="2"/>
      </rPr>
      <t>Sistemas de riego utilizados en la republica de El Salvador.</t>
    </r>
  </si>
  <si>
    <r>
      <rPr>
        <b/>
        <sz val="10"/>
        <color indexed="8"/>
        <rFont val="Arial"/>
        <family val="2"/>
      </rPr>
      <t>MAG</t>
    </r>
    <r>
      <rPr>
        <sz val="10"/>
        <color indexed="8"/>
        <rFont val="Arial"/>
        <family val="2"/>
      </rPr>
      <t xml:space="preserve">. 2012c. </t>
    </r>
    <r>
      <rPr>
        <i/>
        <sz val="10"/>
        <color indexed="8"/>
        <rFont val="Arial"/>
        <family val="2"/>
      </rPr>
      <t>Distritos de Riego y Avenamiento de El Salvador.</t>
    </r>
  </si>
  <si>
    <r>
      <rPr>
        <b/>
        <sz val="10"/>
        <color theme="1"/>
        <rFont val="Arial"/>
        <family val="2"/>
      </rPr>
      <t>INEH</t>
    </r>
    <r>
      <rPr>
        <sz val="10"/>
        <color theme="1"/>
        <rFont val="Arial"/>
        <family val="2"/>
      </rPr>
      <t xml:space="preserve">. 2009. </t>
    </r>
    <r>
      <rPr>
        <i/>
        <sz val="10"/>
        <color theme="1"/>
        <rFont val="Arial"/>
        <family val="2"/>
      </rPr>
      <t>Encuesta Agrícola Nacional 2007-2008, Cultivos Permanentes</t>
    </r>
    <r>
      <rPr>
        <sz val="10"/>
        <color theme="1"/>
        <rFont val="Arial"/>
        <family val="2"/>
      </rPr>
      <t>. Instituto Nacional de Estadística Honduras.</t>
    </r>
  </si>
  <si>
    <r>
      <rPr>
        <b/>
        <sz val="10"/>
        <color theme="1"/>
        <rFont val="Arial"/>
        <family val="2"/>
      </rPr>
      <t>SRE</t>
    </r>
    <r>
      <rPr>
        <sz val="10"/>
        <color theme="1"/>
        <rFont val="Arial"/>
        <family val="2"/>
      </rPr>
      <t>. 2011.</t>
    </r>
    <r>
      <rPr>
        <i/>
        <sz val="10"/>
        <color theme="1"/>
        <rFont val="Arial"/>
        <family val="2"/>
      </rPr>
      <t xml:space="preserve"> Oportunidades de Inversión en Sector Agronegocios; Honduras is Open For Business</t>
    </r>
    <r>
      <rPr>
        <sz val="10"/>
        <color theme="1"/>
        <rFont val="Arial"/>
        <family val="2"/>
      </rPr>
      <t>. Secretaria de Relaciones Exteriores.</t>
    </r>
  </si>
  <si>
    <r>
      <rPr>
        <b/>
        <sz val="10"/>
        <color theme="1"/>
        <rFont val="Arial"/>
        <family val="2"/>
      </rPr>
      <t>SAG</t>
    </r>
    <r>
      <rPr>
        <sz val="10"/>
        <color theme="1"/>
        <rFont val="Arial"/>
        <family val="2"/>
      </rPr>
      <t xml:space="preserve">. 2011. </t>
    </r>
    <r>
      <rPr>
        <i/>
        <sz val="10"/>
        <color theme="1"/>
        <rFont val="Arial"/>
        <family val="2"/>
      </rPr>
      <t>Presentación El Riego en Honduras</t>
    </r>
    <r>
      <rPr>
        <sz val="10"/>
        <color theme="1"/>
        <rFont val="Arial"/>
        <family val="2"/>
      </rPr>
      <t>. Secretaria de Agricultura y Ganaderia.</t>
    </r>
  </si>
  <si>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89 697 ha in 2009 (SAG, 2011). AHI</t>
    </r>
    <r>
      <rPr>
        <vertAlign val="subscript"/>
        <sz val="10"/>
        <color indexed="8"/>
        <rFont val="Arial"/>
        <family val="2"/>
      </rPr>
      <t>full</t>
    </r>
    <r>
      <rPr>
        <sz val="10"/>
        <color indexed="8"/>
        <rFont val="Arial"/>
        <family val="2"/>
      </rPr>
      <t>, derived from INEH (2009) and SRE (2011), is equal to 87 430 ha. AAI</t>
    </r>
    <r>
      <rPr>
        <vertAlign val="subscript"/>
        <sz val="10"/>
        <color indexed="8"/>
        <rFont val="Arial"/>
        <family val="2"/>
      </rPr>
      <t>full</t>
    </r>
    <r>
      <rPr>
        <sz val="10"/>
        <color indexed="8"/>
        <rFont val="Arial"/>
        <family val="2"/>
      </rPr>
      <t xml:space="preserve"> is considered similar to AHI</t>
    </r>
    <r>
      <rPr>
        <vertAlign val="subscript"/>
        <sz val="10"/>
        <color indexed="8"/>
        <rFont val="Arial"/>
        <family val="2"/>
      </rPr>
      <t>full</t>
    </r>
    <r>
      <rPr>
        <sz val="10"/>
        <color indexed="8"/>
        <rFont val="Arial"/>
        <family val="2"/>
      </rPr>
      <t>. The main irrigated crops are maize (double cropping), sugarcane and bananas (including plantains). Some citrus, vegetables, rice, roots, tobacco, cotton and cocoa are also irrigated. Irrigation is practiced all year round.</t>
    </r>
  </si>
  <si>
    <r>
      <t>AEI</t>
    </r>
    <r>
      <rPr>
        <vertAlign val="subscript"/>
        <sz val="10"/>
        <color theme="1"/>
        <rFont val="Arial"/>
        <family val="2"/>
      </rPr>
      <t>full</t>
    </r>
    <r>
      <rPr>
        <sz val="10"/>
        <color theme="1"/>
        <rFont val="Arial"/>
        <family val="2"/>
      </rPr>
      <t xml:space="preserve"> is 45 229 ha by aggregation of 3 national sources (MAG, 2012a,b and c), and is similar to AEI</t>
    </r>
    <r>
      <rPr>
        <vertAlign val="subscript"/>
        <sz val="10"/>
        <color theme="1"/>
        <rFont val="Arial"/>
        <family val="2"/>
      </rPr>
      <t>tot</t>
    </r>
    <r>
      <rPr>
        <sz val="10"/>
        <color theme="1"/>
        <rFont val="Arial"/>
        <family val="2"/>
      </rPr>
      <t>. AAI</t>
    </r>
    <r>
      <rPr>
        <vertAlign val="subscript"/>
        <sz val="10"/>
        <color theme="1"/>
        <rFont val="Arial"/>
        <family val="2"/>
      </rPr>
      <t>tot</t>
    </r>
    <r>
      <rPr>
        <sz val="10"/>
        <color theme="1"/>
        <rFont val="Arial"/>
        <family val="2"/>
      </rPr>
      <t xml:space="preserve"> and AAI</t>
    </r>
    <r>
      <rPr>
        <vertAlign val="subscript"/>
        <sz val="10"/>
        <color theme="1"/>
        <rFont val="Arial"/>
        <family val="2"/>
      </rPr>
      <t>full</t>
    </r>
    <r>
      <rPr>
        <sz val="10"/>
        <color theme="1"/>
        <rFont val="Arial"/>
        <family val="2"/>
      </rPr>
      <t xml:space="preserve"> are equal to 33 839 ha (MAG, 2012a,b and c). AHI</t>
    </r>
    <r>
      <rPr>
        <vertAlign val="subscript"/>
        <sz val="10"/>
        <color theme="1"/>
        <rFont val="Arial"/>
        <family val="2"/>
      </rPr>
      <t>full</t>
    </r>
    <r>
      <rPr>
        <sz val="10"/>
        <color theme="1"/>
        <rFont val="Arial"/>
        <family val="2"/>
      </rPr>
      <t xml:space="preserve"> has been calculated from MAG (2012), which refers only to “Asociaciones de regantes”. Hence AHI</t>
    </r>
    <r>
      <rPr>
        <vertAlign val="subscript"/>
        <sz val="10"/>
        <color theme="1"/>
        <rFont val="Arial"/>
        <family val="2"/>
      </rPr>
      <t>full</t>
    </r>
    <r>
      <rPr>
        <sz val="10"/>
        <color theme="1"/>
        <rFont val="Arial"/>
        <family val="2"/>
      </rPr>
      <t xml:space="preserve"> for the “Distritos de riego” have been calculated proportionally for the same crops. In addition, the remaining areas (“otros privados”) are growing sugarcane. </t>
    </r>
    <r>
      <rPr>
        <sz val="10"/>
        <color indexed="8"/>
        <rFont val="Arial"/>
        <family val="2"/>
      </rPr>
      <t>The main irrigated crops are sugarcane and permanent pastures. Some cereals (including rice), vegetables and fruits are also irrigated. Rice is cultivated and irrigated from April to August, during the rainy season.</t>
    </r>
  </si>
  <si>
    <t>Narrative Honduras</t>
  </si>
  <si>
    <t>Calendar used in 2012 'Irrigation water use' study is downloadable in</t>
  </si>
  <si>
    <t>PDF</t>
  </si>
  <si>
    <r>
      <rPr>
        <b/>
        <sz val="10"/>
        <color indexed="8"/>
        <rFont val="Arial"/>
        <family val="2"/>
      </rPr>
      <t>INIDE and MAGFOR</t>
    </r>
    <r>
      <rPr>
        <sz val="10"/>
        <color indexed="8"/>
        <rFont val="Arial"/>
        <family val="2"/>
      </rPr>
      <t xml:space="preserve">. 2012. </t>
    </r>
    <r>
      <rPr>
        <i/>
        <sz val="10"/>
        <color indexed="8"/>
        <rFont val="Arial"/>
        <family val="2"/>
      </rPr>
      <t>IV Censo Nacional Agropecuario (CENAGRO)</t>
    </r>
    <r>
      <rPr>
        <sz val="10"/>
        <color indexed="8"/>
        <rFont val="Arial"/>
        <family val="2"/>
      </rPr>
      <t>. Instituto Nacional de Información de Desarrollo,  Ministerio Agropecuario y Forestal.</t>
    </r>
  </si>
  <si>
    <r>
      <rPr>
        <b/>
        <sz val="10"/>
        <color indexed="8"/>
        <rFont val="Arial"/>
        <family val="2"/>
      </rPr>
      <t>MAGFOR, FAO, INIDE, BM</t>
    </r>
    <r>
      <rPr>
        <sz val="10"/>
        <color indexed="8"/>
        <rFont val="Arial"/>
        <family val="2"/>
      </rPr>
      <t xml:space="preserve">. 2013. </t>
    </r>
    <r>
      <rPr>
        <i/>
        <sz val="10"/>
        <color indexed="8"/>
        <rFont val="Arial"/>
        <family val="2"/>
      </rPr>
      <t>Estudio Especial del CENAGRO IV: Uso, Manejo y Valoración económica del agua en el sector agropecuario nacional</t>
    </r>
    <r>
      <rPr>
        <sz val="10"/>
        <color indexed="8"/>
        <rFont val="Arial"/>
        <family val="2"/>
      </rPr>
      <t>. Ministerio Agropecuario y Forestal, Food and Agriculture Organization of the United Nations,  Instituto Nacional de Información de Desarrollo, Banco Mundial.</t>
    </r>
  </si>
  <si>
    <r>
      <t>From t</t>
    </r>
    <r>
      <rPr>
        <sz val="10"/>
        <color indexed="8"/>
        <rFont val="Arial"/>
        <family val="2"/>
      </rPr>
      <t>he 2001 to the 2012 Agrarian Census AEI</t>
    </r>
    <r>
      <rPr>
        <vertAlign val="subscript"/>
        <sz val="10"/>
        <color indexed="8"/>
        <rFont val="Arial"/>
        <family val="2"/>
      </rPr>
      <t>full</t>
    </r>
    <r>
      <rPr>
        <sz val="10"/>
        <color indexed="8"/>
        <rFont val="Arial"/>
        <family val="2"/>
      </rPr>
      <t xml:space="preserve"> increased from 94 240 ha to 199 086 ha in 2011. AAI</t>
    </r>
    <r>
      <rPr>
        <vertAlign val="subscript"/>
        <sz val="10"/>
        <color indexed="8"/>
        <rFont val="Arial"/>
        <family val="2"/>
      </rPr>
      <t>full</t>
    </r>
    <r>
      <rPr>
        <sz val="10"/>
        <color indexed="8"/>
        <rFont val="Arial"/>
        <family val="2"/>
      </rPr>
      <t xml:space="preserve"> is equal to 144 136ha (MAGFR, FAO, INIDE, BM, 2013) similar to AHI</t>
    </r>
    <r>
      <rPr>
        <vertAlign val="subscript"/>
        <sz val="10"/>
        <color indexed="8"/>
        <rFont val="Arial"/>
        <family val="2"/>
      </rPr>
      <t>full</t>
    </r>
    <r>
      <rPr>
        <sz val="10"/>
        <color indexed="8"/>
        <rFont val="Arial"/>
        <family val="2"/>
      </rPr>
      <t xml:space="preserve"> (INIDE, MAGFOR, 2012), resulting in a cropping intensity of 100 percent. The main irrigated crops are sugarcane, rice, plantains and bananas.  Some tobacco, maize, groundnuts, and sorghum are also irrigated. Irrigation is practiced all year round.</t>
    </r>
  </si>
  <si>
    <t>Melon</t>
  </si>
  <si>
    <t>Permanent meadows and pastures</t>
  </si>
  <si>
    <r>
      <rPr>
        <b/>
        <sz val="10"/>
        <color indexed="8"/>
        <rFont val="Arial"/>
        <family val="2"/>
      </rPr>
      <t>MIDA</t>
    </r>
    <r>
      <rPr>
        <sz val="10"/>
        <color indexed="8"/>
        <rFont val="Arial"/>
        <family val="2"/>
      </rPr>
      <t xml:space="preserve">. 2013. </t>
    </r>
    <r>
      <rPr>
        <i/>
        <sz val="10"/>
        <color indexed="8"/>
        <rFont val="Arial"/>
        <family val="2"/>
      </rPr>
      <t>Nota DNIRR-NC-267-13: Información correspondiente a Panamá para actualización de AQUASTAT</t>
    </r>
    <r>
      <rPr>
        <sz val="10"/>
        <color indexed="8"/>
        <rFont val="Arial"/>
        <family val="2"/>
      </rPr>
      <t>. Ministerio de Desarrollo Agropecuario.</t>
    </r>
  </si>
  <si>
    <r>
      <rPr>
        <b/>
        <sz val="10"/>
        <color indexed="8"/>
        <rFont val="Arial"/>
        <family val="2"/>
      </rPr>
      <t>MIDA</t>
    </r>
    <r>
      <rPr>
        <sz val="10"/>
        <color indexed="8"/>
        <rFont val="Arial"/>
        <family val="2"/>
      </rPr>
      <t xml:space="preserve">. 2011. </t>
    </r>
    <r>
      <rPr>
        <i/>
        <sz val="10"/>
        <color indexed="8"/>
        <rFont val="Arial"/>
        <family val="2"/>
      </rPr>
      <t>Informe de cierre año agrícola 2009-2010</t>
    </r>
    <r>
      <rPr>
        <sz val="10"/>
        <color indexed="8"/>
        <rFont val="Arial"/>
        <family val="2"/>
      </rPr>
      <t>. Ministerio de Desarrollo Agropecuario.</t>
    </r>
  </si>
  <si>
    <r>
      <t>AEI</t>
    </r>
    <r>
      <rPr>
        <vertAlign val="subscript"/>
        <sz val="10"/>
        <color indexed="8"/>
        <rFont val="Arial"/>
        <family val="2"/>
      </rPr>
      <t>full</t>
    </r>
    <r>
      <rPr>
        <sz val="10"/>
        <color indexed="8"/>
        <rFont val="Arial"/>
        <family val="2"/>
      </rPr>
      <t xml:space="preserve"> is 32 140 ha in 2009, similar to AEItot and AAI</t>
    </r>
    <r>
      <rPr>
        <vertAlign val="subscript"/>
        <sz val="10"/>
        <color indexed="8"/>
        <rFont val="Arial"/>
        <family val="2"/>
      </rPr>
      <t>full</t>
    </r>
    <r>
      <rPr>
        <sz val="10"/>
        <color indexed="8"/>
        <rFont val="Arial"/>
        <family val="2"/>
      </rPr>
      <t xml:space="preserve"> </t>
    </r>
    <r>
      <rPr>
        <vertAlign val="subscript"/>
        <sz val="10"/>
        <color indexed="8"/>
        <rFont val="Arial"/>
        <family val="2"/>
      </rPr>
      <t xml:space="preserve">(MIDA, 2013). </t>
    </r>
    <r>
      <rPr>
        <sz val="10"/>
        <color indexed="8"/>
        <rFont val="Arial"/>
        <family val="2"/>
      </rPr>
      <t xml:space="preserve"> AHIfull is equal to 44 678 ha (MIDA, 2011), resulting in a cropping intensity of 139 percent. Irrigation started in Panama in 1920 to grow bananas (FAO, 2012), but the main irrigated crops are now rice (double cropping) and sugarcane. Some melon, vegetables and permanent pastures are also irrigated. Temporary crops are irrigated from April to August during most of the rainy season, which starts in May for the rest of the year.</t>
    </r>
  </si>
  <si>
    <t>Other roots and tubercules</t>
  </si>
  <si>
    <r>
      <rPr>
        <b/>
        <sz val="10"/>
        <color indexed="8"/>
        <rFont val="Arial"/>
        <family val="2"/>
      </rPr>
      <t>INE</t>
    </r>
    <r>
      <rPr>
        <sz val="10"/>
        <color indexed="8"/>
        <rFont val="Arial"/>
        <family val="2"/>
      </rPr>
      <t xml:space="preserve">. 2008. </t>
    </r>
    <r>
      <rPr>
        <i/>
        <sz val="10"/>
        <color indexed="8"/>
        <rFont val="Arial"/>
        <family val="2"/>
      </rPr>
      <t>Encuesta Nacional de Agropecuaria 2008 - ENA 2008.</t>
    </r>
    <r>
      <rPr>
        <sz val="10"/>
        <color indexed="8"/>
        <rFont val="Arial"/>
        <family val="2"/>
      </rPr>
      <t xml:space="preserve"> Instituto Nacional de Estadística.</t>
    </r>
  </si>
  <si>
    <t>Narrative Bolivia</t>
  </si>
  <si>
    <t>Bananas˚</t>
  </si>
  <si>
    <t>Potatoes˚</t>
  </si>
  <si>
    <t>Pasture permanent˚</t>
  </si>
  <si>
    <t>Tobacco˚</t>
  </si>
  <si>
    <t>Cotton˚</t>
  </si>
  <si>
    <t>Wheat˚</t>
  </si>
  <si>
    <r>
      <rPr>
        <b/>
        <sz val="10"/>
        <color theme="1"/>
        <rFont val="Arial"/>
        <family val="2"/>
      </rPr>
      <t>INE</t>
    </r>
    <r>
      <rPr>
        <sz val="10"/>
        <color theme="1"/>
        <rFont val="Arial"/>
        <family val="2"/>
      </rPr>
      <t xml:space="preserve">. 2009. </t>
    </r>
    <r>
      <rPr>
        <i/>
        <sz val="10"/>
        <color theme="1"/>
        <rFont val="Arial"/>
        <family val="2"/>
      </rPr>
      <t>Base de datos VII Censo Nacional Agropecuario y Forestal</t>
    </r>
    <r>
      <rPr>
        <sz val="10"/>
        <color theme="1"/>
        <rFont val="Arial"/>
        <family val="2"/>
      </rPr>
      <t>. Instituto Nacional de Estadísticas.</t>
    </r>
  </si>
  <si>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1 108 559 ha in 2007 (INE, 2009). AAI</t>
    </r>
    <r>
      <rPr>
        <vertAlign val="subscript"/>
        <sz val="10"/>
        <color indexed="8"/>
        <rFont val="Arial"/>
        <family val="2"/>
      </rPr>
      <t>full</t>
    </r>
    <r>
      <rPr>
        <sz val="10"/>
        <color indexed="8"/>
        <rFont val="Arial"/>
        <family val="2"/>
      </rPr>
      <t xml:space="preserve"> is 1 093 813 ha in 2007 (IICA, 2010). It is assumed that AHI</t>
    </r>
    <r>
      <rPr>
        <vertAlign val="subscript"/>
        <sz val="10"/>
        <color indexed="8"/>
        <rFont val="Arial"/>
        <family val="2"/>
      </rPr>
      <t>full</t>
    </r>
    <r>
      <rPr>
        <sz val="10"/>
        <color indexed="8"/>
        <rFont val="Arial"/>
        <family val="2"/>
      </rPr>
      <t xml:space="preserve"> equals AAI</t>
    </r>
    <r>
      <rPr>
        <vertAlign val="subscript"/>
        <sz val="10"/>
        <color indexed="8"/>
        <rFont val="Arial"/>
        <family val="2"/>
      </rPr>
      <t>full</t>
    </r>
    <r>
      <rPr>
        <sz val="10"/>
        <color indexed="8"/>
        <rFont val="Arial"/>
        <family val="2"/>
      </rPr>
      <t>, as no double cropping is permitted by the crop calendar, thus resulting in a cropping intensity of 100 percent. The main irrigated crops are fruit (including grapes and citrus), temporary fodder, cereals (mainly maize and wheat, but also rice and barley), vegetables, potatoes and permanent pastures. Some sugar beet, pulses, tobacco and oil industrial crops are also irrigated. Temporary crops are irrigated mostly in summer, from November to March, except some cereals and temporary fodder, which are irrigated from June to December and November respectively.</t>
    </r>
  </si>
  <si>
    <r>
      <t>IICA</t>
    </r>
    <r>
      <rPr>
        <sz val="10"/>
        <color indexed="8"/>
        <rFont val="Arial"/>
        <family val="2"/>
      </rPr>
      <t xml:space="preserve">. 2010. </t>
    </r>
    <r>
      <rPr>
        <i/>
        <sz val="10"/>
        <color indexed="8"/>
        <rFont val="Arial"/>
        <family val="2"/>
      </rPr>
      <t>El riego en los países del Cono Sur</t>
    </r>
    <r>
      <rPr>
        <sz val="10"/>
        <color indexed="8"/>
        <rFont val="Arial"/>
        <family val="2"/>
      </rPr>
      <t>. Plataforma tecnológica del Riego PROCISUR. Instituto Interamericano de Cooperación para la Agricultura. Available at http://orton.catie.ac.cr/repdoc/A6055E/A6055E.PDF, accessed in June 2012.</t>
    </r>
  </si>
  <si>
    <r>
      <rPr>
        <b/>
        <sz val="10"/>
        <color indexed="8"/>
        <rFont val="Arial"/>
        <family val="2"/>
      </rPr>
      <t>BoS</t>
    </r>
    <r>
      <rPr>
        <sz val="10"/>
        <color indexed="8"/>
        <rFont val="Arial"/>
        <family val="2"/>
      </rPr>
      <t xml:space="preserve">. 2012. </t>
    </r>
    <r>
      <rPr>
        <i/>
        <sz val="10"/>
        <color indexed="8"/>
        <rFont val="Arial"/>
        <family val="2"/>
      </rPr>
      <t>Statistical Bulletin 2011.</t>
    </r>
    <r>
      <rPr>
        <sz val="10"/>
        <color indexed="8"/>
        <rFont val="Arial"/>
        <family val="2"/>
      </rPr>
      <t xml:space="preserve"> Bureau of Statistics. Available at http://www.statisticsguyana.gov.gy/pubs.html#statsbull, accessed in June 2012.</t>
    </r>
  </si>
  <si>
    <r>
      <rPr>
        <b/>
        <sz val="10"/>
        <color indexed="8"/>
        <rFont val="Arial"/>
        <family val="2"/>
      </rPr>
      <t>GRDB &amp; NGMC</t>
    </r>
    <r>
      <rPr>
        <sz val="10"/>
        <color indexed="8"/>
        <rFont val="Arial"/>
        <family val="2"/>
      </rPr>
      <t xml:space="preserve">. 2012. </t>
    </r>
    <r>
      <rPr>
        <i/>
        <sz val="10"/>
        <color theme="1"/>
        <rFont val="Arial"/>
        <family val="2"/>
      </rPr>
      <t>Data supplied to the AQUASTAT National consultant</t>
    </r>
    <r>
      <rPr>
        <sz val="10"/>
        <color theme="1"/>
        <rFont val="Arial"/>
        <family val="2"/>
      </rPr>
      <t>. Guyana Rice Development Board and New Guyana Marketing Corporation.</t>
    </r>
  </si>
  <si>
    <r>
      <t>Figures regarding equipped and irrigated areas are very consistent from one source to another. AEI</t>
    </r>
    <r>
      <rPr>
        <vertAlign val="subscript"/>
        <sz val="10"/>
        <color indexed="8"/>
        <rFont val="Arial"/>
        <family val="2"/>
      </rPr>
      <t>full</t>
    </r>
    <r>
      <rPr>
        <sz val="10"/>
        <color indexed="8"/>
        <rFont val="Arial"/>
        <family val="2"/>
      </rPr>
      <t xml:space="preserve"> is equal to 143 000 ha (GRDB &amp; NGMC, 2012). AHI</t>
    </r>
    <r>
      <rPr>
        <vertAlign val="subscript"/>
        <sz val="10"/>
        <color indexed="8"/>
        <rFont val="Arial"/>
        <family val="2"/>
      </rPr>
      <t>full</t>
    </r>
    <r>
      <rPr>
        <sz val="10"/>
        <color indexed="8"/>
        <rFont val="Arial"/>
        <family val="2"/>
      </rPr>
      <t xml:space="preserve"> is 179 000 ha in 2010 when completing national data (BoS, 2012) with a limited area of additional crops from AT 2050/2080 (citrus and vegetables, FAO, 2011). AAI</t>
    </r>
    <r>
      <rPr>
        <vertAlign val="subscript"/>
        <sz val="10"/>
        <color indexed="8"/>
        <rFont val="Arial"/>
        <family val="2"/>
      </rPr>
      <t xml:space="preserve">full </t>
    </r>
    <r>
      <rPr>
        <sz val="10"/>
        <color indexed="8"/>
        <rFont val="Arial"/>
        <family val="2"/>
      </rPr>
      <t>has been estimated at 85 percent of AEI</t>
    </r>
    <r>
      <rPr>
        <vertAlign val="subscript"/>
        <sz val="10"/>
        <color indexed="8"/>
        <rFont val="Arial"/>
        <family val="2"/>
      </rPr>
      <t>full</t>
    </r>
    <r>
      <rPr>
        <sz val="10"/>
        <color indexed="8"/>
        <rFont val="Arial"/>
        <family val="2"/>
      </rPr>
      <t>, that is 127 500 ha. Thus the cropping intensity equals to 140 percent. The main irrigated crops are rice (double cropping) and sugarcane, as well as vegetables and citrus. Irrigation is practiced all year round.</t>
    </r>
  </si>
  <si>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1 729 069 ha in 1994 (INEI, 2010). According to Siebert </t>
    </r>
    <r>
      <rPr>
        <i/>
        <sz val="10"/>
        <color indexed="8"/>
        <rFont val="Arial"/>
        <family val="2"/>
      </rPr>
      <t>et al</t>
    </r>
    <r>
      <rPr>
        <sz val="10"/>
        <color indexed="8"/>
        <rFont val="Arial"/>
        <family val="2"/>
      </rPr>
      <t>. (2005), AAI</t>
    </r>
    <r>
      <rPr>
        <vertAlign val="subscript"/>
        <sz val="10"/>
        <color indexed="8"/>
        <rFont val="Arial"/>
        <family val="2"/>
      </rPr>
      <t>full</t>
    </r>
    <r>
      <rPr>
        <sz val="10"/>
        <color indexed="8"/>
        <rFont val="Arial"/>
        <family val="2"/>
      </rPr>
      <t xml:space="preserve"> is 1 109 000 ha. AHI</t>
    </r>
    <r>
      <rPr>
        <vertAlign val="subscript"/>
        <sz val="10"/>
        <color indexed="8"/>
        <rFont val="Arial"/>
        <family val="2"/>
      </rPr>
      <t>full</t>
    </r>
    <r>
      <rPr>
        <sz val="10"/>
        <color indexed="8"/>
        <rFont val="Arial"/>
        <family val="2"/>
      </rPr>
      <t xml:space="preserve"> is almost 1 124 000 ha in the 1994 agricultural census (INEI, 2010), resulting in a cropping intensity of 101 percent. The agricultural irrigated production consists mainly of cereals (rice, maize and barley), vegetables, potatoes and other roots, fruits (including citrus and grapes), bananas, fodder (considered to be temporary due to the list of plant varieties detailed in the census) and sugarcane. Some pulses, cotton, coffee and other temporary crops are also irrigated. Temporary crops are either irrigated from February to June or from July to November, except cotton (from December to June).</t>
    </r>
  </si>
  <si>
    <r>
      <t>INEI</t>
    </r>
    <r>
      <rPr>
        <sz val="10"/>
        <color indexed="8"/>
        <rFont val="Arial"/>
        <family val="2"/>
      </rPr>
      <t xml:space="preserve">. 2010. </t>
    </r>
    <r>
      <rPr>
        <i/>
        <sz val="10"/>
        <color indexed="8"/>
        <rFont val="Arial"/>
        <family val="2"/>
      </rPr>
      <t>III Censo Nacional Agropecuario 1994</t>
    </r>
    <r>
      <rPr>
        <sz val="10"/>
        <color indexed="8"/>
        <rFont val="Arial"/>
        <family val="2"/>
      </rPr>
      <t>. Instituto Nacional de Estadística e Informática. Available at http://www1.inei.gob.pe/BancoCuadros/cuadros.asp?bco=03&amp;dep=00&amp;pro=00&amp;dis=00&amp;cua=00000030, accessed in June 2012.</t>
    </r>
  </si>
  <si>
    <t>Rice One</t>
  </si>
  <si>
    <t>Rice Two</t>
  </si>
  <si>
    <r>
      <rPr>
        <b/>
        <sz val="10"/>
        <color indexed="8"/>
        <rFont val="Arial"/>
        <family val="2"/>
      </rPr>
      <t>FAO</t>
    </r>
    <r>
      <rPr>
        <sz val="10"/>
        <color indexed="8"/>
        <rFont val="Arial"/>
        <family val="2"/>
      </rPr>
      <t xml:space="preserve">. 2014. </t>
    </r>
    <r>
      <rPr>
        <i/>
        <sz val="10"/>
        <color indexed="8"/>
        <rFont val="Arial"/>
        <family val="2"/>
      </rPr>
      <t>FAOSTAT</t>
    </r>
    <r>
      <rPr>
        <sz val="10"/>
        <color indexed="8"/>
        <rFont val="Arial"/>
        <family val="2"/>
      </rPr>
      <t>. Food and Agriculture Organization of the United Nations.</t>
    </r>
  </si>
  <si>
    <r>
      <rPr>
        <b/>
        <sz val="10"/>
        <color theme="1"/>
        <rFont val="Arial"/>
        <family val="2"/>
      </rPr>
      <t>Awie, J. T</t>
    </r>
    <r>
      <rPr>
        <sz val="10"/>
        <color theme="1"/>
        <rFont val="Arial"/>
        <family val="2"/>
      </rPr>
      <t xml:space="preserve">. 2012. </t>
    </r>
    <r>
      <rPr>
        <i/>
        <sz val="10"/>
        <color theme="1"/>
        <rFont val="Arial"/>
        <family val="2"/>
      </rPr>
      <t>Rice production and research in Suriname.</t>
    </r>
  </si>
  <si>
    <r>
      <t>AEI</t>
    </r>
    <r>
      <rPr>
        <vertAlign val="subscript"/>
        <sz val="10"/>
        <color indexed="8"/>
        <rFont val="Arial"/>
        <family val="2"/>
      </rPr>
      <t>tot</t>
    </r>
    <r>
      <rPr>
        <sz val="10"/>
        <color indexed="8"/>
        <rFont val="Arial"/>
        <family val="2"/>
      </rPr>
      <t>, AEI</t>
    </r>
    <r>
      <rPr>
        <vertAlign val="subscript"/>
        <sz val="10"/>
        <color indexed="8"/>
        <rFont val="Arial"/>
        <family val="2"/>
      </rPr>
      <t>full</t>
    </r>
    <r>
      <rPr>
        <sz val="10"/>
        <color indexed="8"/>
        <rFont val="Arial"/>
        <family val="2"/>
      </rPr>
      <t>,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57 000 ha in 2011 (FAO, 2014). AHI</t>
    </r>
    <r>
      <rPr>
        <vertAlign val="subscript"/>
        <sz val="10"/>
        <color indexed="8"/>
        <rFont val="Arial"/>
        <family val="2"/>
      </rPr>
      <t>full</t>
    </r>
    <r>
      <rPr>
        <sz val="10"/>
        <color indexed="8"/>
        <rFont val="Arial"/>
        <family val="2"/>
      </rPr>
      <t xml:space="preserve"> is also estimated at  57 000 ha in 2011 based on AT 2050/2080 (FAO, 2011) and Awie (2012), resulting in a cropping intensity of 100 percent. Irrigation is mainly used to grow rice from May to September and November to March. Bananas and sugarcane are also irrigated.</t>
    </r>
  </si>
  <si>
    <t>Soybean</t>
  </si>
  <si>
    <t>Permanent pastures</t>
  </si>
  <si>
    <r>
      <t>AHIfull is 262 835 ha in 2011 (FAO, 2014). It is estimated that there is double cropping on around 24 835 ha, so AEI</t>
    </r>
    <r>
      <rPr>
        <vertAlign val="subscript"/>
        <sz val="10"/>
        <color indexed="8"/>
        <rFont val="Arial"/>
        <family val="2"/>
      </rPr>
      <t>tot</t>
    </r>
    <r>
      <rPr>
        <sz val="10"/>
        <color indexed="8"/>
        <rFont val="Arial"/>
        <family val="2"/>
      </rPr>
      <t xml:space="preserve"> AEI</t>
    </r>
    <r>
      <rPr>
        <vertAlign val="subscript"/>
        <sz val="10"/>
        <color indexed="8"/>
        <rFont val="Arial"/>
        <family val="2"/>
      </rPr>
      <t>full</t>
    </r>
    <r>
      <rPr>
        <sz val="10"/>
        <color indexed="8"/>
        <rFont val="Arial"/>
        <family val="2"/>
      </rPr>
      <t>,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equal and estimated at 238 000 ha (FAO, 2014). As a result the cropping intensity is 110 percent. Crop calendar is based on IICA (2010) and MAG (2011 and 2012). For crops that were not in the previous exercise undertaken in 2000, areas are based on those of neighbouring countries. Rice is by far the main irrigated crop. Temporary crops are mostly irrigated from December to April, ie during the Southern hemisphere’s summer and Uruguay’s dry season (from November to February), except some cereals and temporary fodder (from July to October or November).</t>
    </r>
  </si>
  <si>
    <r>
      <rPr>
        <b/>
        <sz val="10"/>
        <color indexed="8"/>
        <rFont val="Arial"/>
        <family val="2"/>
      </rPr>
      <t>MGAP</t>
    </r>
    <r>
      <rPr>
        <sz val="10"/>
        <color indexed="8"/>
        <rFont val="Arial"/>
        <family val="2"/>
      </rPr>
      <t xml:space="preserve">. 2011. </t>
    </r>
    <r>
      <rPr>
        <i/>
        <sz val="10"/>
        <color indexed="8"/>
        <rFont val="Arial"/>
        <family val="2"/>
      </rPr>
      <t>Recopilación de las Estadísticas Básicas del Sector Arrocero (periodo 1998-2012)</t>
    </r>
    <r>
      <rPr>
        <sz val="10"/>
        <color indexed="8"/>
        <rFont val="Arial"/>
        <family val="2"/>
      </rPr>
      <t>. Dirección de Estadísticas Agropecuarias, Ministerio de Ganadería Pesca y Alimentación.</t>
    </r>
  </si>
  <si>
    <r>
      <rPr>
        <b/>
        <sz val="10"/>
        <color indexed="8"/>
        <rFont val="Arial"/>
        <family val="2"/>
      </rPr>
      <t>MGAP</t>
    </r>
    <r>
      <rPr>
        <sz val="10"/>
        <color indexed="8"/>
        <rFont val="Arial"/>
        <family val="2"/>
      </rPr>
      <t xml:space="preserve">. 2012. </t>
    </r>
    <r>
      <rPr>
        <i/>
        <sz val="10"/>
        <color indexed="8"/>
        <rFont val="Arial"/>
        <family val="2"/>
      </rPr>
      <t>Personal communication</t>
    </r>
    <r>
      <rPr>
        <sz val="10"/>
        <color indexed="8"/>
        <rFont val="Arial"/>
        <family val="2"/>
      </rPr>
      <t>. Ministerio de Ganadería Pesca y Alimentación.</t>
    </r>
  </si>
  <si>
    <r>
      <rPr>
        <b/>
        <sz val="10"/>
        <color indexed="8"/>
        <rFont val="Arial"/>
        <family val="2"/>
      </rPr>
      <t>FAO</t>
    </r>
    <r>
      <rPr>
        <sz val="10"/>
        <color indexed="8"/>
        <rFont val="Arial"/>
        <family val="2"/>
      </rPr>
      <t xml:space="preserve">. 2014. </t>
    </r>
    <r>
      <rPr>
        <i/>
        <sz val="10"/>
        <color indexed="8"/>
        <rFont val="Arial"/>
        <family val="2"/>
      </rPr>
      <t>AQUASTAT, FAO’s global information system on water and agriculture</t>
    </r>
    <r>
      <rPr>
        <sz val="10"/>
        <color indexed="8"/>
        <rFont val="Arial"/>
        <family val="2"/>
      </rPr>
      <t>. Food and Agriculture Organization of the United Nations. http://www.fao.org/nr/aquastat</t>
    </r>
  </si>
  <si>
    <t>MAPM. 2014. Personal communication. Direction de l'Irrigation et de l'Aménagement de l'Espace Agricole. Ministère de l'Agriculture et de la Pêche Maritime.</t>
  </si>
  <si>
    <r>
      <t>AEI</t>
    </r>
    <r>
      <rPr>
        <vertAlign val="subscript"/>
        <sz val="10"/>
        <color indexed="8"/>
        <rFont val="Arial"/>
        <family val="2"/>
      </rPr>
      <t>tot</t>
    </r>
    <r>
      <rPr>
        <sz val="10"/>
        <color indexed="8"/>
        <rFont val="Arial"/>
        <family val="2"/>
      </rPr>
      <t xml:space="preserve"> is 1 520 360 ha in 2011 while AEI</t>
    </r>
    <r>
      <rPr>
        <vertAlign val="subscript"/>
        <sz val="10"/>
        <color indexed="8"/>
        <rFont val="Arial"/>
        <family val="2"/>
      </rPr>
      <t>full</t>
    </r>
    <r>
      <rPr>
        <sz val="10"/>
        <color indexed="8"/>
        <rFont val="Arial"/>
        <family val="2"/>
      </rPr>
      <t xml:space="preserve"> is 1 458 160 ha and AAI</t>
    </r>
    <r>
      <rPr>
        <vertAlign val="subscript"/>
        <sz val="10"/>
        <color indexed="8"/>
        <rFont val="Arial"/>
        <family val="2"/>
      </rPr>
      <t>full</t>
    </r>
    <r>
      <rPr>
        <sz val="10"/>
        <color indexed="8"/>
        <rFont val="Arial"/>
        <family val="2"/>
      </rPr>
      <t xml:space="preserve"> is 1 341 491 ha and for the same year (MAPM, 2014). AHI</t>
    </r>
    <r>
      <rPr>
        <vertAlign val="subscript"/>
        <sz val="10"/>
        <color indexed="8"/>
        <rFont val="Arial"/>
        <family val="2"/>
      </rPr>
      <t>full</t>
    </r>
    <r>
      <rPr>
        <sz val="10"/>
        <color indexed="8"/>
        <rFont val="Arial"/>
        <family val="2"/>
      </rPr>
      <t xml:space="preserve"> is equal to 1 711 000 ha for 2011, resulting in a cropping intensity of 128 percent. The main irrigated crops are cereals (32 percent, mainly wheat), olives (19 percent), fodder (temporary and permanent, 13 percent), vegetables (12 percent) and fruits (14 percent, including citrus). Some oil palm, sugar beet, pulses and sugarcane are also irrigated. Irrigation is practiced all year round. The temporary crops are mostly cultivated and irrigated from April to August, except wheat, barley and temporary fodder.</t>
    </r>
  </si>
  <si>
    <t>In the absence of enough detail for each country, the harvested irrigated crops of Caribbean countries (Lesser Antilles) have been grouped together in a single crop calendar.</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</si>
  <si>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identical and equal to 274 100 ha while AHI</t>
    </r>
    <r>
      <rPr>
        <vertAlign val="subscript"/>
        <sz val="10"/>
        <color indexed="8"/>
        <rFont val="Arial"/>
        <family val="2"/>
      </rPr>
      <t>full</t>
    </r>
    <r>
      <rPr>
        <sz val="10"/>
        <color indexed="8"/>
        <rFont val="Arial"/>
        <family val="2"/>
      </rPr>
      <t xml:space="preserve"> is 284 248 ha in 2008 (INE, 2008). AAI</t>
    </r>
    <r>
      <rPr>
        <vertAlign val="subscript"/>
        <sz val="10"/>
        <color indexed="8"/>
        <rFont val="Arial"/>
        <family val="2"/>
      </rPr>
      <t>full</t>
    </r>
    <r>
      <rPr>
        <sz val="10"/>
        <color indexed="8"/>
        <rFont val="Arial"/>
        <family val="2"/>
      </rPr>
      <t xml:space="preserve"> considered equal to AEI</t>
    </r>
    <r>
      <rPr>
        <vertAlign val="subscript"/>
        <sz val="10"/>
        <color indexed="8"/>
        <rFont val="Arial"/>
        <family val="2"/>
      </rPr>
      <t>full</t>
    </r>
    <r>
      <rPr>
        <sz val="10"/>
        <color indexed="8"/>
        <rFont val="Arial"/>
        <family val="2"/>
      </rPr>
      <t>, as in 1999. The main irrigated crops are maize, potatoes, pulses and fodder (temporary and permanent) in the Altiplano area, rice and vegetables in the plains, and fruits and vegetables in the valleys. Temporary crops are cultivated and irrigated from December to April, during the rainy season, except for the pulses which are usually grown after some maize.</t>
    </r>
  </si>
  <si>
    <r>
      <rPr>
        <b/>
        <sz val="10"/>
        <color indexed="8"/>
        <rFont val="Arial"/>
        <family val="2"/>
      </rPr>
      <t>ABS</t>
    </r>
    <r>
      <rPr>
        <sz val="10"/>
        <color indexed="8"/>
        <rFont val="Arial"/>
        <family val="2"/>
      </rPr>
      <t xml:space="preserve">. 2014. </t>
    </r>
    <r>
      <rPr>
        <i/>
        <sz val="10"/>
        <color indexed="8"/>
        <rFont val="Arial"/>
        <family val="2"/>
      </rPr>
      <t>Water use on Australian farms, 2012-13</t>
    </r>
    <r>
      <rPr>
        <sz val="10"/>
        <color indexed="8"/>
        <rFont val="Arial"/>
        <family val="2"/>
      </rPr>
      <t>. Australian Bureau of Statistics. Available at http://www.abs.gov.au/ausstats/abs@.nsf/mf/4618.0, accessed in January 2015.</t>
    </r>
  </si>
  <si>
    <r>
      <t>AEI</t>
    </r>
    <r>
      <rPr>
        <vertAlign val="subscript"/>
        <sz val="10"/>
        <color indexed="8"/>
        <rFont val="Arial"/>
        <family val="2"/>
      </rPr>
      <t>full</t>
    </r>
    <r>
      <rPr>
        <sz val="10"/>
        <color indexed="8"/>
        <rFont val="Arial"/>
        <family val="2"/>
      </rPr>
      <t xml:space="preserve"> for 2006 (2 545 000 ha), the historic largest irrigated area in Australia, is also AEI</t>
    </r>
    <r>
      <rPr>
        <vertAlign val="subscript"/>
        <sz val="10"/>
        <color indexed="8"/>
        <rFont val="Arial"/>
        <family val="2"/>
      </rPr>
      <t>tot</t>
    </r>
    <r>
      <rPr>
        <sz val="10"/>
        <color indexed="8"/>
        <rFont val="Arial"/>
        <family val="2"/>
      </rPr>
      <t xml:space="preserve"> (ABS, 2011). This area is considered fully operative, as AHI</t>
    </r>
    <r>
      <rPr>
        <vertAlign val="subscript"/>
        <sz val="10"/>
        <color indexed="8"/>
        <rFont val="Arial"/>
        <family val="2"/>
      </rPr>
      <t>full</t>
    </r>
    <r>
      <rPr>
        <sz val="10"/>
        <color indexed="8"/>
        <rFont val="Arial"/>
        <family val="2"/>
      </rPr>
      <t xml:space="preserve"> in 2006 equals to AEI</t>
    </r>
    <r>
      <rPr>
        <vertAlign val="subscript"/>
        <sz val="10"/>
        <color indexed="8"/>
        <rFont val="Arial"/>
        <family val="2"/>
      </rPr>
      <t>full</t>
    </r>
    <r>
      <rPr>
        <sz val="10"/>
        <color indexed="8"/>
        <rFont val="Arial"/>
        <family val="2"/>
      </rPr>
      <t>. However, during the period 2007-2010 the irrigated area has been significantly reduced due to the lack of available water (drought period). The AHI</t>
    </r>
    <r>
      <rPr>
        <vertAlign val="subscript"/>
        <sz val="10"/>
        <color indexed="8"/>
        <rFont val="Arial"/>
        <family val="2"/>
      </rPr>
      <t>full</t>
    </r>
    <r>
      <rPr>
        <sz val="10"/>
        <color indexed="8"/>
        <rFont val="Arial"/>
        <family val="2"/>
      </rPr>
      <t xml:space="preserve"> for the cropping year 2012-2013 is 2 377 959 ha recovering significantly from the historic low of 2008-2009 with 1.760 million ha (ABS, 2011). AAI</t>
    </r>
    <r>
      <rPr>
        <vertAlign val="subscript"/>
        <sz val="10"/>
        <color indexed="8"/>
        <rFont val="Arial"/>
        <family val="2"/>
      </rPr>
      <t>full</t>
    </r>
    <r>
      <rPr>
        <sz val="10"/>
        <color indexed="8"/>
        <rFont val="Arial"/>
        <family val="2"/>
      </rPr>
      <t xml:space="preserve"> is assumed to equal to AHI</t>
    </r>
    <r>
      <rPr>
        <vertAlign val="subscript"/>
        <sz val="10"/>
        <color indexed="8"/>
        <rFont val="Arial"/>
        <family val="2"/>
      </rPr>
      <t>full</t>
    </r>
    <r>
      <rPr>
        <sz val="10"/>
        <color indexed="8"/>
        <rFont val="Arial"/>
        <family val="2"/>
      </rPr>
      <t>. Permanent pastures and temporary fodder are the main irrigated crop (38 percent of AHI</t>
    </r>
    <r>
      <rPr>
        <vertAlign val="subscript"/>
        <sz val="10"/>
        <color indexed="8"/>
        <rFont val="Arial"/>
        <family val="2"/>
      </rPr>
      <t>full</t>
    </r>
    <r>
      <rPr>
        <sz val="10"/>
        <color indexed="8"/>
        <rFont val="Arial"/>
        <family val="2"/>
      </rPr>
      <t>). The area cropped with rice is highly dependent on the water availability explaining the huge difference between years: it was cropped on 19 000 ha only during the drought in 2010, but increased to 114 000 ha in 2013 once more water was available. Most temporary crops are irrigated during summer (from December to April or to June for cotton), except fodder.</t>
    </r>
  </si>
  <si>
    <t>Area</t>
  </si>
  <si>
    <t>Fruits (dates)</t>
  </si>
  <si>
    <t>Fruits (Citrus, etc.)</t>
  </si>
  <si>
    <r>
      <t>Fruits</t>
    </r>
    <r>
      <rPr>
        <sz val="11"/>
        <color indexed="8"/>
        <rFont val="Calibri"/>
        <family val="2"/>
      </rPr>
      <t>˚</t>
    </r>
  </si>
  <si>
    <t>Fruits (lemon, mango, date)</t>
  </si>
  <si>
    <t>Fruits (citrus, bananas, mangoes, etc.)</t>
  </si>
  <si>
    <r>
      <t>Fruits</t>
    </r>
    <r>
      <rPr>
        <sz val="11"/>
        <color indexed="8"/>
        <rFont val="Calibri"/>
        <family val="2"/>
      </rPr>
      <t>°</t>
    </r>
  </si>
  <si>
    <t>Fruits (citrus, bananas)</t>
  </si>
  <si>
    <t>Fruits (citrus, mango)</t>
  </si>
  <si>
    <t>Soybeans one</t>
  </si>
  <si>
    <t>Soybeans two</t>
  </si>
  <si>
    <t>Soybeans three</t>
  </si>
  <si>
    <r>
      <t>AEI</t>
    </r>
    <r>
      <rPr>
        <vertAlign val="subscript"/>
        <sz val="10"/>
        <color indexed="8"/>
        <rFont val="Arial"/>
        <family val="2"/>
      </rPr>
      <t>tot</t>
    </r>
    <r>
      <rPr>
        <sz val="10"/>
        <color indexed="8"/>
        <rFont val="Arial"/>
        <family val="2"/>
      </rPr>
      <t xml:space="preserve"> covered 6 120 000 ha in 1990 but declined to 5 198 000 ha in 1994, 4 457 100 ha in 2002 and 2 375 000 ha in 2006 (FAO, 2012). The crop calendar is adapted from AT 2030/2050 (FAO, 2006). AHI</t>
    </r>
    <r>
      <rPr>
        <vertAlign val="subscript"/>
        <sz val="10"/>
        <color indexed="8"/>
        <rFont val="Arial"/>
        <family val="2"/>
      </rPr>
      <t>full</t>
    </r>
    <r>
      <rPr>
        <sz val="10"/>
        <color indexed="8"/>
        <rFont val="Arial"/>
        <family val="2"/>
      </rPr>
      <t xml:space="preserve"> is identical to AAI</t>
    </r>
    <r>
      <rPr>
        <vertAlign val="subscript"/>
        <sz val="10"/>
        <color indexed="8"/>
        <rFont val="Arial"/>
        <family val="2"/>
      </rPr>
      <t>full</t>
    </r>
    <r>
      <rPr>
        <sz val="10"/>
        <color indexed="8"/>
        <rFont val="Arial"/>
        <family val="2"/>
      </rPr>
      <t xml:space="preserve"> due to the climate conditions allowing only one cropping cycle per year, that is 938 900 ha. Temporary fodder is the main irrigated crop (35 percent) followed by permanent pastures (19 percent) and cereals (17 percent). Some potatoes, fruits, vegetables, pulses and sugar beet are also irrigated. Temporary crops are mostly summer crops, irrigated from March (sugar beet only) or April to August. Only winter wheat, barley and fodder are grown during winter. Similarly to permanent crops, winter crops are irrigated only during dry periods.</t>
    </r>
  </si>
  <si>
    <t>The 2009 agriculture census indicate an AEIfull equals to 97 019 ha. AEItot is considered similar. AAIfull was 65 420 ha in 1991, but the Ministry of Agriculture estimates the actually irrigated areas at 80 000 ha. AHIfull, estimated at 96 000 ha in AT 2050/2080 (FAO, 2011), was considered too small, in particular in view of the rice production reaching 57 500 ha in 2009 (FAO, 2015) against 44 000 ha in AT 2050/2080. And the whole production of rice is considered irrigated (MARNDR, 2012). The 2009  figure was thus for the rice, while for the production of all the other irrigated crops, and because no other data were available, estimations from AT 2050/2080 were kept, resulting in a cropping intensity of 137 percent. The main irrigated crops are rice and vegetables (double cropping), maize, sugarcane, and citrus, but some pulses and cotton are also irrigated. Cropping seasons come from MARNDR (2014): temporary crops are mainly grown from March to July, except the 2nd cropping of rice and vegetables (August to December) and cotton (August to February).</t>
  </si>
  <si>
    <r>
      <rPr>
        <b/>
        <sz val="10"/>
        <color indexed="8"/>
        <rFont val="Arial"/>
        <family val="2"/>
      </rPr>
      <t>FAO</t>
    </r>
    <r>
      <rPr>
        <sz val="10"/>
        <color indexed="8"/>
        <rFont val="Arial"/>
        <family val="2"/>
      </rPr>
      <t>. 2015. FAOSTAT.</t>
    </r>
  </si>
  <si>
    <r>
      <rPr>
        <b/>
        <sz val="10"/>
        <color indexed="8"/>
        <rFont val="Arial"/>
        <family val="2"/>
      </rPr>
      <t>MARNDR</t>
    </r>
    <r>
      <rPr>
        <b/>
        <sz val="10"/>
        <color rgb="FF000000"/>
        <rFont val="Arial"/>
        <family val="2"/>
      </rPr>
      <t>.</t>
    </r>
    <r>
      <rPr>
        <sz val="10"/>
        <color rgb="FF000000"/>
        <rFont val="Arial"/>
        <family val="2"/>
      </rPr>
      <t xml:space="preserve"> 2012. </t>
    </r>
    <r>
      <rPr>
        <i/>
        <sz val="10"/>
        <color rgb="FF000000"/>
        <rFont val="Arial"/>
        <family val="2"/>
      </rPr>
      <t>Politique d’irrigation du MARNDR</t>
    </r>
    <r>
      <rPr>
        <sz val="10"/>
        <color rgb="FF000000"/>
        <rFont val="Arial"/>
        <family val="2"/>
      </rPr>
      <t>. Ministère de l’Agriculture, des Ressources Naturelles et du Développement Rural.</t>
    </r>
  </si>
  <si>
    <r>
      <rPr>
        <b/>
        <sz val="10"/>
        <color indexed="8"/>
        <rFont val="Arial"/>
        <family val="2"/>
      </rPr>
      <t>MARNDR.</t>
    </r>
    <r>
      <rPr>
        <sz val="10"/>
        <color indexed="8"/>
        <rFont val="Arial"/>
        <family val="2"/>
      </rPr>
      <t xml:space="preserve"> 2013. </t>
    </r>
    <r>
      <rPr>
        <i/>
        <sz val="10"/>
        <color indexed="8"/>
        <rFont val="Arial"/>
        <family val="2"/>
      </rPr>
      <t>Rapport basé sur les résultats du sous-secteur de l’irrigation</t>
    </r>
    <r>
      <rPr>
        <sz val="10"/>
        <color indexed="8"/>
        <rFont val="Arial"/>
        <family val="2"/>
      </rPr>
      <t>. Ministère de l’Agriculture, des Ressources Naturelles et du Développement Rural.</t>
    </r>
  </si>
  <si>
    <r>
      <rPr>
        <b/>
        <sz val="10"/>
        <color indexed="8"/>
        <rFont val="Arial"/>
        <family val="2"/>
      </rPr>
      <t>MARNDR.</t>
    </r>
    <r>
      <rPr>
        <sz val="10"/>
        <color indexed="8"/>
        <rFont val="Arial"/>
        <family val="2"/>
      </rPr>
      <t xml:space="preserve"> 2014. </t>
    </r>
    <r>
      <rPr>
        <i/>
        <sz val="10"/>
        <color indexed="8"/>
        <rFont val="Arial"/>
        <family val="2"/>
      </rPr>
      <t>Rapport bilan annuel 2013-2014</t>
    </r>
    <r>
      <rPr>
        <sz val="10"/>
        <color indexed="8"/>
        <rFont val="Arial"/>
        <family val="2"/>
      </rPr>
      <t>. Ministère de l’Agriculture, des Ressources Naturelles et du Développement Rural.</t>
    </r>
  </si>
  <si>
    <t>Narrative Haiti</t>
  </si>
  <si>
    <t xml:space="preserve">Winter wheat </t>
  </si>
  <si>
    <t>Spring wheat</t>
  </si>
  <si>
    <t>Vegetables 1</t>
  </si>
  <si>
    <t>Vegetables 2</t>
  </si>
  <si>
    <t>Fruit</t>
  </si>
  <si>
    <t>Fodder permanent and meadows</t>
  </si>
  <si>
    <r>
      <t>AEI</t>
    </r>
    <r>
      <rPr>
        <vertAlign val="subscript"/>
        <sz val="10"/>
        <color indexed="8"/>
        <rFont val="Arial"/>
        <family val="2"/>
      </rPr>
      <t>tot</t>
    </r>
    <r>
      <rPr>
        <sz val="10"/>
        <color indexed="8"/>
        <rFont val="Arial"/>
        <family val="2"/>
      </rPr>
      <t xml:space="preserve"> is 459 570 ha, AAI</t>
    </r>
    <r>
      <rPr>
        <vertAlign val="subscript"/>
        <sz val="10"/>
        <color indexed="8"/>
        <rFont val="Arial"/>
        <family val="2"/>
      </rPr>
      <t>full</t>
    </r>
    <r>
      <rPr>
        <sz val="10"/>
        <color indexed="8"/>
        <rFont val="Arial"/>
        <family val="2"/>
      </rPr>
      <t xml:space="preserve"> is 379 990 ha and AHI</t>
    </r>
    <r>
      <rPr>
        <vertAlign val="subscript"/>
        <sz val="10"/>
        <color indexed="8"/>
        <rFont val="Arial"/>
        <family val="2"/>
      </rPr>
      <t>full</t>
    </r>
    <r>
      <rPr>
        <sz val="10"/>
        <color indexed="8"/>
        <rFont val="Arial"/>
        <family val="2"/>
      </rPr>
      <t xml:space="preserve"> is 419 030 ha in 2011 (ONAGRI, 2011), resulting in a cropping intensity of 110 percent. Based on ONAGRI (2011), it was assumed that industrial crops were sugar beet as it was in the previous crop calendar, and that there was a double cropping of vegetables. The main irrigated crops are vegetables (23 percent, tomatoes, paprikas, watermelon and onions), fruit (20 percent including citrus and palm trees), cereals (18 percent, mainly wheat but also barley), and fodder (17 percent, temporary and permanant). Olives trees, potatoes, sugar beet and pulses are also irrigated. Irrigation is practiced all year round. Temporary crops are mostly cultivated and irrigated in early summer from March to July, except wheat and barley which are grown from October to February or April.</t>
    </r>
  </si>
  <si>
    <r>
      <rPr>
        <b/>
        <sz val="10"/>
        <color indexed="8"/>
        <rFont val="Arial"/>
        <family val="2"/>
      </rPr>
      <t>ONAGRI</t>
    </r>
    <r>
      <rPr>
        <sz val="10"/>
        <color indexed="8"/>
        <rFont val="Arial"/>
        <family val="2"/>
      </rPr>
      <t xml:space="preserve">. 2011. </t>
    </r>
    <r>
      <rPr>
        <i/>
        <sz val="10"/>
        <color indexed="8"/>
        <rFont val="Arial"/>
        <family val="2"/>
      </rPr>
      <t>Enquête sur les périmètres irrigués 2011</t>
    </r>
    <r>
      <rPr>
        <sz val="10"/>
        <color indexed="8"/>
        <rFont val="Arial"/>
        <family val="2"/>
      </rPr>
      <t>. Observatoire National de l’Agriculture. Ministère de l’Agriculture et des Ressources Hydrauliques.</t>
    </r>
  </si>
  <si>
    <t>Narrative Tunisia</t>
  </si>
  <si>
    <t>Permanent fodder</t>
  </si>
  <si>
    <r>
      <rPr>
        <b/>
        <sz val="10"/>
        <color indexed="8"/>
        <rFont val="Arial"/>
        <family val="2"/>
      </rPr>
      <t>Comisión Nacional del Agua [CONAGUA]</t>
    </r>
    <r>
      <rPr>
        <sz val="10"/>
        <color indexed="8"/>
        <rFont val="Arial"/>
        <family val="2"/>
      </rPr>
      <t>. 2011a. Estadísticas del agua en México, edición 2011. Available at http://www.conagua.gob.mx/CONAGUA07/Publicaciones/Publicaciones/SGP-1-11-EAM2011.pdf, accessed in June 2012.</t>
    </r>
  </si>
  <si>
    <r>
      <rPr>
        <b/>
        <sz val="10"/>
        <color theme="1"/>
        <rFont val="Arial"/>
        <family val="2"/>
      </rPr>
      <t>Comisión Nacional del Agua [CONAGUA]</t>
    </r>
    <r>
      <rPr>
        <sz val="10"/>
        <color theme="1"/>
        <rFont val="Arial"/>
        <family val="2"/>
      </rPr>
      <t>. 2011b. Estadísticas agrícolas de los distritos de riego. Año agrícola 2009-2010</t>
    </r>
  </si>
  <si>
    <r>
      <rPr>
        <b/>
        <sz val="10"/>
        <color theme="1"/>
        <rFont val="Arial"/>
        <family val="2"/>
      </rPr>
      <t>Comisión Nacional del Agua [CONAGUA]</t>
    </r>
    <r>
      <rPr>
        <sz val="10"/>
        <color theme="1"/>
        <rFont val="Arial"/>
        <family val="2"/>
      </rPr>
      <t>. 2008. Estadísticas agrícolas de las Unidades de Riego.</t>
    </r>
  </si>
  <si>
    <r>
      <t>AAI</t>
    </r>
    <r>
      <rPr>
        <vertAlign val="subscript"/>
        <sz val="11"/>
        <color theme="0" tint="-0.499984740745262"/>
        <rFont val="Arial"/>
        <family val="2"/>
      </rPr>
      <t>full</t>
    </r>
    <r>
      <rPr>
        <sz val="11"/>
        <color theme="0" tint="-0.499984740745262"/>
        <rFont val="Arial"/>
        <family val="2"/>
      </rPr>
      <t xml:space="preserve"> refer to the year 2007</t>
    </r>
  </si>
  <si>
    <t>Leguminous</t>
  </si>
  <si>
    <r>
      <rPr>
        <b/>
        <sz val="10"/>
        <color indexed="8"/>
        <rFont val="Arial"/>
        <family val="2"/>
      </rPr>
      <t>FAO</t>
    </r>
    <r>
      <rPr>
        <sz val="10"/>
        <color indexed="8"/>
        <rFont val="Arial"/>
        <family val="2"/>
      </rPr>
      <t>. 2015. AQUASTAT, FAO’s global information system on water and agriculture. http://www.fao.org/nr/aquastat</t>
    </r>
  </si>
  <si>
    <r>
      <rPr>
        <b/>
        <sz val="10"/>
        <color indexed="8"/>
        <rFont val="Arial"/>
        <family val="2"/>
      </rPr>
      <t>MINAG</t>
    </r>
    <r>
      <rPr>
        <sz val="10"/>
        <color indexed="8"/>
        <rFont val="Arial"/>
        <family val="2"/>
      </rPr>
      <t>. 2012. Balance de áreas bajo riego. Ministerio de la Agricultura, Dirección de Ingeniería Agrícola. La Habana.</t>
    </r>
  </si>
  <si>
    <r>
      <rPr>
        <b/>
        <sz val="10"/>
        <color indexed="8"/>
        <rFont val="Arial"/>
        <family val="2"/>
      </rPr>
      <t>INRH</t>
    </r>
    <r>
      <rPr>
        <sz val="10"/>
        <color indexed="8"/>
        <rFont val="Arial"/>
        <family val="2"/>
      </rPr>
      <t>. 2013. Informe ejecutivo nacional del balance de agua 2012. Informe Interno. Instituto Nacional de Recursos Hidráulicos. 29 pp, La Habana.</t>
    </r>
  </si>
  <si>
    <r>
      <t>AEI</t>
    </r>
    <r>
      <rPr>
        <vertAlign val="subscript"/>
        <sz val="10"/>
        <color indexed="8"/>
        <rFont val="Arial"/>
        <family val="2"/>
      </rPr>
      <t xml:space="preserve">tot </t>
    </r>
    <r>
      <rPr>
        <sz val="10"/>
        <color indexed="8"/>
        <rFont val="Arial"/>
        <family val="2"/>
      </rPr>
      <t>and AEI</t>
    </r>
    <r>
      <rPr>
        <vertAlign val="subscript"/>
        <sz val="10"/>
        <color indexed="8"/>
        <rFont val="Arial"/>
        <family val="2"/>
      </rPr>
      <t>full</t>
    </r>
    <r>
      <rPr>
        <sz val="10"/>
        <color indexed="8"/>
        <rFont val="Arial"/>
        <family val="2"/>
      </rPr>
      <t xml:space="preserve"> are 557 577 ha, AAI</t>
    </r>
    <r>
      <rPr>
        <vertAlign val="subscript"/>
        <sz val="10"/>
        <color indexed="8"/>
        <rFont val="Arial"/>
        <family val="2"/>
      </rPr>
      <t xml:space="preserve">full </t>
    </r>
    <r>
      <rPr>
        <sz val="10"/>
        <color indexed="8"/>
        <rFont val="Arial"/>
        <family val="2"/>
      </rPr>
      <t>and AHI</t>
    </r>
    <r>
      <rPr>
        <vertAlign val="subscript"/>
        <sz val="10"/>
        <color indexed="8"/>
        <rFont val="Arial"/>
        <family val="2"/>
      </rPr>
      <t>full</t>
    </r>
    <r>
      <rPr>
        <sz val="10"/>
        <color indexed="8"/>
        <rFont val="Arial"/>
        <family val="2"/>
      </rPr>
      <t xml:space="preserve"> are 491 800 ha in 2012 (FAO, 2015: estimations made the national consultant based on various national sources: MoA, 2012 and INRH, 2013). Rice is by far the major irrigated crop. Some leguminous crops, sugarcane, fruits (including citrus, bananas and plantains), roots and tubers, maize, tobacco, vegetables and permanent fodder are also irrigated. Temporary crops are irrigated during the rainy period, from June to October.</t>
    </r>
  </si>
  <si>
    <t>Narrative Cuba</t>
  </si>
  <si>
    <r>
      <rPr>
        <b/>
        <sz val="10"/>
        <color indexed="8"/>
        <rFont val="Arial"/>
        <family val="2"/>
      </rPr>
      <t>FAO</t>
    </r>
    <r>
      <rPr>
        <sz val="10"/>
        <color indexed="8"/>
        <rFont val="Arial"/>
        <family val="2"/>
      </rPr>
      <t>. 2014.  FAO Statistical Yearbook 2014 - Latin America and the Caribbean food and agriculture.</t>
    </r>
  </si>
  <si>
    <r>
      <rPr>
        <b/>
        <sz val="10"/>
        <color indexed="8"/>
        <rFont val="Arial"/>
        <family val="2"/>
      </rPr>
      <t>NEPA</t>
    </r>
    <r>
      <rPr>
        <sz val="10"/>
        <color indexed="8"/>
        <rFont val="Arial"/>
        <family val="2"/>
      </rPr>
      <t>. 2010. State of the Environment. National Environment and Planning Agency.</t>
    </r>
  </si>
  <si>
    <r>
      <t>AAI</t>
    </r>
    <r>
      <rPr>
        <vertAlign val="subscript"/>
        <sz val="10"/>
        <color indexed="8"/>
        <rFont val="Arial"/>
        <family val="2"/>
      </rPr>
      <t>full</t>
    </r>
    <r>
      <rPr>
        <sz val="10"/>
        <color indexed="8"/>
        <rFont val="Arial"/>
        <family val="2"/>
      </rPr>
      <t xml:space="preserve"> is considered similar to AEIfull and equal to 30 682 ha in 2010 according to FAO (2014) and NEPA (2010). AHI</t>
    </r>
    <r>
      <rPr>
        <vertAlign val="subscript"/>
        <sz val="10"/>
        <color indexed="8"/>
        <rFont val="Arial"/>
        <family val="2"/>
      </rPr>
      <t>full</t>
    </r>
    <r>
      <rPr>
        <sz val="10"/>
        <color indexed="8"/>
        <rFont val="Arial"/>
        <family val="2"/>
      </rPr>
      <t xml:space="preserve"> is estimated based on AT 2050/2080 equal to AAI</t>
    </r>
    <r>
      <rPr>
        <vertAlign val="subscript"/>
        <sz val="10"/>
        <color indexed="8"/>
        <rFont val="Arial"/>
        <family val="2"/>
      </rPr>
      <t>full</t>
    </r>
    <r>
      <rPr>
        <sz val="10"/>
        <color indexed="8"/>
        <rFont val="Arial"/>
        <family val="2"/>
      </rPr>
      <t>, resulting in a cropping intensity of 100 percent. Temporary crops are irrigated from March to July, despite the main dry season lasts from December to April. Fruit and sugarcane are the main irrigated crops. Vegetables are also irrigated.</t>
    </r>
  </si>
  <si>
    <t>ANTIGUA AND BARBUDA</t>
  </si>
  <si>
    <r>
      <t>AEI</t>
    </r>
    <r>
      <rPr>
        <vertAlign val="subscript"/>
        <sz val="10"/>
        <color theme="1"/>
        <rFont val="Arial"/>
        <family val="2"/>
      </rPr>
      <t>tot,</t>
    </r>
    <r>
      <rPr>
        <sz val="10"/>
        <color theme="1"/>
        <rFont val="Arial"/>
        <family val="2"/>
      </rPr>
      <t xml:space="preserve"> AEI</t>
    </r>
    <r>
      <rPr>
        <vertAlign val="subscript"/>
        <sz val="10"/>
        <color theme="1"/>
        <rFont val="Arial"/>
        <family val="2"/>
      </rPr>
      <t>full</t>
    </r>
    <r>
      <rPr>
        <sz val="10"/>
        <color theme="1"/>
        <rFont val="Arial"/>
        <family val="2"/>
      </rPr>
      <t>, AAI</t>
    </r>
    <r>
      <rPr>
        <vertAlign val="subscript"/>
        <sz val="10"/>
        <color theme="1"/>
        <rFont val="Arial"/>
        <family val="2"/>
      </rPr>
      <t>full</t>
    </r>
    <r>
      <rPr>
        <sz val="10"/>
        <color theme="1"/>
        <rFont val="Arial"/>
        <family val="2"/>
      </rPr>
      <t xml:space="preserve"> and AHI</t>
    </r>
    <r>
      <rPr>
        <vertAlign val="subscript"/>
        <sz val="10"/>
        <color theme="1"/>
        <rFont val="Arial"/>
        <family val="2"/>
      </rPr>
      <t xml:space="preserve">full </t>
    </r>
    <r>
      <rPr>
        <sz val="10"/>
        <color theme="1"/>
        <rFont val="Arial"/>
        <family val="2"/>
      </rPr>
      <t>are 384.5 ha as estimated by the national consultant (FAO, 2015). Vegetables, such as tomatoes, onions, cucumbers, water melon and cabbage, are the main irrigated crop, but some fruits are also irrigated. Temporary crops are irrigated from May to August after the driest months (January to April) and before the tropical storm (September to December).</t>
    </r>
  </si>
  <si>
    <t>GRENADA</t>
  </si>
  <si>
    <r>
      <t>AEI</t>
    </r>
    <r>
      <rPr>
        <vertAlign val="subscript"/>
        <sz val="10"/>
        <color theme="1"/>
        <rFont val="Arial"/>
        <family val="2"/>
      </rPr>
      <t>tot,</t>
    </r>
    <r>
      <rPr>
        <sz val="10"/>
        <color theme="1"/>
        <rFont val="Arial"/>
        <family val="2"/>
      </rPr>
      <t xml:space="preserve"> AEI</t>
    </r>
    <r>
      <rPr>
        <vertAlign val="subscript"/>
        <sz val="10"/>
        <color theme="1"/>
        <rFont val="Arial"/>
        <family val="2"/>
      </rPr>
      <t>full</t>
    </r>
    <r>
      <rPr>
        <sz val="10"/>
        <color theme="1"/>
        <rFont val="Arial"/>
        <family val="2"/>
      </rPr>
      <t>, AAI</t>
    </r>
    <r>
      <rPr>
        <vertAlign val="subscript"/>
        <sz val="10"/>
        <color theme="1"/>
        <rFont val="Arial"/>
        <family val="2"/>
      </rPr>
      <t>full</t>
    </r>
    <r>
      <rPr>
        <sz val="10"/>
        <color theme="1"/>
        <rFont val="Arial"/>
        <family val="2"/>
      </rPr>
      <t xml:space="preserve"> and AHI</t>
    </r>
    <r>
      <rPr>
        <vertAlign val="subscript"/>
        <sz val="10"/>
        <color theme="1"/>
        <rFont val="Arial"/>
        <family val="2"/>
      </rPr>
      <t xml:space="preserve">full </t>
    </r>
    <r>
      <rPr>
        <sz val="10"/>
        <color theme="1"/>
        <rFont val="Arial"/>
        <family val="2"/>
      </rPr>
      <t>are 365 ha as estimated by the national consultant based on information from the Ministry of Agriculture, Land Use Div. (FAO, 2015). Vegetables are the main irrigated crop, but some fruits are also irrigated. Temporary crops are irrigated from May to September, after the dry season.</t>
    </r>
  </si>
  <si>
    <t>SAINT KITTS AND NEVIS</t>
  </si>
  <si>
    <r>
      <t>AEI</t>
    </r>
    <r>
      <rPr>
        <vertAlign val="subscript"/>
        <sz val="10"/>
        <color theme="1"/>
        <rFont val="Arial"/>
        <family val="2"/>
      </rPr>
      <t>tot,</t>
    </r>
    <r>
      <rPr>
        <sz val="10"/>
        <color theme="1"/>
        <rFont val="Arial"/>
        <family val="2"/>
      </rPr>
      <t xml:space="preserve"> AEI</t>
    </r>
    <r>
      <rPr>
        <vertAlign val="subscript"/>
        <sz val="10"/>
        <color theme="1"/>
        <rFont val="Arial"/>
        <family val="2"/>
      </rPr>
      <t>full</t>
    </r>
    <r>
      <rPr>
        <sz val="10"/>
        <color theme="1"/>
        <rFont val="Arial"/>
        <family val="2"/>
      </rPr>
      <t xml:space="preserve"> and AHI</t>
    </r>
    <r>
      <rPr>
        <vertAlign val="subscript"/>
        <sz val="10"/>
        <color theme="1"/>
        <rFont val="Arial"/>
        <family val="2"/>
      </rPr>
      <t xml:space="preserve">full </t>
    </r>
    <r>
      <rPr>
        <sz val="10"/>
        <color theme="1"/>
        <rFont val="Arial"/>
        <family val="2"/>
      </rPr>
      <t>are 25 ha as estimated by the national consultant (FAO, 2015). AAIfull is assumed to be similar, resulting thus in a cropping intensity of 100 percent. Vegetables are the main irrigated crop. Temporary crops are irrigated from May to August after the dry season.</t>
    </r>
  </si>
  <si>
    <t>Other fruits</t>
  </si>
  <si>
    <r>
      <t>The given crop calendar includes some of the islands of this sub-region (Bahamas, Barbados, Dominica, Saint Lucia, Saint Vincent and the Grenadines, Trinidad and Tobago). There is a considerable potential for irrigated agriculture on many of these islands. However irrigation is very limited. AEI</t>
    </r>
    <r>
      <rPr>
        <vertAlign val="subscript"/>
        <sz val="10"/>
        <color indexed="8"/>
        <rFont val="Arial"/>
        <family val="2"/>
      </rPr>
      <t>tot</t>
    </r>
    <r>
      <rPr>
        <sz val="10"/>
        <color indexed="8"/>
        <rFont val="Arial"/>
        <family val="2"/>
      </rPr>
      <t xml:space="preserve"> and AEI</t>
    </r>
    <r>
      <rPr>
        <vertAlign val="subscript"/>
        <sz val="10"/>
        <color indexed="8"/>
        <rFont val="Arial"/>
        <family val="2"/>
      </rPr>
      <t xml:space="preserve">full </t>
    </r>
    <r>
      <rPr>
        <sz val="10"/>
        <color indexed="8"/>
        <rFont val="Arial"/>
        <family val="2"/>
      </rPr>
      <t>are around 17 110 ha when adding up data available in AQUASTAT for each of these islands for the period 2005-2012 (FAO, 2015). Much less data is available for AAI</t>
    </r>
    <r>
      <rPr>
        <vertAlign val="subscript"/>
        <sz val="10"/>
        <color indexed="8"/>
        <rFont val="Arial"/>
        <family val="2"/>
      </rPr>
      <t>full</t>
    </r>
    <r>
      <rPr>
        <sz val="10"/>
        <color indexed="8"/>
        <rFont val="Arial"/>
        <family val="2"/>
      </rPr>
      <t>, thus a partial AEI</t>
    </r>
    <r>
      <rPr>
        <vertAlign val="subscript"/>
        <sz val="10"/>
        <color indexed="8"/>
        <rFont val="Arial"/>
        <family val="2"/>
      </rPr>
      <t>full</t>
    </r>
    <r>
      <rPr>
        <sz val="10"/>
        <color indexed="8"/>
        <rFont val="Arial"/>
        <family val="2"/>
      </rPr>
      <t xml:space="preserve"> is around 11 435 ha. However, AAI</t>
    </r>
    <r>
      <rPr>
        <vertAlign val="subscript"/>
        <sz val="10"/>
        <color indexed="8"/>
        <rFont val="Arial"/>
        <family val="2"/>
      </rPr>
      <t>full</t>
    </r>
    <r>
      <rPr>
        <sz val="10"/>
        <color indexed="8"/>
        <rFont val="Arial"/>
        <family val="2"/>
      </rPr>
      <t xml:space="preserve"> is equal to 82 percent of AEI</t>
    </r>
    <r>
      <rPr>
        <vertAlign val="subscript"/>
        <sz val="10"/>
        <color indexed="8"/>
        <rFont val="Arial"/>
        <family val="2"/>
      </rPr>
      <t>full</t>
    </r>
    <r>
      <rPr>
        <sz val="10"/>
        <color indexed="8"/>
        <rFont val="Arial"/>
        <family val="2"/>
      </rPr>
      <t xml:space="preserve"> for islands where both data are available, therefore it is assumed that AAI</t>
    </r>
    <r>
      <rPr>
        <vertAlign val="subscript"/>
        <sz val="10"/>
        <color indexed="8"/>
        <rFont val="Arial"/>
        <family val="2"/>
      </rPr>
      <t>full</t>
    </r>
    <r>
      <rPr>
        <sz val="10"/>
        <color indexed="8"/>
        <rFont val="Arial"/>
        <family val="2"/>
      </rPr>
      <t xml:space="preserve"> is 14 060 ha for the 6 islands. Based on qualitative information and the neighbouring countries, it is assumed that AHI</t>
    </r>
    <r>
      <rPr>
        <vertAlign val="subscript"/>
        <sz val="10"/>
        <color indexed="8"/>
        <rFont val="Arial"/>
        <family val="2"/>
      </rPr>
      <t>full</t>
    </r>
    <r>
      <rPr>
        <sz val="10"/>
        <color indexed="8"/>
        <rFont val="Arial"/>
        <family val="2"/>
      </rPr>
      <t xml:space="preserve"> is equal to AAI</t>
    </r>
    <r>
      <rPr>
        <vertAlign val="subscript"/>
        <sz val="10"/>
        <color indexed="8"/>
        <rFont val="Arial"/>
        <family val="2"/>
      </rPr>
      <t>full</t>
    </r>
    <r>
      <rPr>
        <sz val="10"/>
        <color indexed="8"/>
        <rFont val="Arial"/>
        <family val="2"/>
      </rPr>
      <t xml:space="preserve"> resulting in a cropping intensity of 100 percent (FAO, 2012). The main irrigated crops are rice and bananas (including plantains). Some other fruits (such as citrus), vegetables and maize are also irrigated. Irrigation of temporary crops occurs from March to July.</t>
    </r>
  </si>
  <si>
    <r>
      <t xml:space="preserve">(Bahamas, Barbados, </t>
    </r>
    <r>
      <rPr>
        <b/>
        <sz val="10"/>
        <color rgb="FF9999FF"/>
        <rFont val="Arial"/>
        <family val="2"/>
      </rPr>
      <t>Dominica</t>
    </r>
    <r>
      <rPr>
        <sz val="10"/>
        <color indexed="8"/>
        <rFont val="Arial"/>
        <family val="2"/>
      </rPr>
      <t>, Saint Lucia, Saint Vincent and the Grenadines, Trinidad and Tobago)</t>
    </r>
  </si>
  <si>
    <r>
      <t xml:space="preserve">(Bahamas, </t>
    </r>
    <r>
      <rPr>
        <b/>
        <sz val="10"/>
        <color rgb="FF9999FF"/>
        <rFont val="Arial"/>
        <family val="2"/>
      </rPr>
      <t>Barbados</t>
    </r>
    <r>
      <rPr>
        <sz val="10"/>
        <color indexed="8"/>
        <rFont val="Arial"/>
        <family val="2"/>
      </rPr>
      <t>, Dominica, Saint Lucia, Saint Vincent and the Grenadines, Trinidad and Tobago)</t>
    </r>
  </si>
  <si>
    <r>
      <t xml:space="preserve">(Bahamas, Barbados, Dominica, </t>
    </r>
    <r>
      <rPr>
        <b/>
        <sz val="10"/>
        <color rgb="FF9999FF"/>
        <rFont val="Arial"/>
        <family val="2"/>
      </rPr>
      <t>Saint Lucia</t>
    </r>
    <r>
      <rPr>
        <sz val="10"/>
        <color indexed="8"/>
        <rFont val="Arial"/>
        <family val="2"/>
      </rPr>
      <t>, Saint Vincent and the Grenadines, Trinidad and Tobago)</t>
    </r>
  </si>
  <si>
    <r>
      <t xml:space="preserve">(Bahamas, Barbados, Dominica, Saint Lucia, </t>
    </r>
    <r>
      <rPr>
        <b/>
        <sz val="10"/>
        <color rgb="FF9999FF"/>
        <rFont val="Arial"/>
        <family val="2"/>
      </rPr>
      <t>Saint Vincent and the Grenadines</t>
    </r>
    <r>
      <rPr>
        <sz val="10"/>
        <color indexed="8"/>
        <rFont val="Arial"/>
        <family val="2"/>
      </rPr>
      <t>, Trinidad and Tobago)</t>
    </r>
  </si>
  <si>
    <r>
      <t xml:space="preserve">(Bahamas, Barbados, Dominica, Saint Lucia, Saint Vincent and the Grenadines, </t>
    </r>
    <r>
      <rPr>
        <b/>
        <sz val="10"/>
        <color rgb="FF9999FF"/>
        <rFont val="Arial"/>
        <family val="2"/>
      </rPr>
      <t>Trinidad and Tobago</t>
    </r>
    <r>
      <rPr>
        <sz val="10"/>
        <color indexed="8"/>
        <rFont val="Arial"/>
        <family val="2"/>
      </rPr>
      <t>)</t>
    </r>
  </si>
  <si>
    <t>Cereals 1</t>
  </si>
  <si>
    <t>Cereals 2</t>
  </si>
  <si>
    <r>
      <t>AEI</t>
    </r>
    <r>
      <rPr>
        <vertAlign val="subscript"/>
        <sz val="10"/>
        <color indexed="8"/>
        <rFont val="Arial"/>
        <family val="2"/>
      </rPr>
      <t>tot</t>
    </r>
    <r>
      <rPr>
        <sz val="10"/>
        <color indexed="8"/>
        <rFont val="Arial"/>
        <family val="2"/>
      </rPr>
      <t xml:space="preserve"> increased from 1 000 000 ha in the 1920s to 3 000 000 ha in 1961 and 6 460 000 in 2009 (CNA, 2011). AEI</t>
    </r>
    <r>
      <rPr>
        <vertAlign val="subscript"/>
        <sz val="10"/>
        <color indexed="8"/>
        <rFont val="Arial"/>
        <family val="2"/>
      </rPr>
      <t>full</t>
    </r>
    <r>
      <rPr>
        <sz val="10"/>
        <color indexed="8"/>
        <rFont val="Arial"/>
        <family val="2"/>
      </rPr>
      <t xml:space="preserve"> is assumed to be equal to AEI</t>
    </r>
    <r>
      <rPr>
        <vertAlign val="subscript"/>
        <sz val="10"/>
        <color indexed="8"/>
        <rFont val="Arial"/>
        <family val="2"/>
      </rPr>
      <t>tot</t>
    </r>
    <r>
      <rPr>
        <sz val="10"/>
        <color indexed="8"/>
        <rFont val="Arial"/>
        <family val="2"/>
      </rPr>
      <t xml:space="preserve"> and both AAI</t>
    </r>
    <r>
      <rPr>
        <vertAlign val="subscript"/>
        <sz val="10"/>
        <color indexed="8"/>
        <rFont val="Arial"/>
        <family val="2"/>
      </rPr>
      <t>tot</t>
    </r>
    <r>
      <rPr>
        <sz val="10"/>
        <color indexed="8"/>
        <rFont val="Arial"/>
        <family val="2"/>
      </rPr>
      <t xml:space="preserve"> and AAI</t>
    </r>
    <r>
      <rPr>
        <vertAlign val="subscript"/>
        <sz val="10"/>
        <color indexed="8"/>
        <rFont val="Arial"/>
        <family val="2"/>
      </rPr>
      <t>full</t>
    </r>
    <r>
      <rPr>
        <sz val="10"/>
        <color indexed="8"/>
        <rFont val="Arial"/>
        <family val="2"/>
      </rPr>
      <t xml:space="preserve"> are 5 439 600 ha in 2007 (CONAGUA, 2011a). AHI</t>
    </r>
    <r>
      <rPr>
        <vertAlign val="subscript"/>
        <sz val="10"/>
        <color indexed="8"/>
        <rFont val="Arial"/>
        <family val="2"/>
      </rPr>
      <t>full</t>
    </r>
    <r>
      <rPr>
        <sz val="10"/>
        <color indexed="8"/>
        <rFont val="Arial"/>
        <family val="2"/>
      </rPr>
      <t xml:space="preserve"> is calculated by adding information from "unidades de riego" (CONAGUA, 2008) y "districtos de riego" (CONAGUA, 2011b) and is equal to 5 966 875 ha, resulting in a cropping intensity of 110 percent. However, because this information is groupes by type of crops, it was assumed that "textile crops" are cotton, "oil crops" are soybean and "industrial crops" are sugarcane (although there is also some tobacco). For the cereals, the total area was divided into winter and summer crops based on AT 2050/2080 (FAO, 2011). The main irrigated crops are cereals, permanent fodder, vegetables, fruit (including citrus and bananas) and sugarcane. Some cotton, soybean and flowers are also irrigated. Temporary crops are irrigated from June to October, except vegetables (from March), cotton (to December), winter cereals and fodder (from November to April or May).</t>
    </r>
  </si>
  <si>
    <t>SUDAN</t>
  </si>
  <si>
    <t>Millet*</t>
  </si>
  <si>
    <t>Maize and other cereals*</t>
  </si>
  <si>
    <t>Vegetables*</t>
  </si>
  <si>
    <t>Sunflower*</t>
  </si>
  <si>
    <t>Groundnut*</t>
  </si>
  <si>
    <t>Potatoes*</t>
  </si>
  <si>
    <t>Other roots and tubers*</t>
  </si>
  <si>
    <t>Fodder temporary*</t>
  </si>
  <si>
    <t>These figures refer to the year 2000</t>
  </si>
  <si>
    <t>Narrative Sudan</t>
  </si>
  <si>
    <r>
      <t>The irrigated crop calendar has first been prepared for the pre-2011 Sudan, and in the absence of separate data for both Sudan and South Sudan after independance of the latter, the respective crop calendars have been prepared proportionnally to the respective irrigated areas. So for pre-2011 Sudan, AEI</t>
    </r>
    <r>
      <rPr>
        <vertAlign val="subscript"/>
        <sz val="10"/>
        <color theme="1"/>
        <rFont val="Arial"/>
        <family val="2"/>
      </rPr>
      <t>tot</t>
    </r>
    <r>
      <rPr>
        <sz val="10"/>
        <color theme="1"/>
        <rFont val="Arial"/>
        <family val="2"/>
      </rPr>
      <t xml:space="preserve"> is 1 890 000 ha in 2011 while AEI</t>
    </r>
    <r>
      <rPr>
        <vertAlign val="subscript"/>
        <sz val="10"/>
        <color theme="1"/>
        <rFont val="Arial"/>
        <family val="2"/>
      </rPr>
      <t>full</t>
    </r>
    <r>
      <rPr>
        <sz val="10"/>
        <color theme="1"/>
        <rFont val="Arial"/>
        <family val="2"/>
      </rPr>
      <t xml:space="preserve"> is 1 757 970 ha for the same year (FAO, 2014). A partial AHI</t>
    </r>
    <r>
      <rPr>
        <vertAlign val="subscript"/>
        <sz val="10"/>
        <color theme="1"/>
        <rFont val="Arial"/>
        <family val="2"/>
      </rPr>
      <t>full</t>
    </r>
    <r>
      <rPr>
        <sz val="10"/>
        <color theme="1"/>
        <rFont val="Arial"/>
        <family val="2"/>
      </rPr>
      <t xml:space="preserve"> including irrigated cereals, cotton and sugarcane for 2010-2011 was 1 191 000 ha (AWF, 2011; FAO, 2011). It was completed with other irrigated crops from the previous cropping calendars for 2000. Finally AHI</t>
    </r>
    <r>
      <rPr>
        <vertAlign val="subscript"/>
        <sz val="10"/>
        <color theme="1"/>
        <rFont val="Arial"/>
        <family val="2"/>
      </rPr>
      <t>full</t>
    </r>
    <r>
      <rPr>
        <sz val="10"/>
        <color theme="1"/>
        <rFont val="Arial"/>
        <family val="2"/>
      </rPr>
      <t xml:space="preserve"> equals to 1 592 000 ha. As a result and because AAI</t>
    </r>
    <r>
      <rPr>
        <vertAlign val="subscript"/>
        <sz val="10"/>
        <color theme="1"/>
        <rFont val="Arial"/>
        <family val="2"/>
      </rPr>
      <t>tot</t>
    </r>
    <r>
      <rPr>
        <sz val="10"/>
        <color theme="1"/>
        <rFont val="Arial"/>
        <family val="2"/>
      </rPr>
      <t xml:space="preserve"> which was 800 000 ha in 2000, AAI</t>
    </r>
    <r>
      <rPr>
        <vertAlign val="subscript"/>
        <sz val="10"/>
        <color theme="1"/>
        <rFont val="Arial"/>
        <family val="2"/>
      </rPr>
      <t>full</t>
    </r>
    <r>
      <rPr>
        <sz val="10"/>
        <color theme="1"/>
        <rFont val="Arial"/>
        <family val="2"/>
      </rPr>
      <t xml:space="preserve"> is estimated at 1 012 000 ha, eventuating in a cropping intensity of 157 percent. The main irrigated crops are cereals (64 percent, mainly sorghum and wheat), cotton (10 percent), fodder (9 percent). It is assumed that fodder is temporary as indicated in the AQUASTAT database. Some vegetables, sugarcane, groundnut, sunflower, roots and tubers are also irrigated. Irrigation is practiced mostly during the dry winter, from November to March or April, except for maize, sorghum, sunflower and cotton. For Sudan after independance of South Sudan, AEI</t>
    </r>
    <r>
      <rPr>
        <vertAlign val="subscript"/>
        <sz val="10"/>
        <color indexed="8"/>
        <rFont val="Arial"/>
        <family val="2"/>
      </rPr>
      <t>tot</t>
    </r>
    <r>
      <rPr>
        <sz val="10"/>
        <color indexed="8"/>
        <rFont val="Arial"/>
        <family val="2"/>
      </rPr>
      <t xml:space="preserve"> is 1 851 900 ha in 2011 while AEI</t>
    </r>
    <r>
      <rPr>
        <vertAlign val="subscript"/>
        <sz val="10"/>
        <color indexed="8"/>
        <rFont val="Arial"/>
        <family val="2"/>
      </rPr>
      <t>full</t>
    </r>
    <r>
      <rPr>
        <sz val="10"/>
        <color indexed="8"/>
        <rFont val="Arial"/>
        <family val="2"/>
      </rPr>
      <t xml:space="preserve"> is 1 725 870 ha for the same year (FAO, 2014) and AHI</t>
    </r>
    <r>
      <rPr>
        <vertAlign val="subscript"/>
        <sz val="10"/>
        <color indexed="8"/>
        <rFont val="Arial"/>
        <family val="2"/>
      </rPr>
      <t>full</t>
    </r>
    <r>
      <rPr>
        <sz val="10"/>
        <color indexed="8"/>
        <rFont val="Arial"/>
        <family val="2"/>
      </rPr>
      <t xml:space="preserve"> is 1 562 930 ha (AWF, 2011; FAO, 2011 and 2014). As a result AAI</t>
    </r>
    <r>
      <rPr>
        <vertAlign val="subscript"/>
        <sz val="10"/>
        <color indexed="8"/>
        <rFont val="Arial"/>
        <family val="2"/>
      </rPr>
      <t>full</t>
    </r>
    <r>
      <rPr>
        <sz val="10"/>
        <color indexed="8"/>
        <rFont val="Arial"/>
        <family val="2"/>
      </rPr>
      <t xml:space="preserve"> is estimated at 993 520 ha, eventuating in a cropping intensity of 157 percent. It was assumed that irrigated crops and cropping intensity were similar in the 2 separate countries.</t>
    </r>
  </si>
  <si>
    <r>
      <rPr>
        <b/>
        <sz val="10"/>
        <color indexed="8"/>
        <rFont val="Arial"/>
        <family val="2"/>
      </rPr>
      <t>FAO</t>
    </r>
    <r>
      <rPr>
        <sz val="10"/>
        <color indexed="8"/>
        <rFont val="Arial"/>
        <family val="2"/>
      </rPr>
      <t>. 2014. AQUASTAT, FAO’s global information system on water and agriculture. http://www.fao.org/nr/aquastat</t>
    </r>
  </si>
  <si>
    <r>
      <rPr>
        <b/>
        <sz val="10"/>
        <color indexed="8"/>
        <rFont val="Arial"/>
        <family val="2"/>
      </rPr>
      <t>AWF</t>
    </r>
    <r>
      <rPr>
        <sz val="10"/>
        <color theme="1"/>
        <rFont val="Arial"/>
        <family val="2"/>
      </rPr>
      <t xml:space="preserve">. 2011. </t>
    </r>
    <r>
      <rPr>
        <i/>
        <sz val="10"/>
        <color theme="1"/>
        <rFont val="Arial"/>
        <family val="2"/>
      </rPr>
      <t>Darfur Water Project for Conflict Resolution and Peace-Building</t>
    </r>
    <r>
      <rPr>
        <sz val="10"/>
        <color theme="1"/>
        <rFont val="Arial"/>
        <family val="2"/>
      </rPr>
      <t>: Investment Planning, Priority Rehabilitation Works and Capacity Building to Meet Water and Sanitation Needs in 15 to 20 Towns. Appraisal Report. Republic of Sudan. African Water Facility. Tunis.</t>
    </r>
  </si>
  <si>
    <r>
      <rPr>
        <b/>
        <sz val="10"/>
        <color indexed="8"/>
        <rFont val="Arial"/>
        <family val="2"/>
      </rPr>
      <t>FAO</t>
    </r>
    <r>
      <rPr>
        <sz val="10"/>
        <color indexed="8"/>
        <rFont val="Arial"/>
        <family val="2"/>
      </rPr>
      <t xml:space="preserve">. </t>
    </r>
    <r>
      <rPr>
        <sz val="10"/>
        <color theme="1"/>
        <rFont val="Arial"/>
        <family val="2"/>
      </rPr>
      <t xml:space="preserve">2011. </t>
    </r>
    <r>
      <rPr>
        <i/>
        <sz val="10"/>
        <color theme="1"/>
        <rFont val="Arial"/>
        <family val="2"/>
      </rPr>
      <t>Farming Systems Report</t>
    </r>
    <r>
      <rPr>
        <sz val="10"/>
        <color theme="1"/>
        <rFont val="Arial"/>
        <family val="2"/>
      </rPr>
      <t>. Project “Information Products for Nile Basin Water Resources Management”. Food and Agriculture Organization of the United Nations. Rome.</t>
    </r>
  </si>
  <si>
    <t>SOUTH SUDAN</t>
  </si>
  <si>
    <r>
      <t>The irrigated crop calendar has first been prepared for the pre-2011 Sudan, and in the absence of separate data for both Sudan and South Sudan after independance of the latter, the respective crop calendars have been prepared proportionnally to the respective irrigated areas. So for pre-2011 Sudan, AEI</t>
    </r>
    <r>
      <rPr>
        <vertAlign val="subscript"/>
        <sz val="10"/>
        <color indexed="8"/>
        <rFont val="Arial"/>
        <family val="2"/>
      </rPr>
      <t>tot</t>
    </r>
    <r>
      <rPr>
        <sz val="10"/>
        <color indexed="8"/>
        <rFont val="Arial"/>
        <family val="2"/>
      </rPr>
      <t xml:space="preserve"> is 1 890 000 ha in 2011 while AEI</t>
    </r>
    <r>
      <rPr>
        <vertAlign val="subscript"/>
        <sz val="10"/>
        <color indexed="8"/>
        <rFont val="Arial"/>
        <family val="2"/>
      </rPr>
      <t>full</t>
    </r>
    <r>
      <rPr>
        <sz val="10"/>
        <color indexed="8"/>
        <rFont val="Arial"/>
        <family val="2"/>
      </rPr>
      <t xml:space="preserve"> is 1 757 970 ha for the same year (FAO, 2014). A partial AHI</t>
    </r>
    <r>
      <rPr>
        <vertAlign val="subscript"/>
        <sz val="10"/>
        <color indexed="8"/>
        <rFont val="Arial"/>
        <family val="2"/>
      </rPr>
      <t>full</t>
    </r>
    <r>
      <rPr>
        <sz val="10"/>
        <color indexed="8"/>
        <rFont val="Arial"/>
        <family val="2"/>
      </rPr>
      <t xml:space="preserve"> including irrigated cereals, cotton and sugarcane for 2010-2011 was 1 191 000 ha (AWF, 2011; FAO, 2011). It was completed with other irrigated crops from the previous cropping calendars for 2000. Finally AHI</t>
    </r>
    <r>
      <rPr>
        <vertAlign val="subscript"/>
        <sz val="10"/>
        <color indexed="8"/>
        <rFont val="Arial"/>
        <family val="2"/>
      </rPr>
      <t>full</t>
    </r>
    <r>
      <rPr>
        <sz val="10"/>
        <color indexed="8"/>
        <rFont val="Arial"/>
        <family val="2"/>
      </rPr>
      <t xml:space="preserve"> equals to 1 592 000 ha. As a result and because AAI</t>
    </r>
    <r>
      <rPr>
        <vertAlign val="subscript"/>
        <sz val="10"/>
        <color indexed="8"/>
        <rFont val="Arial"/>
        <family val="2"/>
      </rPr>
      <t>tot</t>
    </r>
    <r>
      <rPr>
        <sz val="10"/>
        <color indexed="8"/>
        <rFont val="Arial"/>
        <family val="2"/>
      </rPr>
      <t xml:space="preserve"> which was 800 000 ha in 2000, AAI</t>
    </r>
    <r>
      <rPr>
        <vertAlign val="subscript"/>
        <sz val="10"/>
        <color indexed="8"/>
        <rFont val="Arial"/>
        <family val="2"/>
      </rPr>
      <t>full</t>
    </r>
    <r>
      <rPr>
        <sz val="10"/>
        <color indexed="8"/>
        <rFont val="Arial"/>
        <family val="2"/>
      </rPr>
      <t xml:space="preserve"> is estimated at 1 012 000 ha, eventuating in a cropping intensity of 157 percent. The main irrigated crops are cereals (64 percent, mainly sorghum and wheat), cotton (10 percent), fodder (9 percent). It is assumed that fodder is temporary as indicated in the AQUASTAT database. Some vegetables, sugarcane, groundnut, sunflower, roots and tubers are also irrigated. Irrigation is practiced mostly during the dry winter, from November to March or April, except for maize, sorghum, sunflower and cotton. For South Sudan after its independance, AEI</t>
    </r>
    <r>
      <rPr>
        <vertAlign val="subscript"/>
        <sz val="10"/>
        <color indexed="8"/>
        <rFont val="Arial"/>
        <family val="2"/>
      </rPr>
      <t>tot</t>
    </r>
    <r>
      <rPr>
        <sz val="10"/>
        <color indexed="8"/>
        <rFont val="Arial"/>
        <family val="2"/>
      </rPr>
      <t xml:space="preserve"> is 38 100 ha in 2011 while AEI</t>
    </r>
    <r>
      <rPr>
        <vertAlign val="subscript"/>
        <sz val="10"/>
        <color indexed="8"/>
        <rFont val="Arial"/>
        <family val="2"/>
      </rPr>
      <t>full</t>
    </r>
    <r>
      <rPr>
        <sz val="10"/>
        <color indexed="8"/>
        <rFont val="Arial"/>
        <family val="2"/>
      </rPr>
      <t xml:space="preserve"> is 32 100 ha for the same year (FAO, 2014) and AHI</t>
    </r>
    <r>
      <rPr>
        <vertAlign val="subscript"/>
        <sz val="10"/>
        <color indexed="8"/>
        <rFont val="Arial"/>
        <family val="2"/>
      </rPr>
      <t>full</t>
    </r>
    <r>
      <rPr>
        <sz val="10"/>
        <color indexed="8"/>
        <rFont val="Arial"/>
        <family val="2"/>
      </rPr>
      <t xml:space="preserve"> is 29 070 ha (AWF, 2011; FAO, 2011 and 2014). As a result AAI</t>
    </r>
    <r>
      <rPr>
        <vertAlign val="subscript"/>
        <sz val="10"/>
        <color indexed="8"/>
        <rFont val="Arial"/>
        <family val="2"/>
      </rPr>
      <t>full</t>
    </r>
    <r>
      <rPr>
        <sz val="10"/>
        <color indexed="8"/>
        <rFont val="Arial"/>
        <family val="2"/>
      </rPr>
      <t xml:space="preserve"> is estimated at 18 480 ha, eventuating in a cropping intensity of 157 percent. It was assumed that irrigated crops and cropping intensity were similar in the 2 separate countries.</t>
    </r>
  </si>
  <si>
    <t>Narrative South Sudan</t>
  </si>
  <si>
    <r>
      <t>WRMA.</t>
    </r>
    <r>
      <rPr>
        <sz val="10"/>
        <color rgb="FF000000"/>
        <rFont val="Arial"/>
        <family val="2"/>
      </rPr>
      <t xml:space="preserve"> 2013. </t>
    </r>
    <r>
      <rPr>
        <i/>
        <sz val="10"/>
        <color rgb="FF000000"/>
        <rFont val="Arial"/>
        <family val="2"/>
      </rPr>
      <t>The National Water Master Plan 2030. Final Report – Volume I Executive Summary</t>
    </r>
    <r>
      <rPr>
        <sz val="10"/>
        <color rgb="FF000000"/>
        <rFont val="Arial"/>
        <family val="2"/>
      </rPr>
      <t>. Water Resources Management Authority.</t>
    </r>
  </si>
  <si>
    <r>
      <t>AEI</t>
    </r>
    <r>
      <rPr>
        <vertAlign val="subscript"/>
        <sz val="10"/>
        <color indexed="8"/>
        <rFont val="Arial"/>
        <family val="2"/>
      </rPr>
      <t>full</t>
    </r>
    <r>
      <rPr>
        <sz val="10"/>
        <color indexed="8"/>
        <rFont val="Arial"/>
        <family val="2"/>
      </rPr>
      <t xml:space="preserve"> equals to 144 100 ha in 2010 (WRMA, 2013). AAI</t>
    </r>
    <r>
      <rPr>
        <vertAlign val="subscript"/>
        <sz val="10"/>
        <color indexed="8"/>
        <rFont val="Arial"/>
        <family val="2"/>
      </rPr>
      <t>full</t>
    </r>
    <r>
      <rPr>
        <sz val="10"/>
        <color indexed="8"/>
        <rFont val="Arial"/>
        <family val="2"/>
      </rPr>
      <t xml:space="preserve"> is  94 percent of AEIfull in 2003, so in absence of more recent data, it was estimated using the same ratio for 2010, and thus at 135 900 ha. AHI</t>
    </r>
    <r>
      <rPr>
        <vertAlign val="subscript"/>
        <sz val="10"/>
        <color indexed="8"/>
        <rFont val="Arial"/>
        <family val="2"/>
      </rPr>
      <t>full</t>
    </r>
    <r>
      <rPr>
        <sz val="10"/>
        <color indexed="8"/>
        <rFont val="Arial"/>
        <family val="2"/>
      </rPr>
      <t>’s estimation for 2006 in AT 2050/2080 (57 000 ha; FAO, 2011) is considered to be low. In the previous crop calendar (FAO, 2015), the cropping intensity was 103 percent, and is thus considered similar in 2010. AHI</t>
    </r>
    <r>
      <rPr>
        <vertAlign val="subscript"/>
        <sz val="10"/>
        <color indexed="8"/>
        <rFont val="Arial"/>
        <family val="2"/>
      </rPr>
      <t>full</t>
    </r>
    <r>
      <rPr>
        <sz val="10"/>
        <color indexed="8"/>
        <rFont val="Arial"/>
        <family val="2"/>
      </rPr>
      <t xml:space="preserve"> is therefore estimated at 140 200 ha upscaling the 1990 and 2003 available figures in AQUASTAT as well as AT 2050/2080. The main irrigated crops are vegetables, rice and coffee. Some citrus, pineapple, sugarcane, tea, cotton, maize, flowers and bananas are also irrigated. Temporary crops are irrigated mostly from April to August during the long raining season.</t>
    </r>
  </si>
  <si>
    <t>Vegetables One</t>
  </si>
  <si>
    <t>Vegetables Two</t>
  </si>
  <si>
    <r>
      <rPr>
        <sz val="10"/>
        <rFont val="Arial"/>
        <family val="2"/>
      </rPr>
      <t>(</t>
    </r>
    <r>
      <rPr>
        <b/>
        <sz val="10"/>
        <color rgb="FF9999FF"/>
        <rFont val="Arial"/>
        <family val="2"/>
      </rPr>
      <t>Bahamas</t>
    </r>
    <r>
      <rPr>
        <sz val="10"/>
        <color indexed="8"/>
        <rFont val="Arial"/>
        <family val="2"/>
      </rPr>
      <t>, Barbados, Dominica, Saint Lucia, Saint Vincent and the Grenadines, Trinidad and Tobago)</t>
    </r>
  </si>
  <si>
    <t>Winter cereals</t>
  </si>
  <si>
    <t>Summer cereals</t>
  </si>
  <si>
    <t>Oil palms</t>
  </si>
  <si>
    <t>Industrial crops</t>
  </si>
  <si>
    <r>
      <rPr>
        <b/>
        <sz val="10"/>
        <color indexed="8"/>
        <rFont val="Arial"/>
        <family val="2"/>
      </rPr>
      <t>SOFRECO.</t>
    </r>
    <r>
      <rPr>
        <sz val="10"/>
        <color indexed="8"/>
        <rFont val="Arial"/>
        <family val="2"/>
      </rPr>
      <t xml:space="preserve"> 2012. </t>
    </r>
    <r>
      <rPr>
        <i/>
        <sz val="10"/>
        <color indexed="8"/>
        <rFont val="Arial"/>
        <family val="2"/>
      </rPr>
      <t>Evaluation de la demande en eau agricole et ses besoins estimatifs</t>
    </r>
    <r>
      <rPr>
        <sz val="10"/>
        <color indexed="8"/>
        <rFont val="Arial"/>
        <family val="2"/>
      </rPr>
      <t>.</t>
    </r>
  </si>
  <si>
    <r>
      <t>AEI</t>
    </r>
    <r>
      <rPr>
        <vertAlign val="subscript"/>
        <sz val="10"/>
        <color indexed="8"/>
        <rFont val="Arial"/>
        <family val="2"/>
      </rPr>
      <t>tot</t>
    </r>
    <r>
      <rPr>
        <sz val="10"/>
        <color indexed="8"/>
        <rFont val="Arial"/>
        <family val="2"/>
      </rPr>
      <t xml:space="preserve"> is equal to 909 555 ha and AEI</t>
    </r>
    <r>
      <rPr>
        <vertAlign val="subscript"/>
        <sz val="10"/>
        <color indexed="8"/>
        <rFont val="Arial"/>
        <family val="2"/>
      </rPr>
      <t>full</t>
    </r>
    <r>
      <rPr>
        <sz val="10"/>
        <color indexed="8"/>
        <rFont val="Arial"/>
        <family val="2"/>
      </rPr>
      <t xml:space="preserve"> to 856 555 ha as spate irrigation is 53 000 ha. AAI</t>
    </r>
    <r>
      <rPr>
        <vertAlign val="subscript"/>
        <sz val="10"/>
        <color indexed="8"/>
        <rFont val="Arial"/>
        <family val="2"/>
      </rPr>
      <t>tot</t>
    </r>
    <r>
      <rPr>
        <sz val="10"/>
        <color indexed="8"/>
        <rFont val="Arial"/>
        <family val="2"/>
      </rPr>
      <t xml:space="preserve"> is equal to 816 898 ha including 696 177 ha in PMH, 39 923 ha in GPI and 80 798 ha in PMH on GPI lands in 2008. AHI</t>
    </r>
    <r>
      <rPr>
        <vertAlign val="subscript"/>
        <sz val="10"/>
        <color indexed="8"/>
        <rFont val="Arial"/>
        <family val="2"/>
      </rPr>
      <t>tot</t>
    </r>
    <r>
      <rPr>
        <sz val="10"/>
        <color indexed="8"/>
        <rFont val="Arial"/>
        <family val="2"/>
      </rPr>
      <t xml:space="preserve"> is equal to 818 232 ha in PMH and GPI in 2008, ie a cropping intensity of 112 percent . The area of harvested irrigated crops in PMH on GPI lands is estimated at 92 920 ha using the cropping intensity (SOFRECO, 2012), resulting in AHItot of 911 152 ha. Without any data, the harvested irrigated crops in PMH on GPI lands were estimated proportionally to the PMH ones. Without any detail on fruits on GPI, the total was includeed in "fruits". It was also considered that there was a small part of summer cereals, a double culture of vegetables, and that the fodder were permanent. Finally, it was considered that there was only one cropping cycle on spate irrigation, resulting in a AHI</t>
    </r>
    <r>
      <rPr>
        <vertAlign val="subscript"/>
        <sz val="10"/>
        <color indexed="8"/>
        <rFont val="Arial"/>
        <family val="2"/>
      </rPr>
      <t>full</t>
    </r>
    <r>
      <rPr>
        <sz val="10"/>
        <color indexed="8"/>
        <rFont val="Arial"/>
        <family val="2"/>
      </rPr>
      <t xml:space="preserve"> of 858 152 ha. The main irrigated crops are vegetables (33 percent), fruits (23 percent including citrus and grapes), oil palms (15 percent),  cereals (12 percent), fodder (9 percent) and olives (5 percent). Some industrial crops are also irrigated. Irrigation is praticed all year long. Temporary crops are mainly cultivated and irrigated at the beginning of summer from april to august, except winter cereals.</t>
    </r>
  </si>
  <si>
    <t>Other cereals*</t>
  </si>
  <si>
    <t>Vegetables one*</t>
  </si>
  <si>
    <t>Vegetables two*</t>
  </si>
  <si>
    <t>Fruits*</t>
  </si>
  <si>
    <t>Mangoes*</t>
  </si>
  <si>
    <t>Figs*</t>
  </si>
  <si>
    <t>Dates*</t>
  </si>
  <si>
    <t>Citrus *</t>
  </si>
  <si>
    <t>Grapes*</t>
  </si>
  <si>
    <t>Olives*</t>
  </si>
  <si>
    <t>Other oil crops*</t>
  </si>
  <si>
    <t>Potatoes and other tubers*</t>
  </si>
  <si>
    <t>Cotton*</t>
  </si>
  <si>
    <t>* Harvested area refers to FAOSTAT data</t>
  </si>
  <si>
    <r>
      <t>AEI</t>
    </r>
    <r>
      <rPr>
        <vertAlign val="subscript"/>
        <sz val="10"/>
        <color indexed="8"/>
        <rFont val="Arial"/>
        <family val="2"/>
      </rPr>
      <t>tot</t>
    </r>
    <r>
      <rPr>
        <sz val="10"/>
        <color indexed="8"/>
        <rFont val="Arial"/>
        <family val="2"/>
      </rPr>
      <t>, AAI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3 610 000 ha in 2010 (ICARDA and AusAID, 2011). It is assumed that AAI</t>
    </r>
    <r>
      <rPr>
        <vertAlign val="subscript"/>
        <sz val="10"/>
        <color indexed="8"/>
        <rFont val="Arial"/>
        <family val="2"/>
      </rPr>
      <t>full</t>
    </r>
    <r>
      <rPr>
        <sz val="10"/>
        <color indexed="8"/>
        <rFont val="Arial"/>
        <family val="2"/>
      </rPr>
      <t xml:space="preserve"> is similar due to the desert climate predominating over the country, resulting in the cropland being fully irrigated. A partial AHI</t>
    </r>
    <r>
      <rPr>
        <vertAlign val="subscript"/>
        <sz val="10"/>
        <color indexed="8"/>
        <rFont val="Arial"/>
        <family val="2"/>
      </rPr>
      <t>full</t>
    </r>
    <r>
      <rPr>
        <sz val="10"/>
        <color indexed="8"/>
        <rFont val="Arial"/>
        <family val="2"/>
      </rPr>
      <t xml:space="preserve"> in 2010 is 4 602 000 ha (MARL, 2011) so it has been completed with FAOSTAT data for the other crops (FAOSTAT, 2016). The cropping intensity is then 175 percent. The main irrigated crops are cereals (47 percent, mainly wheat, maize, rice, sorghum and barley), temporary fodder (15 percent), vegetables (12 percent, double cropping) and fruit (12 percent, including citrus mangoes and grapes). Some cotton, pulses, sugarcane, potatoes, sugar beets, groundnut and sesame are also cropped under irrigation. There are three growing seasons in Egypt: winter—from November to May; summer—from April/May to October; and "Nili"—from July/August to October. The main winter crops are wheat and temporary fodder, including clover or berseem. Minor winter crops are, amongst others, pulses, barley and sugar beet. The main summer crops are maize, rice and cotton; the latter being the most important Egyptian export crop.</t>
    </r>
  </si>
  <si>
    <r>
      <rPr>
        <b/>
        <sz val="10"/>
        <color indexed="8"/>
        <rFont val="Arial"/>
        <family val="2"/>
      </rPr>
      <t>FAOSTAT.</t>
    </r>
    <r>
      <rPr>
        <sz val="10"/>
        <color indexed="8"/>
        <rFont val="Arial"/>
        <family val="2"/>
      </rPr>
      <t xml:space="preserve"> 2016.</t>
    </r>
    <r>
      <rPr>
        <i/>
        <sz val="10"/>
        <color indexed="8"/>
        <rFont val="Arial"/>
        <family val="2"/>
      </rPr>
      <t xml:space="preserve"> FAOSTAT data</t>
    </r>
    <r>
      <rPr>
        <sz val="10"/>
        <color indexed="8"/>
        <rFont val="Arial"/>
        <family val="2"/>
      </rPr>
      <t xml:space="preserve">. Food and Agriculture Organization of the United Nations. </t>
    </r>
  </si>
  <si>
    <r>
      <rPr>
        <b/>
        <sz val="10"/>
        <color indexed="8"/>
        <rFont val="Arial"/>
        <family val="2"/>
      </rPr>
      <t>ICARDA and AusAID.</t>
    </r>
    <r>
      <rPr>
        <sz val="10"/>
        <color indexed="8"/>
        <rFont val="Arial"/>
        <family val="2"/>
      </rPr>
      <t xml:space="preserve"> 2011.</t>
    </r>
    <r>
      <rPr>
        <i/>
        <sz val="10"/>
        <color indexed="8"/>
        <rFont val="Arial"/>
        <family val="2"/>
      </rPr>
      <t xml:space="preserve"> Water and agriculture in Egypt. </t>
    </r>
    <r>
      <rPr>
        <sz val="10"/>
        <color indexed="8"/>
        <rFont val="Arial"/>
        <family val="2"/>
      </rPr>
      <t>International Center for Agricultural Research in the Dry Areas and Australian Government.</t>
    </r>
  </si>
  <si>
    <r>
      <rPr>
        <b/>
        <sz val="10"/>
        <color indexed="8"/>
        <rFont val="Arial"/>
        <family val="2"/>
      </rPr>
      <t>MARL.</t>
    </r>
    <r>
      <rPr>
        <sz val="10"/>
        <color indexed="8"/>
        <rFont val="Arial"/>
        <family val="2"/>
      </rPr>
      <t xml:space="preserve"> 2011.</t>
    </r>
    <r>
      <rPr>
        <i/>
        <sz val="10"/>
        <color indexed="8"/>
        <rFont val="Arial"/>
        <family val="2"/>
      </rPr>
      <t xml:space="preserve"> Agricultural Statistics Bulletin 2009/2010</t>
    </r>
    <r>
      <rPr>
        <sz val="10"/>
        <color indexed="8"/>
        <rFont val="Arial"/>
        <family val="2"/>
      </rPr>
      <t>. Ministry of Agriculture and Land Reclamation.</t>
    </r>
  </si>
  <si>
    <t>Wheat*</t>
  </si>
  <si>
    <t xml:space="preserve">Other summer cereals </t>
  </si>
  <si>
    <t>Other winter cereals</t>
  </si>
  <si>
    <t>Bananas*</t>
  </si>
  <si>
    <t>Citrus*</t>
  </si>
  <si>
    <t>Pulses*</t>
  </si>
  <si>
    <t>Sugarcane*</t>
  </si>
  <si>
    <t>Tobacco*</t>
  </si>
  <si>
    <t>Tea*</t>
  </si>
  <si>
    <t>Coffee*</t>
  </si>
  <si>
    <t>Other permanent crops*</t>
  </si>
  <si>
    <t>refers to the year 2010; in 2012 it is 1 670.</t>
  </si>
  <si>
    <t>refers to the year 2000</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</si>
  <si>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1 670 000 ha in 2012 (FAO, 2016). In 2010, 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equal to 1 538 000 ha (FAO, 2016) and in 2008 AAI</t>
    </r>
    <r>
      <rPr>
        <vertAlign val="subscript"/>
        <sz val="10"/>
        <color indexed="8"/>
        <rFont val="Arial"/>
        <family val="2"/>
      </rPr>
      <t>full</t>
    </r>
    <r>
      <rPr>
        <sz val="10"/>
        <color indexed="8"/>
        <rFont val="Arial"/>
        <family val="2"/>
      </rPr>
      <t xml:space="preserve"> is 1 399 221 ha (WRC, 2011). A partial AHI</t>
    </r>
    <r>
      <rPr>
        <vertAlign val="subscript"/>
        <sz val="10"/>
        <color indexed="8"/>
        <rFont val="Arial"/>
        <family val="2"/>
      </rPr>
      <t>full</t>
    </r>
    <r>
      <rPr>
        <sz val="10"/>
        <color indexed="8"/>
        <rFont val="Arial"/>
        <family val="2"/>
      </rPr>
      <t xml:space="preserve"> for commercial irrigation in 2008 is 543 616 ha (DAFF, 2007). AHIfull has thus been completed with 2000 data (FAO, 2016) and is estimated to be equal to 1 665 135 ha in 2007, which gives a cropping intensity of 119 percent. The main irrigated crops are temporary cereals (28 percent, mainly wheat and maize)and fruits (19 percent, including bananas, citrus and grapes) but the range of irrigated crops is wide: pulses, sugarcane, cotton, potatoes, tobacco, groundnuts, sunflower among them. Temporary crops are mostly cropped and irrigated in summer from December to April, except for wheat and temporary fodder which are cultivated in winter from May to September or November.</t>
    </r>
  </si>
  <si>
    <r>
      <t>DAFF</t>
    </r>
    <r>
      <rPr>
        <sz val="10"/>
        <color indexed="8"/>
        <rFont val="Arial"/>
        <family val="2"/>
      </rPr>
      <t xml:space="preserve">. 2007. </t>
    </r>
    <r>
      <rPr>
        <i/>
        <sz val="10"/>
        <color indexed="8"/>
        <rFont val="Arial"/>
        <family val="2"/>
      </rPr>
      <t>Census of Commercial Agriculture 2007</t>
    </r>
    <r>
      <rPr>
        <sz val="10"/>
        <color indexed="8"/>
        <rFont val="Arial"/>
        <family val="2"/>
      </rPr>
      <t>. Department of Agriculture, Forestry and Fisheries</t>
    </r>
  </si>
  <si>
    <r>
      <rPr>
        <b/>
        <sz val="10"/>
        <color indexed="8"/>
        <rFont val="Arial"/>
        <family val="2"/>
      </rPr>
      <t>FAO</t>
    </r>
    <r>
      <rPr>
        <sz val="10"/>
        <color indexed="8"/>
        <rFont val="Arial"/>
        <family val="2"/>
      </rPr>
      <t xml:space="preserve">. 2016. </t>
    </r>
    <r>
      <rPr>
        <i/>
        <sz val="10"/>
        <color indexed="8"/>
        <rFont val="Arial"/>
        <family val="2"/>
      </rPr>
      <t>AQUASTAT,</t>
    </r>
    <r>
      <rPr>
        <sz val="10"/>
        <color indexed="8"/>
        <rFont val="Arial"/>
        <family val="2"/>
      </rPr>
      <t xml:space="preserve"> FAO’s global information system on water and agriculture. http://www.fao.org/nr/aquastat</t>
    </r>
  </si>
  <si>
    <r>
      <rPr>
        <b/>
        <sz val="10"/>
        <color indexed="8"/>
        <rFont val="Arial"/>
        <family val="2"/>
      </rPr>
      <t>WRC</t>
    </r>
    <r>
      <rPr>
        <b/>
        <sz val="10"/>
        <color rgb="FF000000"/>
        <rFont val="Arial"/>
        <family val="2"/>
      </rPr>
      <t>.</t>
    </r>
    <r>
      <rPr>
        <sz val="10"/>
        <color rgb="FF000000"/>
        <rFont val="Arial"/>
        <family val="2"/>
      </rPr>
      <t xml:space="preserve"> 2011. </t>
    </r>
    <r>
      <rPr>
        <i/>
        <sz val="10"/>
        <color rgb="FF000000"/>
        <rFont val="Arial"/>
        <family val="2"/>
      </rPr>
      <t>Smallholder Irrigation Schemes in South Africa: A Review of Knowledge Generated by the Water Research Commission</t>
    </r>
    <r>
      <rPr>
        <sz val="10"/>
        <color rgb="FF000000"/>
        <rFont val="Arial"/>
        <family val="2"/>
      </rPr>
      <t>. Presented by Van Averbeke W, Denison J, Mnkeni P. Water Research Commission.</t>
    </r>
  </si>
  <si>
    <t>Roots &amp; Tubers</t>
  </si>
  <si>
    <r>
      <t>AEI</t>
    </r>
    <r>
      <rPr>
        <vertAlign val="subscript"/>
        <sz val="10"/>
        <color theme="1"/>
        <rFont val="Arial"/>
        <family val="2"/>
      </rPr>
      <t>tot</t>
    </r>
    <r>
      <rPr>
        <sz val="10"/>
        <color theme="1"/>
        <rFont val="Arial"/>
        <family val="2"/>
      </rPr>
      <t xml:space="preserve"> equals to 363 514 ha, AEI</t>
    </r>
    <r>
      <rPr>
        <vertAlign val="subscript"/>
        <sz val="10"/>
        <color indexed="8"/>
        <rFont val="Arial"/>
        <family val="2"/>
      </rPr>
      <t>full</t>
    </r>
    <r>
      <rPr>
        <sz val="10"/>
        <color indexed="8"/>
        <rFont val="Arial"/>
        <family val="2"/>
      </rPr>
      <t xml:space="preserve"> to 245 514 ha and AHItot to 450 392 ha in 2013 (NBS,2015). AHI</t>
    </r>
    <r>
      <rPr>
        <vertAlign val="subscript"/>
        <sz val="10"/>
        <color indexed="8"/>
        <rFont val="Arial"/>
        <family val="2"/>
      </rPr>
      <t>full</t>
    </r>
    <r>
      <rPr>
        <sz val="10"/>
        <color indexed="8"/>
        <rFont val="Arial"/>
        <family val="2"/>
      </rPr>
      <t xml:space="preserve"> is estimated at 332 392 ha, considering that equipped wetlands and spate irrigated areas are harvested only once a year and all are actually irrigated. AAI</t>
    </r>
    <r>
      <rPr>
        <vertAlign val="subscript"/>
        <sz val="10"/>
        <color indexed="8"/>
        <rFont val="Arial"/>
        <family val="2"/>
      </rPr>
      <t>full</t>
    </r>
    <r>
      <rPr>
        <sz val="10"/>
        <color indexed="8"/>
        <rFont val="Arial"/>
        <family val="2"/>
      </rPr>
      <t xml:space="preserve"> is considered similar to AEIfull like it was the case in 2002, resulting in a cropping intensity of 135 percent. Without any details for AHIfull in 2013, crops areas known for AHItot in 2008 (MAFSC, 2012a and 2012b) were upscaled proportionally to AHIfull for 2013. The main irrigated crops are cereals, in particular maize and paddy, and vegetables. Irrigation is also applied to pulses, sugarcane and cotton, as well as to limited areas of roots and tubers, oil crops, tea, coffee and fruits. Other crops corresponds to other cash crops, mostly tobacco. Irrigation is practiced all year round, but about 2/3 of the harvested irrigated crop area of small holder agriculture is irrigated during the long rainny season </t>
    </r>
    <r>
      <rPr>
        <i/>
        <sz val="10"/>
        <color indexed="8"/>
        <rFont val="Arial"/>
        <family val="2"/>
      </rPr>
      <t>(Masika)</t>
    </r>
    <r>
      <rPr>
        <sz val="10"/>
        <color indexed="8"/>
        <rFont val="Arial"/>
        <family val="2"/>
      </rPr>
      <t xml:space="preserve"> from March to June. Crops are cultivated and irrigated in turn: rice is irrigated form November to March, maize from April to August, vegetable from June to October and cotton from October to April.</t>
    </r>
  </si>
  <si>
    <r>
      <t xml:space="preserve">NBS. </t>
    </r>
    <r>
      <rPr>
        <sz val="10"/>
        <color indexed="8"/>
        <rFont val="Arial"/>
        <family val="2"/>
      </rPr>
      <t xml:space="preserve">2015. </t>
    </r>
    <r>
      <rPr>
        <i/>
        <sz val="10"/>
        <color indexed="8"/>
        <rFont val="Arial"/>
        <family val="2"/>
      </rPr>
      <t>Environment Statistics 2014 – Tanzania Mainland</t>
    </r>
    <r>
      <rPr>
        <sz val="10"/>
        <color indexed="8"/>
        <rFont val="Arial"/>
        <family val="2"/>
      </rPr>
      <t>. National Bureau of Statistics.</t>
    </r>
  </si>
  <si>
    <r>
      <t xml:space="preserve">MAFSC. </t>
    </r>
    <r>
      <rPr>
        <sz val="10"/>
        <color theme="1"/>
        <rFont val="Arial"/>
        <family val="2"/>
      </rPr>
      <t xml:space="preserve">2012a. </t>
    </r>
    <r>
      <rPr>
        <i/>
        <sz val="10"/>
        <color theme="1"/>
        <rFont val="Arial"/>
        <family val="2"/>
      </rPr>
      <t>National Sample Census of Agriculture 2007/08 - Small Holder Agriculture. Volume II: Crop Sector – National Report</t>
    </r>
    <r>
      <rPr>
        <sz val="10"/>
        <color theme="1"/>
        <rFont val="Arial"/>
        <family val="2"/>
      </rPr>
      <t>. Ministry of Agriculture, Food Security and Cooperatives.</t>
    </r>
  </si>
  <si>
    <r>
      <t xml:space="preserve">MAFSC. </t>
    </r>
    <r>
      <rPr>
        <sz val="10"/>
        <color theme="1"/>
        <rFont val="Arial"/>
        <family val="2"/>
      </rPr>
      <t xml:space="preserve">2012b. </t>
    </r>
    <r>
      <rPr>
        <i/>
        <sz val="10"/>
        <color theme="1"/>
        <rFont val="Arial"/>
        <family val="2"/>
      </rPr>
      <t>National Sample Census of Agriculture 2007/08 - Large Scale Farms. Volume IV</t>
    </r>
    <r>
      <rPr>
        <sz val="10"/>
        <color theme="1"/>
        <rFont val="Arial"/>
        <family val="2"/>
      </rPr>
      <t>. Ministry of Agriculture, Food Security and Cooperatives.</t>
    </r>
  </si>
  <si>
    <t>AEItot is equal to 1 200 000 ha in 2013 (MA, 2013).  The irrigated rice cultivated in 2008 covers 1 340 000 ha are irrigated although 295 215 ha were so on non equipped area in 2005, so it is estimated that 1 044 161 ha are harvested with full control irrigation. It also details that 764 889 ha are irrigated in high season (including non equipped area) and 279 262 ha in double cropping. AAIfull is calculated based on AHIfull for the rice in the high season, increased by the area of sugarcane (17 050 ha), that is 782 000 ha. Rice is by far the main irrigated crop and two crops are cultivated each year. Sugarcane is also irrigated. Irrigation is practiced all year round.</t>
  </si>
  <si>
    <t>JICA. 2009. National Strategy for the Development of Rice Growing (NSDR) Madagascar. Japan International Cooperation Agency.</t>
  </si>
  <si>
    <t>MA. 2013. Seul 10 pour cent des périmètres irrigués le sont réellement. Interview d’Olivia Rafalimanana, directrice de la régie rurale auprès du Ministère de l’Agriculture, disponible: http://www.orange.mg/actualite/seuls-10-perimetres-irrigues-sont-reellement, accès en Septembre 2016.</t>
  </si>
  <si>
    <t>Permanent meadows and pasture</t>
  </si>
  <si>
    <r>
      <t>AEI</t>
    </r>
    <r>
      <rPr>
        <vertAlign val="subscript"/>
        <sz val="10"/>
        <color indexed="8"/>
        <rFont val="Arial"/>
        <family val="2"/>
      </rPr>
      <t>tot</t>
    </r>
    <r>
      <rPr>
        <sz val="10"/>
        <color indexed="8"/>
        <rFont val="Arial"/>
        <family val="2"/>
      </rPr>
      <t xml:space="preserve"> and AEI</t>
    </r>
    <r>
      <rPr>
        <vertAlign val="subscript"/>
        <sz val="10"/>
        <color indexed="8"/>
        <rFont val="Arial"/>
        <family val="2"/>
      </rPr>
      <t>full</t>
    </r>
    <r>
      <rPr>
        <sz val="10"/>
        <color indexed="8"/>
        <rFont val="Arial"/>
        <family val="2"/>
      </rPr>
      <t xml:space="preserve"> are 1 340 ha in 2007 (FAOSTAT, 2013). AAI</t>
    </r>
    <r>
      <rPr>
        <vertAlign val="subscript"/>
        <sz val="10"/>
        <color indexed="8"/>
        <rFont val="Arial"/>
        <family val="2"/>
      </rPr>
      <t>full</t>
    </r>
    <r>
      <rPr>
        <sz val="10"/>
        <color indexed="8"/>
        <rFont val="Arial"/>
        <family val="2"/>
      </rPr>
      <t xml:space="preserve"> is 1 000 ha (Eurostat, 2012) and AHI</t>
    </r>
    <r>
      <rPr>
        <vertAlign val="subscript"/>
        <sz val="10"/>
        <color indexed="8"/>
        <rFont val="Arial"/>
        <family val="2"/>
      </rPr>
      <t>full</t>
    </r>
    <r>
      <rPr>
        <sz val="10"/>
        <color indexed="8"/>
        <rFont val="Arial"/>
        <family val="2"/>
      </rPr>
      <t xml:space="preserve"> is estimated equal to AAI</t>
    </r>
    <r>
      <rPr>
        <vertAlign val="subscript"/>
        <sz val="10"/>
        <color indexed="8"/>
        <rFont val="Arial"/>
        <family val="2"/>
      </rPr>
      <t>full</t>
    </r>
    <r>
      <rPr>
        <sz val="10"/>
        <color indexed="8"/>
        <rFont val="Arial"/>
        <family val="2"/>
      </rPr>
      <t>. The main irrigated crops are potatoes and vegetables, which are irrigated only in summer from April to August. Some permanent pasture is also irrigated.</t>
    </r>
  </si>
  <si>
    <r>
      <t>FAOSTAT. 2013.</t>
    </r>
    <r>
      <rPr>
        <i/>
        <sz val="10"/>
        <color indexed="8"/>
        <rFont val="Arial"/>
        <family val="2"/>
      </rPr>
      <t xml:space="preserve"> Land use and Irrigation questionnaire 2013 by Agriculture and Environment statistics division</t>
    </r>
    <r>
      <rPr>
        <sz val="10"/>
        <color indexed="8"/>
        <rFont val="Arial"/>
        <family val="2"/>
      </rPr>
      <t xml:space="preserve"> - Statistics Lithuania (reporting the following responsible national agency: National Land Service under the Ministry of Agriculture)'</t>
    </r>
  </si>
  <si>
    <r>
      <t xml:space="preserve">Statistics Lithuania. 2012. </t>
    </r>
    <r>
      <rPr>
        <i/>
        <sz val="10"/>
        <color indexed="8"/>
        <rFont val="Arial"/>
        <family val="2"/>
      </rPr>
      <t>Results of the Agricultural Census of the Republic of Lithuania 2010</t>
    </r>
    <r>
      <rPr>
        <sz val="10"/>
        <color indexed="8"/>
        <rFont val="Arial"/>
        <family val="2"/>
      </rPr>
      <t>.</t>
    </r>
  </si>
  <si>
    <t>This area refers to the year 2005</t>
  </si>
  <si>
    <r>
      <t>Total area equipped for irrigation [AEI</t>
    </r>
    <r>
      <rPr>
        <b/>
        <vertAlign val="subscript"/>
        <sz val="11"/>
        <color theme="0" tint="-0.34998626667073579"/>
        <rFont val="Arial"/>
        <family val="2"/>
      </rPr>
      <t>tot</t>
    </r>
    <r>
      <rPr>
        <b/>
        <sz val="11"/>
        <color theme="0" tint="-0.34998626667073579"/>
        <rFont val="Arial"/>
        <family val="2"/>
      </rPr>
      <t>]</t>
    </r>
  </si>
  <si>
    <r>
      <t>AE</t>
    </r>
    <r>
      <rPr>
        <vertAlign val="subscript"/>
        <sz val="10"/>
        <color theme="1"/>
        <rFont val="Arial"/>
        <family val="2"/>
      </rPr>
      <t>Itot</t>
    </r>
    <r>
      <rPr>
        <sz val="10"/>
        <color theme="1"/>
        <rFont val="Arial"/>
        <family val="2"/>
      </rPr>
      <t xml:space="preserve"> and AE</t>
    </r>
    <r>
      <rPr>
        <vertAlign val="subscript"/>
        <sz val="10"/>
        <color theme="1"/>
        <rFont val="Arial"/>
        <family val="2"/>
      </rPr>
      <t>Ifull</t>
    </r>
    <r>
      <rPr>
        <sz val="10"/>
        <color theme="1"/>
        <rFont val="Arial"/>
        <family val="2"/>
      </rPr>
      <t xml:space="preserve"> equal to 118 100 ha in 2010 while AA</t>
    </r>
    <r>
      <rPr>
        <vertAlign val="subscript"/>
        <sz val="10"/>
        <color theme="1"/>
        <rFont val="Arial"/>
        <family val="2"/>
      </rPr>
      <t>Itot</t>
    </r>
    <r>
      <rPr>
        <sz val="10"/>
        <color theme="1"/>
        <rFont val="Arial"/>
        <family val="2"/>
      </rPr>
      <t xml:space="preserve"> and AAI</t>
    </r>
    <r>
      <rPr>
        <vertAlign val="subscript"/>
        <sz val="10"/>
        <color theme="1"/>
        <rFont val="Arial"/>
        <family val="2"/>
      </rPr>
      <t>full</t>
    </r>
    <r>
      <rPr>
        <sz val="10"/>
        <color theme="1"/>
        <rFont val="Arial"/>
        <family val="2"/>
      </rPr>
      <t xml:space="preserve"> are 62 000 ha (MINAG, 2014). AHI</t>
    </r>
    <r>
      <rPr>
        <vertAlign val="subscript"/>
        <sz val="10"/>
        <color theme="1"/>
        <rFont val="Arial"/>
        <family val="2"/>
      </rPr>
      <t>full</t>
    </r>
    <r>
      <rPr>
        <sz val="10"/>
        <color theme="1"/>
        <rFont val="Arial"/>
        <family val="2"/>
      </rPr>
      <t xml:space="preserve"> in 2010 is similar to AAI</t>
    </r>
    <r>
      <rPr>
        <vertAlign val="subscript"/>
        <sz val="10"/>
        <color theme="1"/>
        <rFont val="Arial"/>
        <family val="2"/>
      </rPr>
      <t>full</t>
    </r>
    <r>
      <rPr>
        <sz val="10"/>
        <color theme="1"/>
        <rFont val="Arial"/>
        <family val="2"/>
      </rPr>
      <t>, resulting in a cropping intensity of just 100 percent. The main irrigated crops are sugarcane (60 percent) increasingly for ethanol production, vegetables (18 percent, mostly tomatoes and lettuce), rice (10 percent) and other temporary crops (12 percent). Vegetables are grown and irrigated from April to August, while rice is cropped from November to March.</t>
    </r>
  </si>
  <si>
    <r>
      <t xml:space="preserve">MINAG. 2014. PNISA. </t>
    </r>
    <r>
      <rPr>
        <i/>
        <sz val="10"/>
        <color indexed="8"/>
        <rFont val="Arial"/>
        <family val="2"/>
      </rPr>
      <t>National Agriculture Investment Plan 2014–2018</t>
    </r>
    <r>
      <rPr>
        <sz val="10"/>
        <color indexed="8"/>
        <rFont val="Arial"/>
        <family val="2"/>
      </rPr>
      <t>. Ministério da Agricultura.</t>
    </r>
  </si>
  <si>
    <t>(Connecticut, Delaware, Illinois, Indiana, Iowa, Kentucky, Maine, Maryland, Massachusetts, Michigan, New Jersey, New York, Ohio, Pennsylvania, Rhode Island, Vermont, Virginia, West Virginia, Wisconsin)Minnesota, Missouri, 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</si>
</sst>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 ###\ ##0"/>
    <numFmt numFmtId="165" formatCode="0.0"/>
    <numFmt numFmtId="166" formatCode="0.0000"/>
    <numFmt numFmtId="167" formatCode="0.000"/>
    <numFmt numFmtId="168" formatCode="#"/>
    <numFmt numFmtId="169" formatCode="#\ ###\ ##0.0"/>
    <numFmt numFmtId="170" formatCode="##\ ###\ ##0.000"/>
    <numFmt numFmtId="171" formatCode="##\ ###\ ##0.0"/>
    <numFmt numFmtId="172" formatCode="##\ ###\ ##0.00"/>
    <numFmt numFmtId="173" formatCode="#\ ###\ ##0.00"/>
    <numFmt numFmtId="174" formatCode="#\ ###\ ##0.000"/>
    <numFmt numFmtId="175" formatCode="0.00000000000"/>
  </numFmts>
  <fonts count="65" x14ac:knownFonts="1">
    <font>
      <sz val="11"/>
      <color theme="1"/>
      <name val="Calibri"/>
      <family val="2"/>
      <scheme val="minor"/>
    </font>
    <font>
      <b/>
      <sz val="11"/>
      <color theme="1"/>
      <name val="Calibri"/>
      <family val="2"/>
      <scheme val="minor"/>
    </font>
    <font>
      <b/>
      <sz val="12"/>
      <color indexed="8"/>
      <name val="Arial"/>
      <family val="2"/>
    </font>
    <font>
      <sz val="12"/>
      <color indexed="8"/>
      <name val="Arial"/>
      <family val="2"/>
    </font>
    <font>
      <b/>
      <sz val="12"/>
      <name val="Arial"/>
      <family val="2"/>
    </font>
    <font>
      <b/>
      <sz val="11"/>
      <color indexed="8"/>
      <name val="Arial"/>
      <family val="2"/>
    </font>
    <font>
      <sz val="11"/>
      <color indexed="8"/>
      <name val="Arial"/>
      <family val="2"/>
    </font>
    <font>
      <b/>
      <sz val="11"/>
      <name val="Arial"/>
      <family val="2"/>
    </font>
    <font>
      <sz val="11"/>
      <name val="Arial"/>
      <family val="2"/>
    </font>
    <font>
      <b/>
      <vertAlign val="subscript"/>
      <sz val="11"/>
      <color indexed="8"/>
      <name val="Arial"/>
      <family val="2"/>
    </font>
    <font>
      <b/>
      <vertAlign val="subscript"/>
      <sz val="11"/>
      <name val="Arial"/>
      <family val="2"/>
    </font>
    <font>
      <sz val="11"/>
      <color theme="0" tint="-0.499984740745262"/>
      <name val="Arial"/>
      <family val="2"/>
    </font>
    <font>
      <b/>
      <sz val="11"/>
      <color indexed="55"/>
      <name val="Arial"/>
      <family val="2"/>
    </font>
    <font>
      <b/>
      <vertAlign val="subscript"/>
      <sz val="11"/>
      <color indexed="55"/>
      <name val="Arial"/>
      <family val="2"/>
    </font>
    <font>
      <sz val="10"/>
      <color theme="1"/>
      <name val="Arial"/>
      <family val="2"/>
    </font>
    <font>
      <vertAlign val="subscript"/>
      <sz val="10"/>
      <color indexed="8"/>
      <name val="Arial"/>
      <family val="2"/>
    </font>
    <font>
      <sz val="10"/>
      <color indexed="8"/>
      <name val="Arial"/>
      <family val="2"/>
    </font>
    <font>
      <b/>
      <sz val="10"/>
      <color indexed="8"/>
      <name val="Arial"/>
      <family val="2"/>
    </font>
    <font>
      <i/>
      <sz val="10"/>
      <color indexed="8"/>
      <name val="Arial"/>
      <family val="2"/>
    </font>
    <font>
      <b/>
      <sz val="10"/>
      <color theme="1"/>
      <name val="Arial"/>
      <family val="2"/>
    </font>
    <font>
      <sz val="10"/>
      <color rgb="FF000000"/>
      <name val="Arial"/>
      <family val="2"/>
    </font>
    <font>
      <sz val="11"/>
      <color indexed="8"/>
      <name val="Calibri"/>
      <family val="2"/>
    </font>
    <font>
      <sz val="11"/>
      <color indexed="55"/>
      <name val="Arial"/>
      <family val="2"/>
    </font>
    <font>
      <u/>
      <sz val="10"/>
      <color indexed="12"/>
      <name val="Arial"/>
      <family val="2"/>
    </font>
    <font>
      <b/>
      <sz val="11"/>
      <color theme="0" tint="-0.499984740745262"/>
      <name val="Arial"/>
      <family val="2"/>
    </font>
    <font>
      <sz val="11"/>
      <color theme="0" tint="-0.499984740745262"/>
      <name val="Calibri"/>
      <family val="2"/>
    </font>
    <font>
      <u/>
      <sz val="11"/>
      <color theme="10"/>
      <name val="Calibri"/>
      <family val="2"/>
      <scheme val="minor"/>
    </font>
    <font>
      <b/>
      <vertAlign val="subscript"/>
      <sz val="11"/>
      <color indexed="23"/>
      <name val="Arial"/>
      <family val="2"/>
    </font>
    <font>
      <b/>
      <sz val="11"/>
      <color indexed="23"/>
      <name val="Arial"/>
      <family val="2"/>
    </font>
    <font>
      <sz val="10"/>
      <name val="Arial"/>
      <family val="2"/>
    </font>
    <font>
      <b/>
      <sz val="10"/>
      <name val="Arial"/>
      <family val="2"/>
    </font>
    <font>
      <sz val="11"/>
      <color rgb="FFFF0000"/>
      <name val="Arial"/>
      <family val="2"/>
    </font>
    <font>
      <b/>
      <sz val="11"/>
      <color theme="0" tint="-0.34998626667073579"/>
      <name val="Arial"/>
      <family val="2"/>
    </font>
    <font>
      <sz val="9"/>
      <color indexed="81"/>
      <name val="Tahoma"/>
      <family val="2"/>
    </font>
    <font>
      <vertAlign val="subscript"/>
      <sz val="10"/>
      <name val="Arial"/>
      <family val="2"/>
    </font>
    <font>
      <vertAlign val="subscript"/>
      <sz val="10"/>
      <color theme="1"/>
      <name val="Arial"/>
      <family val="2"/>
    </font>
    <font>
      <i/>
      <sz val="10"/>
      <color theme="1"/>
      <name val="Arial"/>
      <family val="2"/>
    </font>
    <font>
      <sz val="7.5"/>
      <color theme="0" tint="-0.499984740745262"/>
      <name val="Arial"/>
      <family val="2"/>
    </font>
    <font>
      <u/>
      <sz val="7.5"/>
      <color theme="10"/>
      <name val="Arial"/>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9.5"/>
      <color indexed="8"/>
      <name val="Arial"/>
      <family val="2"/>
    </font>
    <font>
      <b/>
      <sz val="10"/>
      <color rgb="FF9999FF"/>
      <name val="Arial"/>
      <family val="2"/>
    </font>
    <font>
      <b/>
      <sz val="10"/>
      <color rgb="FF000000"/>
      <name val="Arial"/>
      <family val="2"/>
    </font>
    <font>
      <i/>
      <sz val="10"/>
      <color rgb="FF000000"/>
      <name val="Arial"/>
      <family val="2"/>
    </font>
    <font>
      <vertAlign val="subscript"/>
      <sz val="11"/>
      <color theme="0" tint="-0.499984740745262"/>
      <name val="Arial"/>
      <family val="2"/>
    </font>
    <font>
      <sz val="11"/>
      <color theme="0" tint="-0.34998626667073579"/>
      <name val="Arial"/>
      <family val="2"/>
    </font>
    <font>
      <u/>
      <sz val="7.5"/>
      <color indexed="12"/>
      <name val="Arial"/>
      <family val="2"/>
    </font>
    <font>
      <sz val="7.5"/>
      <color indexed="8"/>
      <name val="Arial"/>
      <family val="2"/>
    </font>
    <font>
      <b/>
      <vertAlign val="subscript"/>
      <sz val="11"/>
      <color theme="0" tint="-0.34998626667073579"/>
      <name val="Arial"/>
      <family val="2"/>
    </font>
    <font>
      <sz val="7.5"/>
      <color theme="0" tint="-0.34998626667073579"/>
      <name val="Arial"/>
      <family val="2"/>
    </font>
  </fonts>
  <fills count="28">
    <fill>
      <patternFill patternType="none"/>
    </fill>
    <fill>
      <patternFill patternType="gray125"/>
    </fill>
    <fill>
      <patternFill patternType="solid">
        <fgColor indexed="3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51"/>
      </patternFill>
    </fill>
    <fill>
      <patternFill patternType="solid">
        <fgColor indexed="30"/>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theme="6" tint="0.79998168889431442"/>
        <bgColor indexed="64"/>
      </patternFill>
    </fill>
    <fill>
      <patternFill patternType="solid">
        <fgColor rgb="FFCCCCFF"/>
        <bgColor indexed="64"/>
      </patternFill>
    </fill>
    <fill>
      <patternFill patternType="solid">
        <fgColor rgb="FFEBF1DE"/>
        <bgColor indexed="64"/>
      </patternFill>
    </fill>
  </fills>
  <borders count="32">
    <border>
      <left/>
      <right/>
      <top/>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hair">
        <color indexed="8"/>
      </bottom>
      <diagonal/>
    </border>
    <border>
      <left/>
      <right style="thin">
        <color indexed="64"/>
      </right>
      <top style="hair">
        <color indexed="8"/>
      </top>
      <bottom/>
      <diagonal/>
    </border>
    <border>
      <left style="thin">
        <color indexed="64"/>
      </left>
      <right style="thin">
        <color indexed="64"/>
      </right>
      <top style="hair">
        <color indexed="8"/>
      </top>
      <bottom/>
      <diagonal/>
    </border>
    <border>
      <left style="thin">
        <color indexed="64"/>
      </left>
      <right style="hair">
        <color indexed="8"/>
      </right>
      <top style="hair">
        <color indexed="8"/>
      </top>
      <bottom/>
      <diagonal/>
    </border>
    <border>
      <left style="hair">
        <color indexed="8"/>
      </left>
      <right style="hair">
        <color indexed="8"/>
      </right>
      <top/>
      <bottom/>
      <diagonal/>
    </border>
    <border>
      <left/>
      <right style="hair">
        <color indexed="8"/>
      </right>
      <top style="hair">
        <color indexed="8"/>
      </top>
      <bottom/>
      <diagonal/>
    </border>
    <border>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right style="hair">
        <color indexed="8"/>
      </right>
      <top/>
      <bottom/>
      <diagonal/>
    </border>
    <border>
      <left/>
      <right/>
      <top style="hair">
        <color indexed="8"/>
      </top>
      <bottom style="hair">
        <color indexed="8"/>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
      <left/>
      <right/>
      <top style="hair">
        <color indexed="8"/>
      </top>
      <bottom/>
      <diagonal/>
    </border>
    <border>
      <left style="hair">
        <color indexed="64"/>
      </left>
      <right style="hair">
        <color indexed="8"/>
      </right>
      <top style="hair">
        <color indexed="8"/>
      </top>
      <bottom/>
      <diagonal/>
    </border>
    <border>
      <left style="hair">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style="hair">
        <color indexed="8"/>
      </right>
      <top/>
      <bottom style="hair">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hair">
        <color indexed="8"/>
      </left>
      <right/>
      <top style="hair">
        <color indexed="8"/>
      </top>
      <bottom/>
      <diagonal/>
    </border>
    <border>
      <left/>
      <right/>
      <top/>
      <bottom style="hair">
        <color auto="1"/>
      </bottom>
      <diagonal/>
    </border>
  </borders>
  <cellStyleXfs count="45">
    <xf numFmtId="0" fontId="0" fillId="0" borderId="0"/>
    <xf numFmtId="0" fontId="23" fillId="0" borderId="0" applyNumberFormat="0" applyFill="0" applyBorder="0" applyAlignment="0" applyProtection="0">
      <alignment vertical="top"/>
      <protection locked="0"/>
    </xf>
    <xf numFmtId="0" fontId="26" fillId="0" borderId="0" applyNumberFormat="0" applyFill="0" applyBorder="0" applyAlignment="0" applyProtection="0"/>
    <xf numFmtId="0" fontId="21" fillId="0" borderId="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7" borderId="0" applyNumberFormat="0" applyBorder="0" applyAlignment="0" applyProtection="0"/>
    <xf numFmtId="0" fontId="21" fillId="6" borderId="0" applyNumberFormat="0" applyBorder="0" applyAlignment="0" applyProtection="0"/>
    <xf numFmtId="0" fontId="21" fillId="12" borderId="0" applyNumberFormat="0" applyBorder="0" applyAlignment="0" applyProtection="0"/>
    <xf numFmtId="0" fontId="21" fillId="14" borderId="0" applyNumberFormat="0" applyBorder="0" applyAlignment="0" applyProtection="0"/>
    <xf numFmtId="0" fontId="39" fillId="15" borderId="0" applyNumberFormat="0" applyBorder="0" applyAlignment="0" applyProtection="0"/>
    <xf numFmtId="0" fontId="39" fillId="13"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16" borderId="0" applyNumberFormat="0" applyBorder="0" applyAlignment="0" applyProtection="0"/>
    <xf numFmtId="0" fontId="39" fillId="9"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9" borderId="0" applyNumberFormat="0" applyBorder="0" applyAlignment="0" applyProtection="0"/>
    <xf numFmtId="0" fontId="39" fillId="8" borderId="0" applyNumberFormat="0" applyBorder="0" applyAlignment="0" applyProtection="0"/>
    <xf numFmtId="0" fontId="39" fillId="16" borderId="0" applyNumberFormat="0" applyBorder="0" applyAlignment="0" applyProtection="0"/>
    <xf numFmtId="0" fontId="39" fillId="20" borderId="0" applyNumberFormat="0" applyBorder="0" applyAlignment="0" applyProtection="0"/>
    <xf numFmtId="0" fontId="40" fillId="0" borderId="0" applyNumberFormat="0" applyFill="0" applyBorder="0" applyAlignment="0" applyProtection="0"/>
    <xf numFmtId="0" fontId="41" fillId="21" borderId="21" applyNumberFormat="0" applyAlignment="0" applyProtection="0"/>
    <xf numFmtId="0" fontId="42" fillId="0" borderId="22" applyNumberFormat="0" applyFill="0" applyAlignment="0" applyProtection="0"/>
    <xf numFmtId="0" fontId="21" fillId="22" borderId="23" applyNumberFormat="0" applyFont="0" applyAlignment="0" applyProtection="0"/>
    <xf numFmtId="0" fontId="43" fillId="11" borderId="21" applyNumberFormat="0" applyAlignment="0" applyProtection="0"/>
    <xf numFmtId="0" fontId="44" fillId="4" borderId="0" applyNumberFormat="0" applyBorder="0" applyAlignment="0" applyProtection="0"/>
    <xf numFmtId="0" fontId="45" fillId="23" borderId="0" applyNumberFormat="0" applyBorder="0" applyAlignment="0" applyProtection="0"/>
    <xf numFmtId="0" fontId="46" fillId="5" borderId="0" applyNumberFormat="0" applyBorder="0" applyAlignment="0" applyProtection="0"/>
    <xf numFmtId="0" fontId="47" fillId="21" borderId="24" applyNumberFormat="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25" applyNumberFormat="0" applyFill="0" applyAlignment="0" applyProtection="0"/>
    <xf numFmtId="0" fontId="51" fillId="0" borderId="26" applyNumberFormat="0" applyFill="0" applyAlignment="0" applyProtection="0"/>
    <xf numFmtId="0" fontId="52" fillId="0" borderId="27" applyNumberFormat="0" applyFill="0" applyAlignment="0" applyProtection="0"/>
    <xf numFmtId="0" fontId="52" fillId="0" borderId="0" applyNumberFormat="0" applyFill="0" applyBorder="0" applyAlignment="0" applyProtection="0"/>
    <xf numFmtId="0" fontId="53" fillId="0" borderId="28" applyNumberFormat="0" applyFill="0" applyAlignment="0" applyProtection="0"/>
    <xf numFmtId="0" fontId="54" fillId="24" borderId="29" applyNumberFormat="0" applyAlignment="0" applyProtection="0"/>
  </cellStyleXfs>
  <cellXfs count="446">
    <xf numFmtId="0" fontId="0" fillId="0" borderId="0" xfId="0"/>
    <xf numFmtId="0" fontId="2" fillId="0" borderId="0" xfId="0" applyFont="1" applyBorder="1" applyAlignment="1"/>
    <xf numFmtId="164" fontId="2" fillId="0" borderId="0" xfId="0" quotePrefix="1" applyNumberFormat="1" applyFont="1" applyBorder="1" applyAlignment="1">
      <alignment horizontal="center"/>
    </xf>
    <xf numFmtId="0" fontId="3" fillId="0" borderId="0" xfId="0" applyFont="1" applyBorder="1"/>
    <xf numFmtId="0" fontId="2" fillId="0" borderId="0" xfId="0" applyFont="1" applyBorder="1"/>
    <xf numFmtId="164" fontId="4" fillId="0" borderId="0" xfId="0" quotePrefix="1" applyNumberFormat="1" applyFont="1" applyBorder="1" applyAlignment="1">
      <alignment horizontal="center"/>
    </xf>
    <xf numFmtId="0" fontId="6" fillId="0" borderId="0" xfId="0" applyFont="1" applyBorder="1" applyAlignment="1">
      <alignment vertical="center"/>
    </xf>
    <xf numFmtId="1" fontId="7" fillId="2" borderId="1" xfId="0" applyNumberFormat="1" applyFont="1" applyFill="1" applyBorder="1" applyAlignment="1">
      <alignment horizontal="center"/>
    </xf>
    <xf numFmtId="1" fontId="7" fillId="2" borderId="7" xfId="0" applyNumberFormat="1" applyFont="1" applyFill="1" applyBorder="1" applyAlignment="1">
      <alignment horizontal="center"/>
    </xf>
    <xf numFmtId="0" fontId="6" fillId="0" borderId="0" xfId="0" applyFont="1" applyBorder="1"/>
    <xf numFmtId="0" fontId="6" fillId="0" borderId="2" xfId="0" applyFont="1" applyFill="1" applyBorder="1" applyAlignment="1">
      <alignment horizontal="left" vertical="top" wrapText="1"/>
    </xf>
    <xf numFmtId="1" fontId="8" fillId="0" borderId="2" xfId="0" applyNumberFormat="1" applyFont="1" applyFill="1" applyBorder="1"/>
    <xf numFmtId="0" fontId="6" fillId="0" borderId="0" xfId="0" applyFont="1" applyFill="1" applyBorder="1"/>
    <xf numFmtId="1" fontId="8" fillId="0" borderId="8" xfId="0" applyNumberFormat="1" applyFont="1" applyFill="1" applyBorder="1"/>
    <xf numFmtId="0" fontId="6" fillId="0" borderId="6" xfId="0" applyFont="1" applyFill="1" applyBorder="1" applyAlignment="1">
      <alignment horizontal="left" vertical="top" wrapText="1"/>
    </xf>
    <xf numFmtId="165" fontId="8" fillId="0" borderId="2" xfId="0" applyNumberFormat="1" applyFont="1" applyFill="1" applyBorder="1"/>
    <xf numFmtId="165" fontId="8" fillId="0" borderId="8" xfId="0" applyNumberFormat="1" applyFont="1" applyFill="1" applyBorder="1"/>
    <xf numFmtId="1" fontId="7" fillId="2" borderId="9" xfId="0" applyNumberFormat="1" applyFont="1" applyFill="1" applyBorder="1"/>
    <xf numFmtId="166" fontId="6" fillId="0" borderId="0" xfId="0" applyNumberFormat="1" applyFont="1" applyBorder="1"/>
    <xf numFmtId="0" fontId="6" fillId="0" borderId="10" xfId="0" applyFont="1" applyBorder="1"/>
    <xf numFmtId="1" fontId="8" fillId="0" borderId="0" xfId="0" applyNumberFormat="1" applyFont="1" applyFill="1" applyBorder="1" applyAlignment="1">
      <alignment horizontal="center"/>
    </xf>
    <xf numFmtId="0" fontId="7" fillId="0" borderId="8" xfId="0" applyFont="1" applyFill="1" applyBorder="1" applyAlignment="1">
      <alignment vertical="center"/>
    </xf>
    <xf numFmtId="164" fontId="7" fillId="0" borderId="2" xfId="0" applyNumberFormat="1" applyFont="1" applyFill="1" applyBorder="1" applyAlignment="1">
      <alignment horizontal="right" vertical="center" indent="1"/>
    </xf>
    <xf numFmtId="1" fontId="8" fillId="0" borderId="10" xfId="0" applyNumberFormat="1" applyFont="1" applyFill="1" applyBorder="1" applyAlignment="1">
      <alignment horizontal="center"/>
    </xf>
    <xf numFmtId="0" fontId="7" fillId="0" borderId="8" xfId="0" applyFont="1" applyFill="1" applyBorder="1"/>
    <xf numFmtId="1" fontId="11" fillId="0" borderId="0" xfId="0" applyNumberFormat="1" applyFont="1" applyFill="1" applyBorder="1" applyAlignment="1">
      <alignment horizontal="center"/>
    </xf>
    <xf numFmtId="0" fontId="7" fillId="0" borderId="11" xfId="0" applyFont="1" applyFill="1" applyBorder="1"/>
    <xf numFmtId="164" fontId="7" fillId="0" borderId="6" xfId="0" applyNumberFormat="1" applyFont="1" applyFill="1" applyBorder="1" applyAlignment="1">
      <alignment horizontal="right" indent="1"/>
    </xf>
    <xf numFmtId="0" fontId="12" fillId="0" borderId="11" xfId="0" applyFont="1" applyFill="1" applyBorder="1" applyAlignment="1">
      <alignment vertical="center"/>
    </xf>
    <xf numFmtId="164" fontId="12" fillId="0" borderId="2" xfId="0" applyNumberFormat="1" applyFont="1" applyFill="1" applyBorder="1" applyAlignment="1">
      <alignment horizontal="right" vertical="center" indent="1"/>
    </xf>
    <xf numFmtId="0" fontId="11" fillId="0" borderId="12" xfId="0" applyFont="1" applyFill="1" applyBorder="1" applyAlignment="1">
      <alignment horizontal="center"/>
    </xf>
    <xf numFmtId="0" fontId="11" fillId="0" borderId="13" xfId="0" applyFont="1" applyFill="1" applyBorder="1" applyAlignment="1">
      <alignment horizontal="left" vertical="center"/>
    </xf>
    <xf numFmtId="0" fontId="8" fillId="0" borderId="13" xfId="0" applyFont="1" applyFill="1" applyBorder="1" applyAlignment="1">
      <alignment horizontal="center"/>
    </xf>
    <xf numFmtId="0" fontId="8" fillId="0" borderId="14" xfId="0" applyFont="1" applyFill="1" applyBorder="1" applyAlignment="1">
      <alignment horizontal="center"/>
    </xf>
    <xf numFmtId="164" fontId="6" fillId="0" borderId="0" xfId="0" applyNumberFormat="1" applyFont="1" applyBorder="1" applyAlignment="1"/>
    <xf numFmtId="164" fontId="11" fillId="0" borderId="0" xfId="0" applyNumberFormat="1" applyFont="1" applyBorder="1" applyAlignment="1">
      <alignment horizontal="center"/>
    </xf>
    <xf numFmtId="0" fontId="11" fillId="0" borderId="0" xfId="0" applyFont="1" applyBorder="1" applyAlignment="1">
      <alignment vertical="center"/>
    </xf>
    <xf numFmtId="0" fontId="6" fillId="0" borderId="9" xfId="0" applyFont="1" applyFill="1" applyBorder="1" applyAlignment="1">
      <alignment horizontal="left" vertical="top" wrapText="1"/>
    </xf>
    <xf numFmtId="1" fontId="8" fillId="0" borderId="9" xfId="0" applyNumberFormat="1" applyFont="1" applyFill="1" applyBorder="1"/>
    <xf numFmtId="1" fontId="8" fillId="0" borderId="14" xfId="0" applyNumberFormat="1" applyFont="1" applyFill="1" applyBorder="1"/>
    <xf numFmtId="1" fontId="7" fillId="2" borderId="14" xfId="0" applyNumberFormat="1" applyFont="1" applyFill="1" applyBorder="1"/>
    <xf numFmtId="164" fontId="5" fillId="0" borderId="6" xfId="0" applyNumberFormat="1" applyFont="1" applyBorder="1" applyAlignment="1">
      <alignment horizontal="right" indent="1"/>
    </xf>
    <xf numFmtId="0" fontId="8" fillId="0" borderId="12" xfId="0" applyFont="1" applyFill="1" applyBorder="1" applyAlignment="1">
      <alignment horizontal="center"/>
    </xf>
    <xf numFmtId="164" fontId="6" fillId="0" borderId="15" xfId="0" applyNumberFormat="1" applyFont="1" applyBorder="1" applyAlignment="1"/>
    <xf numFmtId="0" fontId="11" fillId="0" borderId="13" xfId="0" applyFont="1" applyFill="1" applyBorder="1" applyAlignment="1">
      <alignment horizontal="left"/>
    </xf>
    <xf numFmtId="0" fontId="12" fillId="0" borderId="0" xfId="0" applyFont="1" applyFill="1" applyBorder="1" applyAlignment="1">
      <alignment vertical="center"/>
    </xf>
    <xf numFmtId="164" fontId="12" fillId="0" borderId="15" xfId="0" applyNumberFormat="1" applyFont="1" applyFill="1" applyBorder="1" applyAlignment="1">
      <alignment horizontal="right" vertical="center" indent="1"/>
    </xf>
    <xf numFmtId="0" fontId="11" fillId="0" borderId="0" xfId="0" applyFont="1" applyFill="1" applyBorder="1" applyAlignment="1">
      <alignment horizontal="center"/>
    </xf>
    <xf numFmtId="0" fontId="11" fillId="0" borderId="0" xfId="0" applyFont="1" applyFill="1" applyBorder="1" applyAlignment="1">
      <alignment horizontal="left"/>
    </xf>
    <xf numFmtId="0" fontId="8" fillId="0" borderId="0" xfId="0" applyFont="1" applyFill="1" applyBorder="1" applyAlignment="1">
      <alignment horizontal="center"/>
    </xf>
    <xf numFmtId="164" fontId="12" fillId="0" borderId="0" xfId="0" applyNumberFormat="1" applyFont="1" applyFill="1" applyBorder="1" applyAlignment="1">
      <alignment horizontal="right" vertical="center" indent="1"/>
    </xf>
    <xf numFmtId="167" fontId="7" fillId="0" borderId="2" xfId="0" applyNumberFormat="1" applyFont="1" applyFill="1" applyBorder="1" applyAlignment="1">
      <alignment horizontal="right" vertical="center" indent="1"/>
    </xf>
    <xf numFmtId="167" fontId="12" fillId="0" borderId="2" xfId="0" applyNumberFormat="1" applyFont="1" applyFill="1" applyBorder="1" applyAlignment="1">
      <alignment horizontal="right" vertical="center" indent="1"/>
    </xf>
    <xf numFmtId="0" fontId="8" fillId="0" borderId="1" xfId="0" applyFont="1" applyFill="1" applyBorder="1" applyAlignment="1">
      <alignment horizontal="left" vertical="top" wrapText="1"/>
    </xf>
    <xf numFmtId="165" fontId="8" fillId="0" borderId="9" xfId="0" applyNumberFormat="1" applyFont="1" applyFill="1" applyBorder="1"/>
    <xf numFmtId="2" fontId="8" fillId="0" borderId="0" xfId="0" applyNumberFormat="1" applyFont="1" applyFill="1" applyBorder="1" applyAlignment="1">
      <alignment horizontal="center"/>
    </xf>
    <xf numFmtId="0" fontId="7" fillId="0" borderId="17" xfId="0" applyFont="1" applyFill="1" applyBorder="1" applyAlignment="1">
      <alignment vertical="center"/>
    </xf>
    <xf numFmtId="0" fontId="7" fillId="0" borderId="17" xfId="0" applyFont="1" applyFill="1" applyBorder="1"/>
    <xf numFmtId="0" fontId="12" fillId="0" borderId="17" xfId="0" applyFont="1" applyFill="1" applyBorder="1" applyAlignment="1">
      <alignment vertical="center"/>
    </xf>
    <xf numFmtId="165" fontId="7" fillId="0" borderId="2" xfId="0" applyNumberFormat="1" applyFont="1" applyFill="1" applyBorder="1" applyAlignment="1">
      <alignment horizontal="right" vertical="center" indent="1"/>
    </xf>
    <xf numFmtId="165" fontId="12" fillId="0" borderId="2" xfId="0" applyNumberFormat="1" applyFont="1" applyFill="1" applyBorder="1" applyAlignment="1">
      <alignment horizontal="right" vertical="center" indent="1"/>
    </xf>
    <xf numFmtId="2" fontId="7" fillId="0" borderId="2" xfId="0" applyNumberFormat="1" applyFont="1" applyFill="1" applyBorder="1" applyAlignment="1">
      <alignment horizontal="right" vertical="center" indent="1"/>
    </xf>
    <xf numFmtId="2" fontId="12" fillId="0" borderId="2" xfId="0" applyNumberFormat="1" applyFont="1" applyFill="1" applyBorder="1" applyAlignment="1">
      <alignment horizontal="right" vertical="center" indent="1"/>
    </xf>
    <xf numFmtId="0" fontId="16" fillId="0" borderId="0" xfId="0" applyFont="1" applyBorder="1" applyAlignment="1"/>
    <xf numFmtId="164" fontId="16" fillId="0" borderId="0" xfId="0" quotePrefix="1" applyNumberFormat="1" applyFont="1" applyBorder="1" applyAlignment="1">
      <alignment horizontal="center"/>
    </xf>
    <xf numFmtId="0" fontId="16" fillId="0" borderId="0" xfId="0" applyFont="1" applyBorder="1" applyAlignment="1">
      <alignment horizontal="center"/>
    </xf>
    <xf numFmtId="0" fontId="16" fillId="0" borderId="0" xfId="0" applyFont="1" applyBorder="1"/>
    <xf numFmtId="0" fontId="8" fillId="0" borderId="2" xfId="0" applyFont="1" applyFill="1" applyBorder="1" applyAlignment="1">
      <alignment horizontal="left" vertical="top" wrapText="1"/>
    </xf>
    <xf numFmtId="0" fontId="8" fillId="0" borderId="0" xfId="0" quotePrefix="1" applyFont="1" applyFill="1" applyBorder="1"/>
    <xf numFmtId="0" fontId="7" fillId="0" borderId="2" xfId="0" applyFont="1" applyFill="1" applyBorder="1" applyAlignment="1">
      <alignment vertical="center"/>
    </xf>
    <xf numFmtId="0" fontId="7" fillId="0" borderId="2" xfId="0" applyFont="1" applyFill="1" applyBorder="1"/>
    <xf numFmtId="0" fontId="12" fillId="0" borderId="2" xfId="0" applyFont="1" applyFill="1" applyBorder="1" applyAlignment="1">
      <alignment vertical="center"/>
    </xf>
    <xf numFmtId="0" fontId="5" fillId="0" borderId="0" xfId="0" applyFont="1" applyBorder="1"/>
    <xf numFmtId="0" fontId="1" fillId="0" borderId="0" xfId="0" applyFont="1" applyAlignment="1">
      <alignment horizontal="justify" vertical="center"/>
    </xf>
    <xf numFmtId="164" fontId="6" fillId="0" borderId="0" xfId="0" quotePrefix="1" applyNumberFormat="1" applyFont="1" applyBorder="1" applyAlignment="1">
      <alignment horizontal="center"/>
    </xf>
    <xf numFmtId="0" fontId="6" fillId="0" borderId="0" xfId="0" applyFont="1" applyBorder="1" applyAlignment="1">
      <alignment horizontal="center"/>
    </xf>
    <xf numFmtId="1" fontId="8" fillId="0" borderId="0" xfId="0" applyNumberFormat="1" applyFont="1" applyFill="1" applyBorder="1"/>
    <xf numFmtId="167" fontId="6" fillId="0" borderId="0" xfId="0" applyNumberFormat="1" applyFont="1" applyBorder="1"/>
    <xf numFmtId="2" fontId="8" fillId="0" borderId="2" xfId="0" applyNumberFormat="1" applyFont="1" applyFill="1" applyBorder="1"/>
    <xf numFmtId="1" fontId="11" fillId="0" borderId="0" xfId="0" applyNumberFormat="1" applyFont="1" applyFill="1" applyBorder="1" applyAlignment="1">
      <alignment horizontal="left"/>
    </xf>
    <xf numFmtId="0" fontId="6" fillId="0" borderId="15" xfId="0" applyFont="1" applyBorder="1"/>
    <xf numFmtId="0" fontId="11" fillId="0" borderId="15" xfId="0" applyFont="1" applyBorder="1" applyAlignment="1">
      <alignment horizontal="center"/>
    </xf>
    <xf numFmtId="0" fontId="11" fillId="0" borderId="15" xfId="0" applyFont="1" applyBorder="1"/>
    <xf numFmtId="0" fontId="11" fillId="0" borderId="0" xfId="0" applyFont="1" applyBorder="1" applyAlignment="1">
      <alignment horizontal="center"/>
    </xf>
    <xf numFmtId="0" fontId="11" fillId="0" borderId="0" xfId="0" applyFont="1" applyBorder="1"/>
    <xf numFmtId="2" fontId="11" fillId="0" borderId="0" xfId="0" applyNumberFormat="1" applyFont="1" applyFill="1" applyBorder="1" applyAlignment="1">
      <alignment horizontal="center"/>
    </xf>
    <xf numFmtId="164" fontId="12" fillId="0" borderId="12" xfId="0" applyNumberFormat="1" applyFont="1" applyFill="1" applyBorder="1" applyAlignment="1">
      <alignment horizontal="right" vertical="center" indent="1"/>
    </xf>
    <xf numFmtId="164" fontId="22" fillId="0" borderId="14" xfId="0" applyNumberFormat="1" applyFont="1" applyFill="1" applyBorder="1" applyAlignment="1">
      <alignment horizontal="left" vertical="center" indent="1"/>
    </xf>
    <xf numFmtId="0" fontId="8" fillId="0" borderId="0" xfId="0" applyFont="1" applyFill="1" applyBorder="1"/>
    <xf numFmtId="0" fontId="19" fillId="0" borderId="0" xfId="0" applyFont="1" applyAlignment="1"/>
    <xf numFmtId="165" fontId="8" fillId="0" borderId="1" xfId="0" applyNumberFormat="1" applyFont="1" applyFill="1" applyBorder="1" applyAlignment="1">
      <alignment horizontal="center"/>
    </xf>
    <xf numFmtId="167" fontId="6" fillId="0" borderId="0" xfId="0" applyNumberFormat="1" applyFont="1" applyFill="1" applyBorder="1"/>
    <xf numFmtId="0" fontId="4" fillId="0" borderId="0" xfId="0" applyFont="1" applyBorder="1" applyAlignment="1"/>
    <xf numFmtId="1" fontId="7" fillId="0" borderId="1" xfId="0" applyNumberFormat="1" applyFont="1" applyFill="1" applyBorder="1" applyAlignment="1">
      <alignment horizontal="center"/>
    </xf>
    <xf numFmtId="0" fontId="6" fillId="0" borderId="0" xfId="0" quotePrefix="1" applyFont="1" applyFill="1" applyBorder="1"/>
    <xf numFmtId="0" fontId="23" fillId="0" borderId="0" xfId="1" applyAlignment="1" applyProtection="1">
      <alignment horizontal="justify" vertical="center"/>
    </xf>
    <xf numFmtId="0" fontId="0" fillId="0" borderId="0" xfId="0" applyAlignment="1">
      <alignment horizontal="justify" vertical="center"/>
    </xf>
    <xf numFmtId="164" fontId="6" fillId="0" borderId="0" xfId="0" applyNumberFormat="1" applyFont="1" applyFill="1" applyBorder="1"/>
    <xf numFmtId="164" fontId="7" fillId="0" borderId="0" xfId="0" applyNumberFormat="1" applyFont="1" applyFill="1" applyBorder="1" applyAlignment="1">
      <alignment horizontal="right" vertical="center" indent="1"/>
    </xf>
    <xf numFmtId="164" fontId="24" fillId="0" borderId="2" xfId="0" applyNumberFormat="1" applyFont="1" applyFill="1" applyBorder="1" applyAlignment="1">
      <alignment horizontal="right" vertical="center" indent="1"/>
    </xf>
    <xf numFmtId="0" fontId="11" fillId="0" borderId="13" xfId="0" applyFont="1" applyFill="1" applyBorder="1" applyAlignment="1">
      <alignment horizontal="center"/>
    </xf>
    <xf numFmtId="164" fontId="24" fillId="0" borderId="15" xfId="0" applyNumberFormat="1" applyFont="1" applyFill="1" applyBorder="1" applyAlignment="1">
      <alignment horizontal="right" vertical="center" indent="1"/>
    </xf>
    <xf numFmtId="164" fontId="24" fillId="0" borderId="0" xfId="0" applyNumberFormat="1" applyFont="1" applyFill="1" applyBorder="1" applyAlignment="1">
      <alignment horizontal="right" vertical="center" indent="1"/>
    </xf>
    <xf numFmtId="164" fontId="5" fillId="0" borderId="0" xfId="0" quotePrefix="1" applyNumberFormat="1" applyFont="1" applyBorder="1" applyAlignment="1">
      <alignment horizontal="center"/>
    </xf>
    <xf numFmtId="0" fontId="5" fillId="0" borderId="0" xfId="0" applyFont="1" applyBorder="1" applyAlignment="1">
      <alignment horizontal="center"/>
    </xf>
    <xf numFmtId="0" fontId="12" fillId="0" borderId="15" xfId="0" applyFont="1" applyFill="1" applyBorder="1" applyAlignment="1">
      <alignment vertical="center"/>
    </xf>
    <xf numFmtId="164" fontId="12" fillId="0" borderId="1" xfId="0" applyNumberFormat="1" applyFont="1" applyFill="1" applyBorder="1" applyAlignment="1">
      <alignment horizontal="right" vertical="center" indent="1"/>
    </xf>
    <xf numFmtId="0" fontId="8" fillId="0" borderId="10" xfId="0" applyFont="1" applyFill="1" applyBorder="1" applyAlignment="1">
      <alignment horizontal="center"/>
    </xf>
    <xf numFmtId="0" fontId="25" fillId="0" borderId="15" xfId="0" applyFont="1" applyBorder="1" applyAlignment="1">
      <alignment horizontal="center"/>
    </xf>
    <xf numFmtId="164" fontId="7" fillId="0" borderId="15" xfId="0" applyNumberFormat="1" applyFont="1" applyFill="1" applyBorder="1" applyAlignment="1">
      <alignment horizontal="right" vertical="center" indent="1"/>
    </xf>
    <xf numFmtId="0" fontId="6" fillId="0" borderId="0" xfId="0" applyFont="1" applyBorder="1" applyAlignment="1">
      <alignment wrapText="1"/>
    </xf>
    <xf numFmtId="164" fontId="24" fillId="0" borderId="1" xfId="0" applyNumberFormat="1" applyFont="1" applyFill="1" applyBorder="1" applyAlignment="1">
      <alignment horizontal="right" vertical="center" indent="1"/>
    </xf>
    <xf numFmtId="0" fontId="11" fillId="0" borderId="19" xfId="0" applyFont="1" applyFill="1" applyBorder="1" applyAlignment="1">
      <alignment horizontal="center"/>
    </xf>
    <xf numFmtId="164" fontId="6" fillId="0" borderId="0" xfId="0" applyNumberFormat="1" applyFont="1" applyFill="1" applyBorder="1" applyAlignment="1"/>
    <xf numFmtId="164" fontId="2" fillId="0" borderId="0" xfId="0" quotePrefix="1" applyNumberFormat="1" applyFont="1" applyFill="1" applyBorder="1" applyAlignment="1">
      <alignment horizontal="center"/>
    </xf>
    <xf numFmtId="0" fontId="5" fillId="0" borderId="0" xfId="0" applyFont="1" applyFill="1" applyBorder="1" applyAlignment="1">
      <alignment horizontal="left" vertical="top" wrapText="1"/>
    </xf>
    <xf numFmtId="164" fontId="7" fillId="0" borderId="0" xfId="0" applyNumberFormat="1" applyFont="1" applyFill="1" applyBorder="1" applyAlignment="1">
      <alignment horizontal="center" vertical="top" wrapText="1"/>
    </xf>
    <xf numFmtId="1" fontId="7" fillId="0" borderId="0" xfId="0" applyNumberFormat="1" applyFont="1" applyFill="1" applyBorder="1" applyAlignment="1">
      <alignment horizontal="center"/>
    </xf>
    <xf numFmtId="0" fontId="6" fillId="0" borderId="0" xfId="0" applyFont="1" applyFill="1" applyBorder="1" applyAlignment="1">
      <alignment horizontal="left" vertical="top" wrapText="1"/>
    </xf>
    <xf numFmtId="164" fontId="6" fillId="0" borderId="0" xfId="0" applyNumberFormat="1" applyFont="1" applyFill="1" applyBorder="1" applyAlignment="1">
      <alignment horizontal="right" vertical="top" wrapText="1" indent="1"/>
    </xf>
    <xf numFmtId="0" fontId="8" fillId="0" borderId="0" xfId="0" applyFont="1" applyFill="1" applyBorder="1" applyAlignment="1">
      <alignment horizontal="left" vertical="top" wrapText="1"/>
    </xf>
    <xf numFmtId="164" fontId="7" fillId="0" borderId="0" xfId="0" applyNumberFormat="1" applyFont="1" applyFill="1" applyBorder="1" applyAlignment="1">
      <alignment horizontal="right" vertical="top" wrapText="1" indent="1"/>
    </xf>
    <xf numFmtId="1" fontId="7" fillId="0" borderId="0" xfId="0" applyNumberFormat="1" applyFont="1" applyFill="1" applyBorder="1"/>
    <xf numFmtId="0" fontId="7" fillId="0" borderId="0" xfId="0" applyFont="1" applyFill="1" applyBorder="1"/>
    <xf numFmtId="164" fontId="7" fillId="0" borderId="0" xfId="0" applyNumberFormat="1" applyFont="1" applyFill="1" applyBorder="1" applyAlignment="1">
      <alignment horizontal="right" indent="1"/>
    </xf>
    <xf numFmtId="0" fontId="7" fillId="0" borderId="0" xfId="0" applyFont="1" applyFill="1" applyBorder="1" applyAlignment="1">
      <alignment vertical="center"/>
    </xf>
    <xf numFmtId="0" fontId="16" fillId="0" borderId="0" xfId="0" applyFont="1" applyBorder="1" applyAlignment="1">
      <alignment horizontal="left"/>
    </xf>
    <xf numFmtId="0" fontId="2" fillId="0" borderId="0" xfId="0" applyFont="1" applyFill="1" applyBorder="1" applyAlignment="1"/>
    <xf numFmtId="164" fontId="4" fillId="0" borderId="0" xfId="0" quotePrefix="1" applyNumberFormat="1" applyFont="1" applyFill="1" applyBorder="1" applyAlignment="1">
      <alignment horizontal="center"/>
    </xf>
    <xf numFmtId="0" fontId="3" fillId="0" borderId="0" xfId="0" applyFont="1" applyFill="1" applyBorder="1"/>
    <xf numFmtId="0" fontId="26" fillId="0" borderId="0" xfId="2" applyAlignment="1">
      <alignment horizontal="justify" vertical="center"/>
    </xf>
    <xf numFmtId="164" fontId="5" fillId="0" borderId="0" xfId="0" applyNumberFormat="1" applyFont="1" applyFill="1" applyBorder="1" applyAlignment="1">
      <alignment horizontal="right" indent="1"/>
    </xf>
    <xf numFmtId="164" fontId="17" fillId="0" borderId="0" xfId="0" quotePrefix="1" applyNumberFormat="1" applyFont="1" applyBorder="1" applyAlignment="1">
      <alignment horizontal="center"/>
    </xf>
    <xf numFmtId="0" fontId="17" fillId="0" borderId="0" xfId="0" applyFont="1" applyBorder="1" applyAlignment="1">
      <alignment horizontal="center"/>
    </xf>
    <xf numFmtId="164" fontId="24" fillId="0" borderId="6" xfId="0" applyNumberFormat="1" applyFont="1" applyBorder="1" applyAlignment="1">
      <alignment horizontal="right" indent="1"/>
    </xf>
    <xf numFmtId="0" fontId="14" fillId="0" borderId="0" xfId="0" applyFont="1"/>
    <xf numFmtId="0" fontId="5" fillId="0" borderId="9" xfId="0" applyFont="1" applyFill="1" applyBorder="1" applyAlignment="1">
      <alignment horizontal="left" vertical="top" wrapText="1"/>
    </xf>
    <xf numFmtId="0" fontId="24" fillId="0" borderId="9" xfId="0" applyFont="1" applyFill="1" applyBorder="1" applyAlignment="1">
      <alignment horizontal="left" vertical="top" wrapText="1"/>
    </xf>
    <xf numFmtId="0" fontId="29" fillId="0" borderId="0" xfId="0" applyFont="1"/>
    <xf numFmtId="0" fontId="24" fillId="0" borderId="0" xfId="0" applyFont="1" applyFill="1" applyBorder="1" applyAlignment="1">
      <alignment horizontal="left" vertical="top" wrapText="1"/>
    </xf>
    <xf numFmtId="164" fontId="7" fillId="0" borderId="2" xfId="0" applyNumberFormat="1" applyFont="1" applyFill="1" applyBorder="1" applyAlignment="1">
      <alignment horizontal="right" indent="1"/>
    </xf>
    <xf numFmtId="1" fontId="8" fillId="0" borderId="0" xfId="0" applyNumberFormat="1" applyFont="1" applyFill="1" applyBorder="1" applyAlignment="1">
      <alignment horizontal="left"/>
    </xf>
    <xf numFmtId="1" fontId="5" fillId="0" borderId="6" xfId="0" applyNumberFormat="1" applyFont="1" applyBorder="1" applyAlignment="1">
      <alignment horizontal="right" indent="1"/>
    </xf>
    <xf numFmtId="169" fontId="7" fillId="0" borderId="6" xfId="0" applyNumberFormat="1" applyFont="1" applyFill="1" applyBorder="1" applyAlignment="1">
      <alignment horizontal="right" indent="1"/>
    </xf>
    <xf numFmtId="1" fontId="5" fillId="0" borderId="2" xfId="0" applyNumberFormat="1" applyFont="1" applyBorder="1" applyAlignment="1">
      <alignment horizontal="right" indent="1"/>
    </xf>
    <xf numFmtId="169" fontId="12" fillId="0" borderId="2" xfId="0" applyNumberFormat="1" applyFont="1" applyFill="1" applyBorder="1" applyAlignment="1">
      <alignment horizontal="right" vertical="center" indent="1"/>
    </xf>
    <xf numFmtId="0" fontId="2" fillId="0" borderId="0" xfId="0" applyFont="1" applyFill="1" applyBorder="1"/>
    <xf numFmtId="168" fontId="6" fillId="0" borderId="0" xfId="0" applyNumberFormat="1" applyFont="1" applyFill="1" applyBorder="1" applyAlignment="1">
      <alignment horizontal="right" vertical="top" wrapText="1" indent="1"/>
    </xf>
    <xf numFmtId="165" fontId="7" fillId="0" borderId="6" xfId="0" applyNumberFormat="1" applyFont="1" applyFill="1" applyBorder="1" applyAlignment="1">
      <alignment horizontal="right" indent="1"/>
    </xf>
    <xf numFmtId="169" fontId="12" fillId="0" borderId="15" xfId="0" applyNumberFormat="1" applyFont="1" applyFill="1" applyBorder="1" applyAlignment="1">
      <alignment horizontal="right" vertical="center" indent="1"/>
    </xf>
    <xf numFmtId="169" fontId="12" fillId="0" borderId="0" xfId="0" applyNumberFormat="1" applyFont="1" applyFill="1" applyBorder="1" applyAlignment="1">
      <alignment horizontal="right" vertical="center" indent="1"/>
    </xf>
    <xf numFmtId="170" fontId="7" fillId="0" borderId="6" xfId="0" applyNumberFormat="1" applyFont="1" applyFill="1" applyBorder="1" applyAlignment="1">
      <alignment horizontal="right" indent="1"/>
    </xf>
    <xf numFmtId="170" fontId="12" fillId="0" borderId="2" xfId="0" applyNumberFormat="1" applyFont="1" applyFill="1" applyBorder="1" applyAlignment="1">
      <alignment horizontal="right" vertical="center" indent="1"/>
    </xf>
    <xf numFmtId="171" fontId="7" fillId="0" borderId="6" xfId="0" applyNumberFormat="1" applyFont="1" applyFill="1" applyBorder="1" applyAlignment="1">
      <alignment horizontal="right" indent="1"/>
    </xf>
    <xf numFmtId="171" fontId="12" fillId="0" borderId="2" xfId="0" applyNumberFormat="1" applyFont="1" applyFill="1" applyBorder="1" applyAlignment="1">
      <alignment horizontal="right" vertical="center" indent="1"/>
    </xf>
    <xf numFmtId="172" fontId="7" fillId="0" borderId="6" xfId="0" applyNumberFormat="1" applyFont="1" applyFill="1" applyBorder="1" applyAlignment="1">
      <alignment horizontal="right" indent="1"/>
    </xf>
    <xf numFmtId="172" fontId="12" fillId="0" borderId="2" xfId="0" applyNumberFormat="1" applyFont="1" applyFill="1" applyBorder="1" applyAlignment="1">
      <alignment horizontal="right" vertical="center" indent="1"/>
    </xf>
    <xf numFmtId="173" fontId="7" fillId="0" borderId="6" xfId="0" applyNumberFormat="1" applyFont="1" applyFill="1" applyBorder="1" applyAlignment="1">
      <alignment horizontal="right" indent="1"/>
    </xf>
    <xf numFmtId="173" fontId="12" fillId="0" borderId="2" xfId="0" applyNumberFormat="1" applyFont="1" applyFill="1" applyBorder="1" applyAlignment="1">
      <alignment horizontal="right" vertical="center" indent="1"/>
    </xf>
    <xf numFmtId="174" fontId="7" fillId="0" borderId="6" xfId="0" applyNumberFormat="1" applyFont="1" applyFill="1" applyBorder="1" applyAlignment="1">
      <alignment horizontal="right" indent="1"/>
    </xf>
    <xf numFmtId="174" fontId="12" fillId="0" borderId="2" xfId="0" applyNumberFormat="1" applyFont="1" applyFill="1" applyBorder="1" applyAlignment="1">
      <alignment horizontal="right" vertical="center" indent="1"/>
    </xf>
    <xf numFmtId="0" fontId="8" fillId="0" borderId="6" xfId="0" applyFont="1" applyFill="1" applyBorder="1" applyAlignment="1">
      <alignment horizontal="left" vertical="top" wrapText="1"/>
    </xf>
    <xf numFmtId="0" fontId="8" fillId="0" borderId="9" xfId="0" applyFont="1" applyFill="1" applyBorder="1" applyAlignment="1">
      <alignment horizontal="left" vertical="top" wrapText="1"/>
    </xf>
    <xf numFmtId="173" fontId="5" fillId="0" borderId="9" xfId="0" applyNumberFormat="1" applyFont="1" applyFill="1" applyBorder="1" applyAlignment="1">
      <alignment horizontal="right" vertical="top" wrapText="1" indent="1"/>
    </xf>
    <xf numFmtId="0" fontId="5" fillId="0" borderId="0" xfId="0" applyFont="1" applyFill="1" applyBorder="1" applyAlignment="1">
      <alignment horizontal="center" vertical="center" wrapText="1"/>
    </xf>
    <xf numFmtId="0" fontId="0" fillId="0" borderId="0" xfId="0" applyAlignment="1" applyProtection="1">
      <alignment horizontal="right"/>
      <protection locked="0"/>
    </xf>
    <xf numFmtId="1" fontId="2" fillId="0" borderId="0" xfId="0" quotePrefix="1" applyNumberFormat="1" applyFont="1" applyBorder="1" applyAlignment="1">
      <alignment horizontal="center"/>
    </xf>
    <xf numFmtId="1" fontId="2" fillId="0" borderId="0" xfId="0" applyNumberFormat="1" applyFont="1" applyBorder="1" applyAlignment="1"/>
    <xf numFmtId="1" fontId="4" fillId="0" borderId="0" xfId="0" quotePrefix="1" applyNumberFormat="1" applyFont="1" applyBorder="1" applyAlignment="1">
      <alignment horizontal="center"/>
    </xf>
    <xf numFmtId="1" fontId="3" fillId="0" borderId="0" xfId="0" applyNumberFormat="1" applyFont="1" applyBorder="1"/>
    <xf numFmtId="1" fontId="7" fillId="0" borderId="2" xfId="0" applyNumberFormat="1" applyFont="1" applyFill="1" applyBorder="1" applyAlignment="1">
      <alignment horizontal="right" vertical="center" indent="1"/>
    </xf>
    <xf numFmtId="1" fontId="12" fillId="0" borderId="2" xfId="0" applyNumberFormat="1" applyFont="1" applyFill="1" applyBorder="1" applyAlignment="1">
      <alignment horizontal="right" vertical="center" indent="1"/>
    </xf>
    <xf numFmtId="1" fontId="8" fillId="0" borderId="12" xfId="0" applyNumberFormat="1" applyFont="1" applyFill="1" applyBorder="1" applyAlignment="1">
      <alignment horizontal="center"/>
    </xf>
    <xf numFmtId="1" fontId="8" fillId="0" borderId="13" xfId="0" applyNumberFormat="1" applyFont="1" applyFill="1" applyBorder="1" applyAlignment="1">
      <alignment horizontal="center"/>
    </xf>
    <xf numFmtId="1" fontId="8" fillId="0" borderId="14" xfId="0" applyNumberFormat="1" applyFont="1" applyFill="1" applyBorder="1" applyAlignment="1">
      <alignment horizontal="center"/>
    </xf>
    <xf numFmtId="1" fontId="6" fillId="0" borderId="0" xfId="0" applyNumberFormat="1" applyFont="1" applyBorder="1" applyAlignment="1"/>
    <xf numFmtId="1" fontId="6" fillId="0" borderId="0" xfId="0" applyNumberFormat="1" applyFont="1" applyBorder="1"/>
    <xf numFmtId="0" fontId="14" fillId="0" borderId="0" xfId="0" applyFont="1" applyAlignment="1">
      <alignment horizontal="left" wrapText="1"/>
    </xf>
    <xf numFmtId="1" fontId="7" fillId="0" borderId="2" xfId="0" applyNumberFormat="1" applyFont="1" applyFill="1" applyBorder="1" applyAlignment="1">
      <alignment horizontal="right" indent="1"/>
    </xf>
    <xf numFmtId="1" fontId="6" fillId="0" borderId="15" xfId="0" applyNumberFormat="1" applyFont="1" applyBorder="1" applyAlignment="1"/>
    <xf numFmtId="1" fontId="31" fillId="0" borderId="2" xfId="0" applyNumberFormat="1" applyFont="1" applyFill="1" applyBorder="1"/>
    <xf numFmtId="1" fontId="7" fillId="0" borderId="7" xfId="0" applyNumberFormat="1" applyFont="1" applyFill="1" applyBorder="1" applyAlignment="1">
      <alignment horizontal="center"/>
    </xf>
    <xf numFmtId="1" fontId="7" fillId="0" borderId="6" xfId="0" applyNumberFormat="1" applyFont="1" applyFill="1" applyBorder="1" applyAlignment="1">
      <alignment horizontal="right" indent="1"/>
    </xf>
    <xf numFmtId="2" fontId="7" fillId="0" borderId="6" xfId="0" applyNumberFormat="1" applyFont="1" applyFill="1" applyBorder="1" applyAlignment="1">
      <alignment horizontal="right" indent="1"/>
    </xf>
    <xf numFmtId="165" fontId="6" fillId="0" borderId="0" xfId="0" applyNumberFormat="1" applyFont="1" applyFill="1" applyBorder="1" applyAlignment="1">
      <alignment horizontal="right" vertical="top" wrapText="1" indent="1"/>
    </xf>
    <xf numFmtId="165" fontId="7" fillId="0" borderId="0" xfId="0" applyNumberFormat="1" applyFont="1" applyFill="1" applyBorder="1" applyAlignment="1">
      <alignment horizontal="right" vertical="top" wrapText="1" indent="1"/>
    </xf>
    <xf numFmtId="165" fontId="5" fillId="0" borderId="0" xfId="0" applyNumberFormat="1" applyFont="1" applyFill="1" applyBorder="1" applyAlignment="1">
      <alignment horizontal="right" indent="1"/>
    </xf>
    <xf numFmtId="165" fontId="7" fillId="0" borderId="0" xfId="0" applyNumberFormat="1" applyFont="1" applyFill="1" applyBorder="1" applyAlignment="1">
      <alignment horizontal="right" indent="1"/>
    </xf>
    <xf numFmtId="1" fontId="7" fillId="0" borderId="0" xfId="0" applyNumberFormat="1" applyFont="1" applyFill="1" applyBorder="1" applyAlignment="1">
      <alignment horizontal="right" indent="1"/>
    </xf>
    <xf numFmtId="167" fontId="5" fillId="0" borderId="2" xfId="0" applyNumberFormat="1" applyFont="1" applyFill="1" applyBorder="1" applyAlignment="1">
      <alignment horizontal="right" vertical="top" wrapText="1" indent="1"/>
    </xf>
    <xf numFmtId="167" fontId="32" fillId="0" borderId="2" xfId="0" applyNumberFormat="1" applyFont="1" applyFill="1" applyBorder="1" applyAlignment="1">
      <alignment horizontal="right" vertical="top" wrapText="1" indent="1"/>
    </xf>
    <xf numFmtId="165" fontId="32" fillId="0" borderId="15" xfId="0" applyNumberFormat="1" applyFont="1" applyFill="1" applyBorder="1" applyAlignment="1">
      <alignment horizontal="right" vertical="top" wrapText="1" indent="1"/>
    </xf>
    <xf numFmtId="0" fontId="6" fillId="0" borderId="1" xfId="0" applyFont="1" applyFill="1" applyBorder="1" applyAlignment="1">
      <alignment horizontal="left" vertical="top" wrapText="1"/>
    </xf>
    <xf numFmtId="164" fontId="5" fillId="0" borderId="2" xfId="0" applyNumberFormat="1" applyFont="1" applyBorder="1" applyAlignment="1">
      <alignment horizontal="right" indent="1"/>
    </xf>
    <xf numFmtId="0" fontId="32" fillId="0" borderId="9" xfId="0" applyFont="1" applyFill="1" applyBorder="1" applyAlignment="1">
      <alignment horizontal="left" vertical="top" wrapText="1"/>
    </xf>
    <xf numFmtId="0" fontId="7" fillId="0" borderId="6" xfId="0" applyNumberFormat="1" applyFont="1" applyFill="1" applyBorder="1" applyAlignment="1">
      <alignment horizontal="right" indent="1"/>
    </xf>
    <xf numFmtId="0" fontId="7" fillId="0" borderId="2" xfId="0" applyNumberFormat="1" applyFont="1" applyFill="1" applyBorder="1" applyAlignment="1">
      <alignment horizontal="right" indent="1"/>
    </xf>
    <xf numFmtId="0" fontId="12" fillId="0" borderId="2" xfId="0" applyNumberFormat="1" applyFont="1" applyFill="1" applyBorder="1" applyAlignment="1">
      <alignment horizontal="right" vertical="center" indent="1"/>
    </xf>
    <xf numFmtId="165" fontId="7" fillId="0" borderId="2" xfId="0" applyNumberFormat="1" applyFont="1" applyFill="1" applyBorder="1" applyAlignment="1">
      <alignment horizontal="right" indent="1"/>
    </xf>
    <xf numFmtId="167" fontId="6" fillId="0" borderId="0" xfId="0" applyNumberFormat="1" applyFont="1" applyBorder="1" applyAlignment="1"/>
    <xf numFmtId="167" fontId="7" fillId="0" borderId="6" xfId="0" applyNumberFormat="1" applyFont="1" applyFill="1" applyBorder="1" applyAlignment="1">
      <alignment horizontal="right" indent="1"/>
    </xf>
    <xf numFmtId="0" fontId="32" fillId="0" borderId="0" xfId="0" applyFont="1" applyFill="1" applyBorder="1" applyAlignment="1">
      <alignment horizontal="left" vertical="top" wrapText="1"/>
    </xf>
    <xf numFmtId="165" fontId="12" fillId="0" borderId="0" xfId="0" applyNumberFormat="1" applyFont="1" applyFill="1" applyBorder="1" applyAlignment="1">
      <alignment horizontal="right" vertical="center" indent="1"/>
    </xf>
    <xf numFmtId="175" fontId="6" fillId="0" borderId="0" xfId="0" applyNumberFormat="1" applyFont="1" applyBorder="1"/>
    <xf numFmtId="165" fontId="12" fillId="0" borderId="15" xfId="0" applyNumberFormat="1" applyFont="1" applyFill="1" applyBorder="1" applyAlignment="1">
      <alignment horizontal="right" vertical="center" indent="1"/>
    </xf>
    <xf numFmtId="167" fontId="0" fillId="0" borderId="0" xfId="0" applyNumberFormat="1"/>
    <xf numFmtId="167" fontId="0" fillId="0" borderId="0" xfId="0" applyNumberFormat="1" applyFill="1"/>
    <xf numFmtId="0" fontId="0" fillId="0" borderId="0" xfId="0" applyFill="1"/>
    <xf numFmtId="0" fontId="6" fillId="0" borderId="0" xfId="0" applyFont="1" applyFill="1" applyBorder="1" applyAlignment="1">
      <alignment vertical="center"/>
    </xf>
    <xf numFmtId="0" fontId="5" fillId="0" borderId="0" xfId="0" applyFont="1" applyFill="1" applyBorder="1" applyAlignment="1"/>
    <xf numFmtId="164" fontId="5" fillId="0" borderId="0" xfId="0" quotePrefix="1" applyNumberFormat="1" applyFont="1" applyFill="1" applyBorder="1" applyAlignment="1">
      <alignment horizontal="center"/>
    </xf>
    <xf numFmtId="0" fontId="5" fillId="0" borderId="0" xfId="0" applyFont="1" applyFill="1" applyBorder="1" applyAlignment="1">
      <alignment horizontal="center"/>
    </xf>
    <xf numFmtId="0" fontId="37" fillId="0" borderId="13" xfId="0" applyFont="1" applyBorder="1" applyAlignment="1">
      <alignment vertical="center"/>
    </xf>
    <xf numFmtId="0" fontId="38" fillId="0" borderId="13" xfId="2" applyFont="1" applyBorder="1" applyAlignment="1">
      <alignment horizontal="left" vertical="center"/>
    </xf>
    <xf numFmtId="0" fontId="37" fillId="0" borderId="13" xfId="0" applyFont="1" applyBorder="1" applyAlignment="1">
      <alignment horizontal="left" vertical="center"/>
    </xf>
    <xf numFmtId="0" fontId="6" fillId="0" borderId="2" xfId="0" applyFont="1" applyFill="1" applyBorder="1" applyAlignment="1">
      <alignment horizontal="left" vertical="top" wrapText="1"/>
    </xf>
    <xf numFmtId="0" fontId="6" fillId="0" borderId="0" xfId="0" applyFont="1" applyFill="1" applyBorder="1"/>
    <xf numFmtId="1" fontId="8" fillId="0" borderId="2" xfId="0" applyNumberFormat="1" applyFont="1" applyFill="1" applyBorder="1"/>
    <xf numFmtId="0" fontId="3" fillId="0" borderId="0" xfId="0" applyFont="1" applyBorder="1"/>
    <xf numFmtId="0" fontId="6" fillId="0" borderId="0" xfId="0" applyFont="1" applyBorder="1"/>
    <xf numFmtId="0" fontId="6" fillId="0" borderId="0" xfId="0" applyFont="1" applyFill="1" applyBorder="1"/>
    <xf numFmtId="0" fontId="6" fillId="0" borderId="2" xfId="0" applyFont="1" applyFill="1" applyBorder="1" applyAlignment="1">
      <alignment horizontal="left" vertical="top" wrapText="1"/>
    </xf>
    <xf numFmtId="1" fontId="8" fillId="0" borderId="2" xfId="0" applyNumberFormat="1" applyFont="1" applyFill="1" applyBorder="1"/>
    <xf numFmtId="1" fontId="7" fillId="2" borderId="9" xfId="0" applyNumberFormat="1" applyFont="1" applyFill="1" applyBorder="1"/>
    <xf numFmtId="164" fontId="7" fillId="0" borderId="2" xfId="0" applyNumberFormat="1" applyFont="1" applyFill="1" applyBorder="1" applyAlignment="1">
      <alignment horizontal="right" vertical="center" indent="1"/>
    </xf>
    <xf numFmtId="164" fontId="7" fillId="0" borderId="6" xfId="0" applyNumberFormat="1" applyFont="1" applyFill="1" applyBorder="1" applyAlignment="1">
      <alignment horizontal="right" indent="1"/>
    </xf>
    <xf numFmtId="164" fontId="12" fillId="0" borderId="2" xfId="0" applyNumberFormat="1" applyFont="1" applyFill="1" applyBorder="1" applyAlignment="1">
      <alignment horizontal="right" vertical="center" indent="1"/>
    </xf>
    <xf numFmtId="164" fontId="6" fillId="0" borderId="0" xfId="0" applyNumberFormat="1" applyFont="1" applyBorder="1" applyAlignment="1"/>
    <xf numFmtId="164" fontId="7" fillId="0" borderId="2" xfId="3" applyNumberFormat="1" applyFont="1" applyFill="1" applyBorder="1" applyAlignment="1">
      <alignment horizontal="right" vertical="center" indent="1"/>
    </xf>
    <xf numFmtId="165" fontId="7" fillId="0" borderId="2" xfId="3" applyNumberFormat="1" applyFont="1" applyFill="1" applyBorder="1" applyAlignment="1">
      <alignment horizontal="right" vertical="center" indent="1"/>
    </xf>
    <xf numFmtId="164" fontId="7" fillId="0" borderId="6" xfId="3" applyNumberFormat="1" applyFont="1" applyFill="1" applyBorder="1" applyAlignment="1">
      <alignment horizontal="right" indent="1"/>
    </xf>
    <xf numFmtId="165" fontId="12" fillId="0" borderId="2" xfId="3" applyNumberFormat="1" applyFont="1" applyFill="1" applyBorder="1" applyAlignment="1">
      <alignment horizontal="right" vertical="center" indent="1"/>
    </xf>
    <xf numFmtId="0" fontId="11" fillId="0" borderId="12" xfId="0" applyFont="1" applyBorder="1" applyAlignment="1">
      <alignment horizontal="center"/>
    </xf>
    <xf numFmtId="0" fontId="11" fillId="0" borderId="13" xfId="0" applyFont="1" applyBorder="1"/>
    <xf numFmtId="0" fontId="55" fillId="0" borderId="0" xfId="0" applyFont="1" applyBorder="1"/>
    <xf numFmtId="0" fontId="3" fillId="0" borderId="0" xfId="0" applyFont="1" applyBorder="1" applyAlignment="1">
      <alignment wrapText="1"/>
    </xf>
    <xf numFmtId="164" fontId="6" fillId="25" borderId="2" xfId="0" applyNumberFormat="1" applyFont="1" applyFill="1" applyBorder="1" applyAlignment="1">
      <alignment horizontal="right" vertical="top" wrapText="1" indent="1"/>
    </xf>
    <xf numFmtId="164" fontId="6" fillId="25" borderId="9" xfId="0" applyNumberFormat="1" applyFont="1" applyFill="1" applyBorder="1" applyAlignment="1">
      <alignment horizontal="right" vertical="top" wrapText="1" indent="1"/>
    </xf>
    <xf numFmtId="164" fontId="7" fillId="25" borderId="9" xfId="0" applyNumberFormat="1" applyFont="1" applyFill="1" applyBorder="1" applyAlignment="1">
      <alignment horizontal="right" vertical="top" wrapText="1" indent="1"/>
    </xf>
    <xf numFmtId="0" fontId="5" fillId="25" borderId="2" xfId="0" applyFont="1" applyFill="1" applyBorder="1" applyAlignment="1">
      <alignment horizontal="center" vertical="center" wrapText="1"/>
    </xf>
    <xf numFmtId="164" fontId="7" fillId="25" borderId="1" xfId="0" applyNumberFormat="1" applyFont="1" applyFill="1" applyBorder="1" applyAlignment="1">
      <alignment horizontal="center" vertical="top" wrapText="1"/>
    </xf>
    <xf numFmtId="0" fontId="5" fillId="25" borderId="9" xfId="0" applyFont="1" applyFill="1" applyBorder="1" applyAlignment="1">
      <alignment horizontal="left" vertical="top" wrapText="1"/>
    </xf>
    <xf numFmtId="0" fontId="7" fillId="26" borderId="10" xfId="0" applyFont="1" applyFill="1" applyBorder="1"/>
    <xf numFmtId="164" fontId="5" fillId="26" borderId="6" xfId="0" applyNumberFormat="1" applyFont="1" applyFill="1" applyBorder="1" applyAlignment="1">
      <alignment horizontal="right" indent="1"/>
    </xf>
    <xf numFmtId="1" fontId="7" fillId="26" borderId="9" xfId="0" applyNumberFormat="1" applyFont="1" applyFill="1" applyBorder="1"/>
    <xf numFmtId="0" fontId="7" fillId="26" borderId="1" xfId="0" applyFont="1" applyFill="1" applyBorder="1"/>
    <xf numFmtId="164" fontId="8" fillId="25" borderId="2" xfId="0" applyNumberFormat="1" applyFont="1" applyFill="1" applyBorder="1" applyAlignment="1">
      <alignment horizontal="right" vertical="top" wrapText="1" indent="1"/>
    </xf>
    <xf numFmtId="164" fontId="8" fillId="25" borderId="9" xfId="0" applyNumberFormat="1" applyFont="1" applyFill="1" applyBorder="1" applyAlignment="1">
      <alignment horizontal="right" vertical="top" wrapText="1" indent="1"/>
    </xf>
    <xf numFmtId="164" fontId="7" fillId="26" borderId="9" xfId="0" applyNumberFormat="1" applyFont="1" applyFill="1" applyBorder="1" applyAlignment="1">
      <alignment horizontal="right" vertical="top" wrapText="1" indent="1"/>
    </xf>
    <xf numFmtId="0" fontId="5" fillId="26" borderId="9" xfId="0" applyFont="1" applyFill="1" applyBorder="1" applyAlignment="1">
      <alignment horizontal="left" vertical="top" wrapText="1"/>
    </xf>
    <xf numFmtId="164" fontId="7" fillId="26" borderId="2" xfId="0" applyNumberFormat="1" applyFont="1" applyFill="1" applyBorder="1" applyAlignment="1">
      <alignment horizontal="right" vertical="center" indent="1"/>
    </xf>
    <xf numFmtId="0" fontId="7" fillId="26" borderId="16" xfId="0" applyFont="1" applyFill="1" applyBorder="1"/>
    <xf numFmtId="0" fontId="5" fillId="27" borderId="2" xfId="0" applyFont="1" applyFill="1" applyBorder="1" applyAlignment="1">
      <alignment horizontal="center" vertical="center" wrapText="1"/>
    </xf>
    <xf numFmtId="164" fontId="7" fillId="27" borderId="1" xfId="0" applyNumberFormat="1" applyFont="1" applyFill="1" applyBorder="1" applyAlignment="1">
      <alignment horizontal="center" vertical="top" wrapText="1"/>
    </xf>
    <xf numFmtId="164" fontId="6" fillId="27" borderId="2" xfId="0" applyNumberFormat="1" applyFont="1" applyFill="1" applyBorder="1" applyAlignment="1">
      <alignment horizontal="right" vertical="top" wrapText="1" indent="1"/>
    </xf>
    <xf numFmtId="164" fontId="6" fillId="27" borderId="9" xfId="0" applyNumberFormat="1" applyFont="1" applyFill="1" applyBorder="1" applyAlignment="1">
      <alignment horizontal="right" vertical="top" wrapText="1" indent="1"/>
    </xf>
    <xf numFmtId="164" fontId="7" fillId="27" borderId="9" xfId="0" applyNumberFormat="1" applyFont="1" applyFill="1" applyBorder="1" applyAlignment="1">
      <alignment horizontal="right" vertical="top" wrapText="1" indent="1"/>
    </xf>
    <xf numFmtId="0" fontId="5" fillId="27" borderId="9" xfId="0" applyFont="1" applyFill="1" applyBorder="1" applyAlignment="1">
      <alignment horizontal="left" vertical="top" wrapText="1"/>
    </xf>
    <xf numFmtId="1" fontId="6" fillId="27" borderId="2" xfId="0" applyNumberFormat="1" applyFont="1" applyFill="1" applyBorder="1" applyAlignment="1">
      <alignment horizontal="right" vertical="top" wrapText="1" indent="1"/>
    </xf>
    <xf numFmtId="1" fontId="6" fillId="27" borderId="9" xfId="0" applyNumberFormat="1" applyFont="1" applyFill="1" applyBorder="1" applyAlignment="1">
      <alignment horizontal="right" vertical="top" wrapText="1" indent="1"/>
    </xf>
    <xf numFmtId="1" fontId="7" fillId="27" borderId="9" xfId="0" applyNumberFormat="1" applyFont="1" applyFill="1" applyBorder="1" applyAlignment="1">
      <alignment horizontal="right" vertical="top" wrapText="1" indent="1"/>
    </xf>
    <xf numFmtId="1" fontId="5" fillId="27" borderId="2" xfId="0" applyNumberFormat="1" applyFont="1" applyFill="1" applyBorder="1" applyAlignment="1">
      <alignment horizontal="center" vertical="center" wrapText="1"/>
    </xf>
    <xf numFmtId="1" fontId="7" fillId="27" borderId="1" xfId="0" applyNumberFormat="1" applyFont="1" applyFill="1" applyBorder="1" applyAlignment="1">
      <alignment horizontal="center" vertical="top" wrapText="1"/>
    </xf>
    <xf numFmtId="1" fontId="5" fillId="26" borderId="6" xfId="0" applyNumberFormat="1" applyFont="1" applyFill="1" applyBorder="1" applyAlignment="1">
      <alignment horizontal="right" indent="1"/>
    </xf>
    <xf numFmtId="165" fontId="6" fillId="27" borderId="2" xfId="0" applyNumberFormat="1" applyFont="1" applyFill="1" applyBorder="1" applyAlignment="1">
      <alignment horizontal="right" vertical="top" wrapText="1" indent="1"/>
    </xf>
    <xf numFmtId="165" fontId="6" fillId="27" borderId="9" xfId="0" applyNumberFormat="1" applyFont="1" applyFill="1" applyBorder="1" applyAlignment="1">
      <alignment horizontal="right" vertical="top" wrapText="1" indent="1"/>
    </xf>
    <xf numFmtId="165" fontId="7" fillId="27" borderId="9" xfId="0" applyNumberFormat="1" applyFont="1" applyFill="1" applyBorder="1" applyAlignment="1">
      <alignment horizontal="right" vertical="top" wrapText="1" indent="1"/>
    </xf>
    <xf numFmtId="165" fontId="5" fillId="26" borderId="6" xfId="0" applyNumberFormat="1" applyFont="1" applyFill="1" applyBorder="1" applyAlignment="1">
      <alignment horizontal="right" indent="1"/>
    </xf>
    <xf numFmtId="1" fontId="8" fillId="27" borderId="2" xfId="0" applyNumberFormat="1" applyFont="1" applyFill="1" applyBorder="1" applyAlignment="1">
      <alignment horizontal="right" vertical="top" wrapText="1" indent="1"/>
    </xf>
    <xf numFmtId="1" fontId="8" fillId="27" borderId="9" xfId="0" applyNumberFormat="1" applyFont="1" applyFill="1" applyBorder="1" applyAlignment="1">
      <alignment horizontal="right" vertical="top" wrapText="1" indent="1"/>
    </xf>
    <xf numFmtId="169" fontId="7" fillId="26" borderId="6" xfId="0" applyNumberFormat="1" applyFont="1" applyFill="1" applyBorder="1" applyAlignment="1">
      <alignment horizontal="right" indent="1"/>
    </xf>
    <xf numFmtId="167" fontId="6" fillId="27" borderId="2" xfId="0" applyNumberFormat="1" applyFont="1" applyFill="1" applyBorder="1" applyAlignment="1">
      <alignment horizontal="right" vertical="top" wrapText="1" indent="1"/>
    </xf>
    <xf numFmtId="167" fontId="7" fillId="27" borderId="9" xfId="0" applyNumberFormat="1" applyFont="1" applyFill="1" applyBorder="1" applyAlignment="1">
      <alignment horizontal="right" vertical="top" wrapText="1" indent="1"/>
    </xf>
    <xf numFmtId="167" fontId="5" fillId="26" borderId="6" xfId="0" applyNumberFormat="1" applyFont="1" applyFill="1" applyBorder="1" applyAlignment="1">
      <alignment horizontal="right" indent="1"/>
    </xf>
    <xf numFmtId="169" fontId="6" fillId="27" borderId="2" xfId="0" applyNumberFormat="1" applyFont="1" applyFill="1" applyBorder="1" applyAlignment="1">
      <alignment horizontal="right" vertical="top" wrapText="1" indent="1"/>
    </xf>
    <xf numFmtId="169" fontId="5" fillId="26" borderId="6" xfId="0" applyNumberFormat="1" applyFont="1" applyFill="1" applyBorder="1" applyAlignment="1">
      <alignment horizontal="right" indent="1"/>
    </xf>
    <xf numFmtId="165" fontId="7" fillId="26" borderId="6" xfId="0" applyNumberFormat="1" applyFont="1" applyFill="1" applyBorder="1" applyAlignment="1">
      <alignment horizontal="right" indent="1"/>
    </xf>
    <xf numFmtId="2" fontId="6" fillId="27" borderId="2" xfId="0" applyNumberFormat="1" applyFont="1" applyFill="1" applyBorder="1" applyAlignment="1">
      <alignment horizontal="right" vertical="top" wrapText="1" indent="1"/>
    </xf>
    <xf numFmtId="2" fontId="6" fillId="27" borderId="9" xfId="0" applyNumberFormat="1" applyFont="1" applyFill="1" applyBorder="1" applyAlignment="1">
      <alignment horizontal="right" vertical="top" wrapText="1" indent="1"/>
    </xf>
    <xf numFmtId="2" fontId="7" fillId="27" borderId="9" xfId="0" applyNumberFormat="1" applyFont="1" applyFill="1" applyBorder="1" applyAlignment="1">
      <alignment horizontal="right" vertical="top" wrapText="1" indent="1"/>
    </xf>
    <xf numFmtId="2" fontId="5" fillId="26" borderId="6" xfId="0" applyNumberFormat="1" applyFont="1" applyFill="1" applyBorder="1" applyAlignment="1">
      <alignment horizontal="right" indent="1"/>
    </xf>
    <xf numFmtId="164" fontId="8" fillId="27" borderId="2" xfId="0" applyNumberFormat="1" applyFont="1" applyFill="1" applyBorder="1" applyAlignment="1">
      <alignment horizontal="right" vertical="top" wrapText="1" indent="1"/>
    </xf>
    <xf numFmtId="164" fontId="8" fillId="27" borderId="9" xfId="0" applyNumberFormat="1" applyFont="1" applyFill="1" applyBorder="1" applyAlignment="1">
      <alignment horizontal="right" vertical="top" wrapText="1" indent="1"/>
    </xf>
    <xf numFmtId="164" fontId="7" fillId="26" borderId="6" xfId="0" applyNumberFormat="1" applyFont="1" applyFill="1" applyBorder="1" applyAlignment="1">
      <alignment horizontal="right" indent="1"/>
    </xf>
    <xf numFmtId="167" fontId="5" fillId="26" borderId="2" xfId="0" applyNumberFormat="1" applyFont="1" applyFill="1" applyBorder="1" applyAlignment="1">
      <alignment horizontal="right" vertical="top" wrapText="1" indent="1"/>
    </xf>
    <xf numFmtId="170" fontId="6" fillId="27" borderId="2" xfId="0" applyNumberFormat="1" applyFont="1" applyFill="1" applyBorder="1" applyAlignment="1">
      <alignment horizontal="right" vertical="top" wrapText="1" indent="1"/>
    </xf>
    <xf numFmtId="170" fontId="6" fillId="27" borderId="9" xfId="0" applyNumberFormat="1" applyFont="1" applyFill="1" applyBorder="1" applyAlignment="1">
      <alignment horizontal="right" vertical="top" wrapText="1" indent="1"/>
    </xf>
    <xf numFmtId="170" fontId="7" fillId="27" borderId="9" xfId="0" applyNumberFormat="1" applyFont="1" applyFill="1" applyBorder="1" applyAlignment="1">
      <alignment horizontal="right" vertical="top" wrapText="1" indent="1"/>
    </xf>
    <xf numFmtId="170" fontId="7" fillId="26" borderId="6" xfId="0" applyNumberFormat="1" applyFont="1" applyFill="1" applyBorder="1" applyAlignment="1">
      <alignment horizontal="right" indent="1"/>
    </xf>
    <xf numFmtId="169" fontId="6" fillId="27" borderId="9" xfId="0" applyNumberFormat="1" applyFont="1" applyFill="1" applyBorder="1" applyAlignment="1">
      <alignment horizontal="right" vertical="top" wrapText="1" indent="1"/>
    </xf>
    <xf numFmtId="169" fontId="7" fillId="27" borderId="9" xfId="0" applyNumberFormat="1" applyFont="1" applyFill="1" applyBorder="1" applyAlignment="1">
      <alignment horizontal="right" vertical="top" wrapText="1" indent="1"/>
    </xf>
    <xf numFmtId="164" fontId="7" fillId="27" borderId="2" xfId="0" applyNumberFormat="1" applyFont="1" applyFill="1" applyBorder="1" applyAlignment="1">
      <alignment horizontal="center" vertical="top" wrapText="1"/>
    </xf>
    <xf numFmtId="171" fontId="6" fillId="27" borderId="9" xfId="0" applyNumberFormat="1" applyFont="1" applyFill="1" applyBorder="1" applyAlignment="1">
      <alignment horizontal="right" vertical="top" wrapText="1" indent="1"/>
    </xf>
    <xf numFmtId="171" fontId="6" fillId="27" borderId="2" xfId="0" applyNumberFormat="1" applyFont="1" applyFill="1" applyBorder="1" applyAlignment="1">
      <alignment horizontal="right" vertical="top" wrapText="1" indent="1"/>
    </xf>
    <xf numFmtId="171" fontId="7" fillId="27" borderId="9" xfId="0" applyNumberFormat="1" applyFont="1" applyFill="1" applyBorder="1" applyAlignment="1">
      <alignment horizontal="right" vertical="top" wrapText="1" indent="1"/>
    </xf>
    <xf numFmtId="171" fontId="7" fillId="26" borderId="6" xfId="0" applyNumberFormat="1" applyFont="1" applyFill="1" applyBorder="1" applyAlignment="1">
      <alignment horizontal="right" indent="1"/>
    </xf>
    <xf numFmtId="168" fontId="6" fillId="27" borderId="2" xfId="0" applyNumberFormat="1" applyFont="1" applyFill="1" applyBorder="1" applyAlignment="1">
      <alignment horizontal="right" vertical="top" wrapText="1" indent="1"/>
    </xf>
    <xf numFmtId="168" fontId="6" fillId="27" borderId="9" xfId="0" applyNumberFormat="1" applyFont="1" applyFill="1" applyBorder="1" applyAlignment="1">
      <alignment horizontal="right" vertical="top" wrapText="1" indent="1"/>
    </xf>
    <xf numFmtId="172" fontId="6" fillId="27" borderId="2" xfId="0" applyNumberFormat="1" applyFont="1" applyFill="1" applyBorder="1" applyAlignment="1">
      <alignment horizontal="right" vertical="top" wrapText="1" indent="1"/>
    </xf>
    <xf numFmtId="172" fontId="7" fillId="27" borderId="9" xfId="0" applyNumberFormat="1" applyFont="1" applyFill="1" applyBorder="1" applyAlignment="1">
      <alignment horizontal="right" vertical="top" wrapText="1" indent="1"/>
    </xf>
    <xf numFmtId="172" fontId="5" fillId="26" borderId="6" xfId="0" applyNumberFormat="1" applyFont="1" applyFill="1" applyBorder="1" applyAlignment="1">
      <alignment horizontal="right" indent="1"/>
    </xf>
    <xf numFmtId="0" fontId="6" fillId="27" borderId="2" xfId="0" applyNumberFormat="1" applyFont="1" applyFill="1" applyBorder="1" applyAlignment="1">
      <alignment horizontal="right" vertical="top" wrapText="1" indent="1"/>
    </xf>
    <xf numFmtId="0" fontId="7" fillId="27" borderId="9" xfId="0" applyNumberFormat="1" applyFont="1" applyFill="1" applyBorder="1" applyAlignment="1">
      <alignment horizontal="right" vertical="top" wrapText="1" indent="1"/>
    </xf>
    <xf numFmtId="0" fontId="5" fillId="26" borderId="6" xfId="0" applyNumberFormat="1" applyFont="1" applyFill="1" applyBorder="1" applyAlignment="1">
      <alignment horizontal="right" indent="1"/>
    </xf>
    <xf numFmtId="164" fontId="7" fillId="27" borderId="9" xfId="0" applyNumberFormat="1" applyFont="1" applyFill="1" applyBorder="1" applyAlignment="1">
      <alignment horizontal="right" wrapText="1" indent="1"/>
    </xf>
    <xf numFmtId="173" fontId="5" fillId="26" borderId="6" xfId="0" applyNumberFormat="1" applyFont="1" applyFill="1" applyBorder="1" applyAlignment="1">
      <alignment horizontal="right" indent="1"/>
    </xf>
    <xf numFmtId="165" fontId="8" fillId="27" borderId="2" xfId="0" applyNumberFormat="1" applyFont="1" applyFill="1" applyBorder="1" applyAlignment="1">
      <alignment horizontal="right" vertical="top" wrapText="1" indent="1"/>
    </xf>
    <xf numFmtId="165" fontId="8" fillId="27" borderId="9" xfId="0" applyNumberFormat="1" applyFont="1" applyFill="1" applyBorder="1" applyAlignment="1">
      <alignment horizontal="right" vertical="top" wrapText="1" indent="1"/>
    </xf>
    <xf numFmtId="174" fontId="6" fillId="27" borderId="9" xfId="0" applyNumberFormat="1" applyFont="1" applyFill="1" applyBorder="1" applyAlignment="1">
      <alignment horizontal="right" vertical="top" wrapText="1" indent="1"/>
    </xf>
    <xf numFmtId="174" fontId="6" fillId="27" borderId="2" xfId="0" applyNumberFormat="1" applyFont="1" applyFill="1" applyBorder="1" applyAlignment="1">
      <alignment horizontal="right" vertical="top" wrapText="1" indent="1"/>
    </xf>
    <xf numFmtId="174" fontId="7" fillId="27" borderId="9" xfId="0" applyNumberFormat="1" applyFont="1" applyFill="1" applyBorder="1" applyAlignment="1">
      <alignment horizontal="right" vertical="top" wrapText="1" indent="1"/>
    </xf>
    <xf numFmtId="174" fontId="7" fillId="26" borderId="6" xfId="0" applyNumberFormat="1" applyFont="1" applyFill="1" applyBorder="1" applyAlignment="1">
      <alignment horizontal="right" indent="1"/>
    </xf>
    <xf numFmtId="165" fontId="7" fillId="26" borderId="2" xfId="3" applyNumberFormat="1" applyFont="1" applyFill="1" applyBorder="1" applyAlignment="1">
      <alignment horizontal="right" vertical="center" indent="1"/>
    </xf>
    <xf numFmtId="167" fontId="6" fillId="27" borderId="9" xfId="0" applyNumberFormat="1" applyFont="1" applyFill="1" applyBorder="1" applyAlignment="1">
      <alignment horizontal="right" vertical="top" wrapText="1" indent="1"/>
    </xf>
    <xf numFmtId="173" fontId="6" fillId="27" borderId="2" xfId="0" applyNumberFormat="1" applyFont="1" applyFill="1" applyBorder="1" applyAlignment="1">
      <alignment horizontal="right" vertical="top" wrapText="1" indent="1"/>
    </xf>
    <xf numFmtId="173" fontId="6" fillId="27" borderId="9" xfId="0" applyNumberFormat="1" applyFont="1" applyFill="1" applyBorder="1" applyAlignment="1">
      <alignment horizontal="right" vertical="top" wrapText="1" indent="1"/>
    </xf>
    <xf numFmtId="173" fontId="7" fillId="27" borderId="9" xfId="0" applyNumberFormat="1" applyFont="1" applyFill="1" applyBorder="1" applyAlignment="1">
      <alignment horizontal="right" vertical="top" wrapText="1" indent="1"/>
    </xf>
    <xf numFmtId="173" fontId="7" fillId="26" borderId="6" xfId="0" applyNumberFormat="1" applyFont="1" applyFill="1" applyBorder="1" applyAlignment="1">
      <alignment horizontal="right" indent="1"/>
    </xf>
    <xf numFmtId="169" fontId="7" fillId="26" borderId="2" xfId="0" applyNumberFormat="1" applyFont="1" applyFill="1" applyBorder="1" applyAlignment="1">
      <alignment horizontal="right" vertical="center" indent="1"/>
    </xf>
    <xf numFmtId="1" fontId="8" fillId="0" borderId="8" xfId="0" applyNumberFormat="1" applyFont="1" applyFill="1" applyBorder="1"/>
    <xf numFmtId="1" fontId="8" fillId="0" borderId="8" xfId="0" applyNumberFormat="1" applyFont="1" applyFill="1" applyBorder="1"/>
    <xf numFmtId="1" fontId="8" fillId="0" borderId="8" xfId="0" applyNumberFormat="1" applyFont="1" applyFill="1" applyBorder="1"/>
    <xf numFmtId="1" fontId="8" fillId="0" borderId="8" xfId="0" applyNumberFormat="1" applyFont="1" applyFill="1" applyBorder="1"/>
    <xf numFmtId="1" fontId="8" fillId="0" borderId="8" xfId="0" applyNumberFormat="1" applyFont="1" applyFill="1" applyBorder="1"/>
    <xf numFmtId="0" fontId="60" fillId="0" borderId="13" xfId="0" applyFont="1" applyFill="1" applyBorder="1" applyAlignment="1">
      <alignment horizontal="center" vertical="center"/>
    </xf>
    <xf numFmtId="0" fontId="60" fillId="0" borderId="13" xfId="0" applyFont="1" applyFill="1" applyBorder="1" applyAlignment="1">
      <alignment horizontal="left" vertical="center"/>
    </xf>
    <xf numFmtId="1" fontId="8" fillId="0" borderId="8" xfId="0" applyNumberFormat="1" applyFont="1" applyFill="1" applyBorder="1"/>
    <xf numFmtId="0" fontId="0" fillId="0" borderId="0" xfId="0"/>
    <xf numFmtId="0" fontId="2" fillId="0" borderId="0" xfId="0" applyFont="1" applyBorder="1" applyAlignment="1"/>
    <xf numFmtId="164" fontId="2" fillId="0" borderId="0" xfId="0" quotePrefix="1" applyNumberFormat="1" applyFont="1" applyBorder="1" applyAlignment="1">
      <alignment horizontal="center"/>
    </xf>
    <xf numFmtId="0" fontId="3" fillId="0" borderId="0" xfId="0" applyFont="1" applyBorder="1"/>
    <xf numFmtId="0" fontId="2" fillId="0" borderId="0" xfId="0" applyFont="1" applyBorder="1"/>
    <xf numFmtId="0" fontId="6" fillId="0" borderId="0" xfId="0" applyFont="1" applyBorder="1" applyAlignment="1">
      <alignment vertical="center"/>
    </xf>
    <xf numFmtId="1" fontId="7" fillId="2" borderId="1" xfId="0" applyNumberFormat="1" applyFont="1" applyFill="1" applyBorder="1" applyAlignment="1">
      <alignment horizontal="center"/>
    </xf>
    <xf numFmtId="1" fontId="7" fillId="2" borderId="7" xfId="0" applyNumberFormat="1" applyFont="1" applyFill="1" applyBorder="1" applyAlignment="1">
      <alignment horizontal="center"/>
    </xf>
    <xf numFmtId="0" fontId="6" fillId="0" borderId="0" xfId="0" applyFont="1" applyBorder="1"/>
    <xf numFmtId="0" fontId="6" fillId="0" borderId="2" xfId="0" applyFont="1" applyFill="1" applyBorder="1" applyAlignment="1">
      <alignment horizontal="left" vertical="top" wrapText="1"/>
    </xf>
    <xf numFmtId="1" fontId="8" fillId="0" borderId="2" xfId="0" applyNumberFormat="1" applyFont="1" applyFill="1" applyBorder="1"/>
    <xf numFmtId="1" fontId="8" fillId="0" borderId="8" xfId="0" applyNumberFormat="1" applyFont="1" applyFill="1" applyBorder="1"/>
    <xf numFmtId="0" fontId="6" fillId="0" borderId="6" xfId="0" applyFont="1" applyFill="1" applyBorder="1" applyAlignment="1">
      <alignment horizontal="left" vertical="top" wrapText="1"/>
    </xf>
    <xf numFmtId="1" fontId="7" fillId="2" borderId="9" xfId="0" applyNumberFormat="1" applyFont="1" applyFill="1" applyBorder="1"/>
    <xf numFmtId="1" fontId="8" fillId="0" borderId="0" xfId="0" applyNumberFormat="1" applyFont="1" applyFill="1" applyBorder="1" applyAlignment="1">
      <alignment horizontal="center"/>
    </xf>
    <xf numFmtId="164" fontId="7" fillId="0" borderId="2" xfId="0" applyNumberFormat="1" applyFont="1" applyFill="1" applyBorder="1" applyAlignment="1">
      <alignment horizontal="right" vertical="center" indent="1"/>
    </xf>
    <xf numFmtId="1" fontId="8" fillId="0" borderId="10" xfId="0" applyNumberFormat="1" applyFont="1" applyFill="1" applyBorder="1" applyAlignment="1">
      <alignment horizontal="center"/>
    </xf>
    <xf numFmtId="164" fontId="12" fillId="0" borderId="2" xfId="0" applyNumberFormat="1" applyFont="1" applyFill="1" applyBorder="1" applyAlignment="1">
      <alignment horizontal="right" vertical="center" indent="1"/>
    </xf>
    <xf numFmtId="0" fontId="8" fillId="0" borderId="13" xfId="0" applyFont="1" applyFill="1" applyBorder="1" applyAlignment="1">
      <alignment horizontal="center"/>
    </xf>
    <xf numFmtId="0" fontId="8" fillId="0" borderId="14" xfId="0" applyFont="1" applyFill="1" applyBorder="1" applyAlignment="1">
      <alignment horizontal="center"/>
    </xf>
    <xf numFmtId="0" fontId="6" fillId="0" borderId="9" xfId="0" applyFont="1" applyFill="1" applyBorder="1" applyAlignment="1">
      <alignment horizontal="left" vertical="top" wrapText="1"/>
    </xf>
    <xf numFmtId="1" fontId="7" fillId="2" borderId="14" xfId="0" applyNumberFormat="1" applyFont="1" applyFill="1" applyBorder="1"/>
    <xf numFmtId="164" fontId="5" fillId="0" borderId="6" xfId="0" applyNumberFormat="1" applyFont="1" applyBorder="1" applyAlignment="1">
      <alignment horizontal="right" indent="1"/>
    </xf>
    <xf numFmtId="0" fontId="8" fillId="0" borderId="12" xfId="0" applyFont="1" applyFill="1" applyBorder="1" applyAlignment="1">
      <alignment horizontal="center"/>
    </xf>
    <xf numFmtId="0" fontId="8" fillId="0" borderId="1" xfId="0" applyFont="1" applyFill="1" applyBorder="1" applyAlignment="1">
      <alignment horizontal="left" vertical="top" wrapText="1"/>
    </xf>
    <xf numFmtId="0" fontId="4" fillId="0" borderId="0" xfId="0" applyFont="1" applyBorder="1" applyAlignment="1"/>
    <xf numFmtId="0" fontId="5" fillId="0" borderId="9" xfId="0" applyFont="1" applyFill="1" applyBorder="1" applyAlignment="1">
      <alignment horizontal="left" vertical="top" wrapText="1"/>
    </xf>
    <xf numFmtId="0" fontId="6" fillId="0" borderId="1" xfId="0" applyFont="1" applyFill="1" applyBorder="1" applyAlignment="1">
      <alignment horizontal="left" vertical="top" wrapText="1"/>
    </xf>
    <xf numFmtId="164" fontId="5" fillId="0" borderId="2" xfId="0" applyNumberFormat="1" applyFont="1" applyBorder="1" applyAlignment="1">
      <alignment horizontal="right" indent="1"/>
    </xf>
    <xf numFmtId="0" fontId="32" fillId="0" borderId="9" xfId="0" applyFont="1" applyFill="1" applyBorder="1" applyAlignment="1">
      <alignment horizontal="left" vertical="top" wrapText="1"/>
    </xf>
    <xf numFmtId="164" fontId="5" fillId="26" borderId="6" xfId="0" applyNumberFormat="1" applyFont="1" applyFill="1" applyBorder="1" applyAlignment="1">
      <alignment horizontal="right" indent="1"/>
    </xf>
    <xf numFmtId="0" fontId="5" fillId="26" borderId="9" xfId="0" applyFont="1" applyFill="1" applyBorder="1" applyAlignment="1">
      <alignment horizontal="left" vertical="top" wrapText="1"/>
    </xf>
    <xf numFmtId="0" fontId="5" fillId="27" borderId="2" xfId="0" applyFont="1" applyFill="1" applyBorder="1" applyAlignment="1">
      <alignment horizontal="center" vertical="center" wrapText="1"/>
    </xf>
    <xf numFmtId="164" fontId="7" fillId="27" borderId="1" xfId="0" applyNumberFormat="1" applyFont="1" applyFill="1" applyBorder="1" applyAlignment="1">
      <alignment horizontal="center" vertical="top" wrapText="1"/>
    </xf>
    <xf numFmtId="164" fontId="6" fillId="27" borderId="2" xfId="0" applyNumberFormat="1" applyFont="1" applyFill="1" applyBorder="1" applyAlignment="1">
      <alignment horizontal="right" vertical="top" wrapText="1" indent="1"/>
    </xf>
    <xf numFmtId="164" fontId="6" fillId="27" borderId="9" xfId="0" applyNumberFormat="1" applyFont="1" applyFill="1" applyBorder="1" applyAlignment="1">
      <alignment horizontal="right" vertical="top" wrapText="1" indent="1"/>
    </xf>
    <xf numFmtId="164" fontId="7" fillId="27" borderId="9" xfId="0" applyNumberFormat="1" applyFont="1" applyFill="1" applyBorder="1" applyAlignment="1">
      <alignment horizontal="right" vertical="top" wrapText="1" indent="1"/>
    </xf>
    <xf numFmtId="0" fontId="5" fillId="27" borderId="9" xfId="0" applyFont="1" applyFill="1" applyBorder="1" applyAlignment="1">
      <alignment horizontal="left" vertical="top" wrapText="1"/>
    </xf>
    <xf numFmtId="164" fontId="8" fillId="27" borderId="2" xfId="0" applyNumberFormat="1" applyFont="1" applyFill="1" applyBorder="1" applyAlignment="1">
      <alignment horizontal="right" vertical="top" wrapText="1" indent="1"/>
    </xf>
    <xf numFmtId="0" fontId="4" fillId="0" borderId="0" xfId="0" quotePrefix="1" applyNumberFormat="1" applyFont="1" applyBorder="1" applyAlignment="1">
      <alignment horizontal="center"/>
    </xf>
    <xf numFmtId="0" fontId="32" fillId="0" borderId="0" xfId="0" applyFont="1" applyFill="1" applyBorder="1" applyAlignment="1">
      <alignment horizontal="left" vertical="top" wrapText="1"/>
    </xf>
    <xf numFmtId="164" fontId="12" fillId="0" borderId="0" xfId="0" applyNumberFormat="1" applyFont="1" applyFill="1" applyBorder="1" applyAlignment="1">
      <alignment horizontal="right" vertical="center" indent="1"/>
    </xf>
    <xf numFmtId="0" fontId="8" fillId="0" borderId="0" xfId="0" applyFont="1" applyFill="1" applyBorder="1" applyAlignment="1">
      <alignment horizontal="center"/>
    </xf>
    <xf numFmtId="0" fontId="6" fillId="0" borderId="31" xfId="0" applyFont="1" applyBorder="1"/>
    <xf numFmtId="1" fontId="8" fillId="0" borderId="8" xfId="0" applyNumberFormat="1" applyFont="1" applyFill="1" applyBorder="1"/>
    <xf numFmtId="1" fontId="8" fillId="0" borderId="0" xfId="0" applyNumberFormat="1" applyFont="1" applyFill="1" applyBorder="1" applyAlignment="1"/>
    <xf numFmtId="0" fontId="17" fillId="0" borderId="0" xfId="0" applyFont="1" applyBorder="1"/>
    <xf numFmtId="1" fontId="8" fillId="0" borderId="13" xfId="0" applyNumberFormat="1" applyFont="1" applyFill="1" applyBorder="1" applyAlignment="1">
      <alignment horizontal="left"/>
    </xf>
    <xf numFmtId="1" fontId="8" fillId="0" borderId="8" xfId="0" applyNumberFormat="1" applyFont="1" applyFill="1" applyBorder="1"/>
    <xf numFmtId="0" fontId="61" fillId="0" borderId="13" xfId="1" applyFont="1" applyBorder="1" applyAlignment="1" applyProtection="1">
      <alignment horizontal="left" vertical="center"/>
    </xf>
    <xf numFmtId="1" fontId="8" fillId="0" borderId="8" xfId="0" applyNumberFormat="1" applyFont="1" applyFill="1" applyBorder="1"/>
    <xf numFmtId="0" fontId="37" fillId="0" borderId="0" xfId="0" applyFont="1" applyBorder="1"/>
    <xf numFmtId="0" fontId="61" fillId="0" borderId="0" xfId="1" applyFont="1" applyBorder="1" applyAlignment="1" applyProtection="1"/>
    <xf numFmtId="49" fontId="4" fillId="0" borderId="0" xfId="0" quotePrefix="1" applyNumberFormat="1" applyFont="1" applyBorder="1" applyAlignment="1">
      <alignment horizontal="center"/>
    </xf>
    <xf numFmtId="0" fontId="62" fillId="0" borderId="0" xfId="0" applyFont="1" applyBorder="1"/>
    <xf numFmtId="0" fontId="32" fillId="0" borderId="11" xfId="0" applyFont="1" applyFill="1" applyBorder="1" applyAlignment="1">
      <alignment vertical="center"/>
    </xf>
    <xf numFmtId="0" fontId="64" fillId="0" borderId="13" xfId="0" applyFont="1" applyBorder="1" applyAlignment="1">
      <alignment vertical="center"/>
    </xf>
    <xf numFmtId="0" fontId="16" fillId="0" borderId="0" xfId="0" applyFont="1" applyBorder="1" applyAlignment="1">
      <alignment horizontal="left"/>
    </xf>
    <xf numFmtId="0" fontId="14" fillId="0" borderId="0" xfId="0" applyFont="1" applyAlignment="1">
      <alignment horizontal="left" wrapText="1"/>
    </xf>
    <xf numFmtId="0" fontId="19" fillId="0" borderId="0" xfId="0" applyFont="1" applyAlignment="1">
      <alignment horizontal="left" wrapText="1"/>
    </xf>
    <xf numFmtId="0" fontId="19" fillId="0" borderId="0" xfId="0" applyFont="1" applyAlignment="1">
      <alignment horizontal="left"/>
    </xf>
    <xf numFmtId="0" fontId="19" fillId="0" borderId="0" xfId="0" applyFont="1" applyAlignment="1">
      <alignment horizontal="left" vertical="center"/>
    </xf>
    <xf numFmtId="0" fontId="20" fillId="0" borderId="0" xfId="0" applyFont="1" applyAlignment="1">
      <alignment horizontal="left" wrapText="1"/>
    </xf>
    <xf numFmtId="0" fontId="64" fillId="0" borderId="0" xfId="0" applyFont="1" applyBorder="1" applyAlignment="1">
      <alignment vertical="center"/>
    </xf>
    <xf numFmtId="0" fontId="23" fillId="0" borderId="0" xfId="1" applyBorder="1" applyAlignment="1" applyProtection="1"/>
    <xf numFmtId="0" fontId="16" fillId="0" borderId="0" xfId="0" applyFont="1" applyBorder="1" applyAlignment="1">
      <alignment horizontal="left"/>
    </xf>
    <xf numFmtId="0" fontId="2" fillId="0" borderId="0" xfId="0" applyFont="1" applyBorder="1" applyAlignment="1">
      <alignment horizont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14" fillId="0" borderId="0" xfId="0" applyFont="1" applyAlignment="1">
      <alignment horizontal="left" vertical="center" wrapText="1"/>
    </xf>
    <xf numFmtId="0" fontId="14" fillId="0" borderId="0" xfId="0" applyFont="1" applyAlignment="1">
      <alignment horizontal="left"/>
    </xf>
    <xf numFmtId="0" fontId="5" fillId="0" borderId="1" xfId="0" applyFont="1" applyFill="1" applyBorder="1" applyAlignment="1">
      <alignment horizontal="center" vertical="center" wrapText="1"/>
    </xf>
    <xf numFmtId="0" fontId="5" fillId="0" borderId="9" xfId="0" applyFont="1" applyFill="1" applyBorder="1" applyAlignment="1">
      <alignment horizontal="center" vertical="center" wrapText="1"/>
    </xf>
    <xf numFmtId="1" fontId="8" fillId="0" borderId="18" xfId="0" applyNumberFormat="1" applyFont="1" applyFill="1" applyBorder="1"/>
    <xf numFmtId="1" fontId="8" fillId="0" borderId="11" xfId="0" applyNumberFormat="1" applyFont="1" applyFill="1" applyBorder="1"/>
    <xf numFmtId="1" fontId="8" fillId="0" borderId="8" xfId="0" applyNumberFormat="1" applyFont="1" applyFill="1" applyBorder="1"/>
    <xf numFmtId="0" fontId="14" fillId="0" borderId="0" xfId="0" applyFont="1" applyAlignment="1">
      <alignment wrapText="1"/>
    </xf>
    <xf numFmtId="0" fontId="14" fillId="0" borderId="0" xfId="0" applyFont="1" applyAlignment="1">
      <alignment horizontal="left" wrapText="1"/>
    </xf>
    <xf numFmtId="0" fontId="19" fillId="0" borderId="0" xfId="0" applyFont="1" applyAlignment="1">
      <alignment horizontal="left" wrapText="1"/>
    </xf>
    <xf numFmtId="0" fontId="19" fillId="0" borderId="0" xfId="0" applyFont="1" applyAlignment="1">
      <alignment horizontal="left"/>
    </xf>
    <xf numFmtId="1" fontId="5" fillId="2" borderId="3" xfId="0" applyNumberFormat="1"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1" fontId="5" fillId="2" borderId="5" xfId="0" applyNumberFormat="1" applyFont="1" applyFill="1" applyBorder="1" applyAlignment="1">
      <alignment horizontal="center" vertical="center" wrapText="1"/>
    </xf>
    <xf numFmtId="0" fontId="16" fillId="0" borderId="0" xfId="0" applyFont="1" applyBorder="1" applyAlignment="1">
      <alignment horizontal="left"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7" fillId="2" borderId="5" xfId="0" applyNumberFormat="1" applyFont="1" applyFill="1" applyBorder="1" applyAlignment="1">
      <alignment horizontal="center" vertical="center" wrapText="1"/>
    </xf>
    <xf numFmtId="0" fontId="16" fillId="0" borderId="0" xfId="0" applyFont="1" applyAlignment="1">
      <alignment horizontal="left" wrapText="1"/>
    </xf>
    <xf numFmtId="0" fontId="19" fillId="0" borderId="0" xfId="0" applyFont="1" applyAlignment="1">
      <alignment horizontal="left" vertical="center"/>
    </xf>
    <xf numFmtId="0" fontId="20" fillId="0" borderId="0" xfId="0" applyFont="1" applyAlignment="1">
      <alignment horizontal="left" wrapText="1"/>
    </xf>
    <xf numFmtId="0" fontId="5" fillId="0" borderId="6" xfId="0" applyFont="1" applyFill="1" applyBorder="1" applyAlignment="1">
      <alignment horizontal="center" vertical="center" wrapText="1"/>
    </xf>
    <xf numFmtId="0" fontId="6" fillId="0" borderId="18" xfId="0" applyFont="1" applyBorder="1" applyAlignment="1">
      <alignment horizontal="center"/>
    </xf>
    <xf numFmtId="0" fontId="6" fillId="0" borderId="11" xfId="0" applyFont="1" applyBorder="1" applyAlignment="1">
      <alignment horizontal="center"/>
    </xf>
    <xf numFmtId="0" fontId="6" fillId="0" borderId="8" xfId="0" applyFont="1" applyBorder="1" applyAlignment="1">
      <alignment horizontal="center"/>
    </xf>
    <xf numFmtId="0" fontId="5" fillId="2" borderId="9" xfId="0" applyFont="1" applyFill="1" applyBorder="1" applyAlignment="1">
      <alignment horizontal="center" vertical="center" wrapText="1"/>
    </xf>
    <xf numFmtId="0" fontId="6" fillId="0" borderId="30" xfId="0" applyFont="1" applyBorder="1"/>
    <xf numFmtId="0" fontId="6" fillId="0" borderId="15" xfId="0" applyFont="1" applyBorder="1"/>
    <xf numFmtId="0" fontId="6" fillId="0" borderId="7" xfId="0" applyFont="1" applyBorder="1"/>
    <xf numFmtId="0" fontId="5" fillId="2" borderId="18"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16" fillId="0" borderId="0" xfId="0" applyFont="1" applyAlignment="1">
      <alignment horizontal="left"/>
    </xf>
    <xf numFmtId="0" fontId="20" fillId="0" borderId="0" xfId="0" applyFont="1" applyAlignment="1">
      <alignment horizontal="left" vertical="center" wrapText="1"/>
    </xf>
    <xf numFmtId="0" fontId="19" fillId="0" borderId="0" xfId="0" applyFont="1" applyAlignment="1">
      <alignment horizontal="left" vertical="center" wrapText="1"/>
    </xf>
    <xf numFmtId="0" fontId="16" fillId="0" borderId="0" xfId="0" applyFont="1" applyAlignment="1">
      <alignment wrapText="1"/>
    </xf>
    <xf numFmtId="49" fontId="57" fillId="0" borderId="0" xfId="0" applyNumberFormat="1" applyFont="1" applyAlignment="1">
      <alignment horizontal="left"/>
    </xf>
    <xf numFmtId="0" fontId="16" fillId="0" borderId="0" xfId="0" applyFont="1" applyBorder="1" applyAlignment="1">
      <alignment wrapText="1"/>
    </xf>
    <xf numFmtId="9" fontId="16" fillId="0" borderId="0" xfId="0" applyNumberFormat="1" applyFont="1" applyBorder="1" applyAlignment="1">
      <alignment horizontal="left" wrapText="1"/>
    </xf>
    <xf numFmtId="0" fontId="2" fillId="0" borderId="0" xfId="0" applyFont="1" applyFill="1" applyBorder="1" applyAlignment="1">
      <alignment horizontal="center"/>
    </xf>
    <xf numFmtId="0" fontId="29" fillId="0" borderId="0" xfId="0" applyFont="1" applyAlignment="1">
      <alignment horizontal="left" wrapText="1"/>
    </xf>
    <xf numFmtId="0" fontId="5" fillId="2" borderId="6" xfId="0" applyFont="1" applyFill="1" applyBorder="1" applyAlignment="1">
      <alignment horizontal="center" vertical="center" wrapText="1"/>
    </xf>
    <xf numFmtId="0" fontId="14" fillId="0" borderId="0" xfId="0" applyFont="1"/>
    <xf numFmtId="49" fontId="16" fillId="0" borderId="0" xfId="0" applyNumberFormat="1" applyFont="1" applyBorder="1" applyAlignment="1">
      <alignment horizontal="left" vertical="top" wrapText="1"/>
    </xf>
    <xf numFmtId="0" fontId="14" fillId="0" borderId="0" xfId="0" applyFont="1" applyBorder="1" applyAlignment="1">
      <alignment horizontal="left"/>
    </xf>
    <xf numFmtId="0" fontId="30" fillId="0" borderId="0" xfId="0" applyFont="1" applyAlignment="1">
      <alignment horizontal="left"/>
    </xf>
    <xf numFmtId="0" fontId="17" fillId="0" borderId="0" xfId="0" applyFont="1" applyBorder="1" applyAlignment="1">
      <alignment horizontal="left"/>
    </xf>
  </cellXfs>
  <cellStyles count="45">
    <cellStyle name="20 % - Accent1 2" xfId="4"/>
    <cellStyle name="20 % - Accent2 2" xfId="5"/>
    <cellStyle name="20 % - Accent3 2" xfId="6"/>
    <cellStyle name="20 % - Accent4 2" xfId="7"/>
    <cellStyle name="20 % - Accent5 2" xfId="8"/>
    <cellStyle name="20 % - Accent6 2" xfId="9"/>
    <cellStyle name="40 % - Accent1 2" xfId="10"/>
    <cellStyle name="40 % - Accent2 2" xfId="11"/>
    <cellStyle name="40 % - Accent3 2" xfId="12"/>
    <cellStyle name="40 % - Accent4 2" xfId="13"/>
    <cellStyle name="40 % - Accent5 2" xfId="14"/>
    <cellStyle name="40 % - Accent6 2" xfId="15"/>
    <cellStyle name="60 % - Accent1 2" xfId="16"/>
    <cellStyle name="60 % - Accent2 2" xfId="17"/>
    <cellStyle name="60 % - Accent3 2" xfId="18"/>
    <cellStyle name="60 % - Accent4 2" xfId="19"/>
    <cellStyle name="60 % - Accent5 2" xfId="20"/>
    <cellStyle name="60 % - Accent6 2" xfId="21"/>
    <cellStyle name="Accent1 2" xfId="22"/>
    <cellStyle name="Accent2 2" xfId="23"/>
    <cellStyle name="Accent3 2" xfId="24"/>
    <cellStyle name="Accent4 2" xfId="25"/>
    <cellStyle name="Accent5 2" xfId="26"/>
    <cellStyle name="Accent6 2" xfId="27"/>
    <cellStyle name="Avertissement 2" xfId="28"/>
    <cellStyle name="Calcul 2" xfId="29"/>
    <cellStyle name="Cellule liée 2" xfId="30"/>
    <cellStyle name="Commentaire 2" xfId="31"/>
    <cellStyle name="Entrée 2" xfId="32"/>
    <cellStyle name="Hyperlink" xfId="1" builtinId="8"/>
    <cellStyle name="Insatisfaisant 2" xfId="33"/>
    <cellStyle name="Lien hypertexte 2" xfId="2"/>
    <cellStyle name="Neutre 2" xfId="34"/>
    <cellStyle name="Normal" xfId="0" builtinId="0"/>
    <cellStyle name="Normal 2" xfId="3"/>
    <cellStyle name="Satisfaisant 2" xfId="35"/>
    <cellStyle name="Sortie 2" xfId="36"/>
    <cellStyle name="Texte explicatif 2" xfId="37"/>
    <cellStyle name="Titre 2" xfId="38"/>
    <cellStyle name="Titre 1 2" xfId="39"/>
    <cellStyle name="Titre 2 2" xfId="40"/>
    <cellStyle name="Titre 3 2" xfId="41"/>
    <cellStyle name="Titre 4 2" xfId="42"/>
    <cellStyle name="Total 2" xfId="43"/>
    <cellStyle name="Vérification 2" xfId="44"/>
  </cellStyles>
  <dxfs count="0"/>
  <tableStyles count="0" defaultTableStyle="TableStyleMedium2" defaultPivotStyle="PivotStyleLight16"/>
  <colors>
    <mruColors>
      <color rgb="FF9999FF"/>
      <color rgb="FFCCCC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worksheet" Target="worksheets/sheet159.xml"/><Relationship Id="rId175" Type="http://schemas.openxmlformats.org/officeDocument/2006/relationships/worksheet" Target="worksheets/sheet175.xml"/><Relationship Id="rId170" Type="http://schemas.openxmlformats.org/officeDocument/2006/relationships/worksheet" Target="worksheets/sheet170.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sharedStrings" Target="sharedStrings.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4" Type="http://schemas.openxmlformats.org/officeDocument/2006/relationships/worksheet" Target="worksheets/sheet4.xml"/><Relationship Id="rId9" Type="http://schemas.openxmlformats.org/officeDocument/2006/relationships/worksheet" Target="worksheets/sheet9.xml"/><Relationship Id="rId172" Type="http://schemas.openxmlformats.org/officeDocument/2006/relationships/worksheet" Target="worksheets/sheet172.xml"/><Relationship Id="rId180" Type="http://schemas.openxmlformats.org/officeDocument/2006/relationships/styles" Target="style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0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1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2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3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4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5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6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6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7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1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2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3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4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5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6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7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4.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8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0.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1.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2.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3.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5.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6.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7.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_rels/vmlDrawing99.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3" Type="http://schemas.openxmlformats.org/officeDocument/2006/relationships/vmlDrawing" Target="../drawings/vmlDrawing97.vml"/><Relationship Id="rId2" Type="http://schemas.openxmlformats.org/officeDocument/2006/relationships/printerSettings" Target="../printerSettings/printerSettings95.bin"/><Relationship Id="rId1" Type="http://schemas.openxmlformats.org/officeDocument/2006/relationships/hyperlink" Target="http://www.fao.org/nr/water/aquastat/water_use_agr/IrrigationWaterUse.pdf" TargetMode="External"/></Relationships>
</file>

<file path=xl/worksheets/_rels/sheet101.xml.rels><?xml version="1.0" encoding="UTF-8" standalone="yes"?>
<Relationships xmlns="http://schemas.openxmlformats.org/package/2006/relationships"><Relationship Id="rId2" Type="http://schemas.openxmlformats.org/officeDocument/2006/relationships/vmlDrawing" Target="../drawings/vmlDrawing98.vml"/><Relationship Id="rId1" Type="http://schemas.openxmlformats.org/officeDocument/2006/relationships/printerSettings" Target="../printerSettings/printerSettings96.bin"/></Relationships>
</file>

<file path=xl/worksheets/_rels/sheet102.xml.rels><?xml version="1.0" encoding="UTF-8" standalone="yes"?>
<Relationships xmlns="http://schemas.openxmlformats.org/package/2006/relationships"><Relationship Id="rId2" Type="http://schemas.openxmlformats.org/officeDocument/2006/relationships/vmlDrawing" Target="../drawings/vmlDrawing99.vml"/><Relationship Id="rId1" Type="http://schemas.openxmlformats.org/officeDocument/2006/relationships/printerSettings" Target="../printerSettings/printerSettings97.bin"/></Relationships>
</file>

<file path=xl/worksheets/_rels/sheet103.xml.rels><?xml version="1.0" encoding="UTF-8" standalone="yes"?>
<Relationships xmlns="http://schemas.openxmlformats.org/package/2006/relationships"><Relationship Id="rId3" Type="http://schemas.openxmlformats.org/officeDocument/2006/relationships/vmlDrawing" Target="../drawings/vmlDrawing100.vml"/><Relationship Id="rId2" Type="http://schemas.openxmlformats.org/officeDocument/2006/relationships/printerSettings" Target="../printerSettings/printerSettings98.bin"/><Relationship Id="rId1" Type="http://schemas.openxmlformats.org/officeDocument/2006/relationships/hyperlink" Target="http://www.fao.org/nr/water/aquastat/water_use_agr/IrrigationWaterUse.pdf" TargetMode="External"/></Relationships>
</file>

<file path=xl/worksheets/_rels/sheet104.xml.rels><?xml version="1.0" encoding="UTF-8" standalone="yes"?>
<Relationships xmlns="http://schemas.openxmlformats.org/package/2006/relationships"><Relationship Id="rId2" Type="http://schemas.openxmlformats.org/officeDocument/2006/relationships/vmlDrawing" Target="../drawings/vmlDrawing101.vml"/><Relationship Id="rId1" Type="http://schemas.openxmlformats.org/officeDocument/2006/relationships/printerSettings" Target="../printerSettings/printerSettings99.bin"/></Relationships>
</file>

<file path=xl/worksheets/_rels/sheet105.xml.rels><?xml version="1.0" encoding="UTF-8" standalone="yes"?>
<Relationships xmlns="http://schemas.openxmlformats.org/package/2006/relationships"><Relationship Id="rId2" Type="http://schemas.openxmlformats.org/officeDocument/2006/relationships/vmlDrawing" Target="../drawings/vmlDrawing102.vml"/><Relationship Id="rId1" Type="http://schemas.openxmlformats.org/officeDocument/2006/relationships/printerSettings" Target="../printerSettings/printerSettings100.bin"/></Relationships>
</file>

<file path=xl/worksheets/_rels/sheet106.xml.rels><?xml version="1.0" encoding="UTF-8" standalone="yes"?>
<Relationships xmlns="http://schemas.openxmlformats.org/package/2006/relationships"><Relationship Id="rId3" Type="http://schemas.openxmlformats.org/officeDocument/2006/relationships/vmlDrawing" Target="../drawings/vmlDrawing103.vml"/><Relationship Id="rId2" Type="http://schemas.openxmlformats.org/officeDocument/2006/relationships/printerSettings" Target="../printerSettings/printerSettings101.bin"/><Relationship Id="rId1" Type="http://schemas.openxmlformats.org/officeDocument/2006/relationships/hyperlink" Target="http://www.fao.org/3/a-bc824e.pdf" TargetMode="External"/></Relationships>
</file>

<file path=xl/worksheets/_rels/sheet107.xml.rels><?xml version="1.0" encoding="UTF-8" standalone="yes"?>
<Relationships xmlns="http://schemas.openxmlformats.org/package/2006/relationships"><Relationship Id="rId3" Type="http://schemas.openxmlformats.org/officeDocument/2006/relationships/vmlDrawing" Target="../drawings/vmlDrawing104.vml"/><Relationship Id="rId2" Type="http://schemas.openxmlformats.org/officeDocument/2006/relationships/printerSettings" Target="../printerSettings/printerSettings102.bin"/><Relationship Id="rId1" Type="http://schemas.openxmlformats.org/officeDocument/2006/relationships/hyperlink" Target="http://www.fao.org/3/a-bc824e.pdf" TargetMode="External"/></Relationships>
</file>

<file path=xl/worksheets/_rels/sheet108.xml.rels><?xml version="1.0" encoding="UTF-8" standalone="yes"?>
<Relationships xmlns="http://schemas.openxmlformats.org/package/2006/relationships"><Relationship Id="rId2" Type="http://schemas.openxmlformats.org/officeDocument/2006/relationships/vmlDrawing" Target="../drawings/vmlDrawing105.vml"/><Relationship Id="rId1" Type="http://schemas.openxmlformats.org/officeDocument/2006/relationships/printerSettings" Target="../printerSettings/printerSettings103.bin"/></Relationships>
</file>

<file path=xl/worksheets/_rels/sheet109.xml.rels><?xml version="1.0" encoding="UTF-8" standalone="yes"?>
<Relationships xmlns="http://schemas.openxmlformats.org/package/2006/relationships"><Relationship Id="rId2" Type="http://schemas.openxmlformats.org/officeDocument/2006/relationships/vmlDrawing" Target="../drawings/vmlDrawing106.vml"/><Relationship Id="rId1" Type="http://schemas.openxmlformats.org/officeDocument/2006/relationships/printerSettings" Target="../printerSettings/printerSettings104.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vmlDrawing" Target="../drawings/vmlDrawing107.vml"/><Relationship Id="rId1" Type="http://schemas.openxmlformats.org/officeDocument/2006/relationships/printerSettings" Target="../printerSettings/printerSettings105.bin"/></Relationships>
</file>

<file path=xl/worksheets/_rels/sheet111.xml.rels><?xml version="1.0" encoding="UTF-8" standalone="yes"?>
<Relationships xmlns="http://schemas.openxmlformats.org/package/2006/relationships"><Relationship Id="rId3" Type="http://schemas.openxmlformats.org/officeDocument/2006/relationships/vmlDrawing" Target="../drawings/vmlDrawing108.vml"/><Relationship Id="rId2" Type="http://schemas.openxmlformats.org/officeDocument/2006/relationships/printerSettings" Target="../printerSettings/printerSettings106.bin"/><Relationship Id="rId1" Type="http://schemas.openxmlformats.org/officeDocument/2006/relationships/hyperlink" Target="http://www.fao.org/nr/water/aquastat/water_use_agr/IrrigationWaterUse.pdf" TargetMode="External"/></Relationships>
</file>

<file path=xl/worksheets/_rels/sheet112.xml.rels><?xml version="1.0" encoding="UTF-8" standalone="yes"?>
<Relationships xmlns="http://schemas.openxmlformats.org/package/2006/relationships"><Relationship Id="rId2" Type="http://schemas.openxmlformats.org/officeDocument/2006/relationships/vmlDrawing" Target="../drawings/vmlDrawing109.vml"/><Relationship Id="rId1" Type="http://schemas.openxmlformats.org/officeDocument/2006/relationships/printerSettings" Target="../printerSettings/printerSettings107.bin"/></Relationships>
</file>

<file path=xl/worksheets/_rels/sheet113.xml.rels><?xml version="1.0" encoding="UTF-8" standalone="yes"?>
<Relationships xmlns="http://schemas.openxmlformats.org/package/2006/relationships"><Relationship Id="rId3" Type="http://schemas.openxmlformats.org/officeDocument/2006/relationships/vmlDrawing" Target="../drawings/vmlDrawing110.vml"/><Relationship Id="rId2" Type="http://schemas.openxmlformats.org/officeDocument/2006/relationships/printerSettings" Target="../printerSettings/printerSettings108.bin"/><Relationship Id="rId1" Type="http://schemas.openxmlformats.org/officeDocument/2006/relationships/hyperlink" Target="http://www.fao.org/nr/water/aquastat/water_use_agr/IrrigationWaterUse.pdf" TargetMode="External"/></Relationships>
</file>

<file path=xl/worksheets/_rels/sheet114.xml.rels><?xml version="1.0" encoding="UTF-8" standalone="yes"?>
<Relationships xmlns="http://schemas.openxmlformats.org/package/2006/relationships"><Relationship Id="rId3" Type="http://schemas.openxmlformats.org/officeDocument/2006/relationships/vmlDrawing" Target="../drawings/vmlDrawing111.vml"/><Relationship Id="rId2" Type="http://schemas.openxmlformats.org/officeDocument/2006/relationships/printerSettings" Target="../printerSettings/printerSettings109.bin"/><Relationship Id="rId1" Type="http://schemas.openxmlformats.org/officeDocument/2006/relationships/hyperlink" Target="http://www.fao.org/nr/water/aquastat/water_use_agr/IrrigationWaterUse.pdf" TargetMode="External"/></Relationships>
</file>

<file path=xl/worksheets/_rels/sheet115.xml.rels><?xml version="1.0" encoding="UTF-8" standalone="yes"?>
<Relationships xmlns="http://schemas.openxmlformats.org/package/2006/relationships"><Relationship Id="rId2" Type="http://schemas.openxmlformats.org/officeDocument/2006/relationships/vmlDrawing" Target="../drawings/vmlDrawing112.vml"/><Relationship Id="rId1" Type="http://schemas.openxmlformats.org/officeDocument/2006/relationships/printerSettings" Target="../printerSettings/printerSettings110.bin"/></Relationships>
</file>

<file path=xl/worksheets/_rels/sheet116.xml.rels><?xml version="1.0" encoding="UTF-8" standalone="yes"?>
<Relationships xmlns="http://schemas.openxmlformats.org/package/2006/relationships"><Relationship Id="rId2" Type="http://schemas.openxmlformats.org/officeDocument/2006/relationships/vmlDrawing" Target="../drawings/vmlDrawing113.vml"/><Relationship Id="rId1" Type="http://schemas.openxmlformats.org/officeDocument/2006/relationships/printerSettings" Target="../printerSettings/printerSettings111.bin"/></Relationships>
</file>

<file path=xl/worksheets/_rels/sheet117.xml.rels><?xml version="1.0" encoding="UTF-8" standalone="yes"?>
<Relationships xmlns="http://schemas.openxmlformats.org/package/2006/relationships"><Relationship Id="rId2" Type="http://schemas.openxmlformats.org/officeDocument/2006/relationships/vmlDrawing" Target="../drawings/vmlDrawing114.vml"/><Relationship Id="rId1" Type="http://schemas.openxmlformats.org/officeDocument/2006/relationships/printerSettings" Target="../printerSettings/printerSettings112.bin"/></Relationships>
</file>

<file path=xl/worksheets/_rels/sheet118.xml.rels><?xml version="1.0" encoding="UTF-8" standalone="yes"?>
<Relationships xmlns="http://schemas.openxmlformats.org/package/2006/relationships"><Relationship Id="rId2" Type="http://schemas.openxmlformats.org/officeDocument/2006/relationships/vmlDrawing" Target="../drawings/vmlDrawing115.vml"/><Relationship Id="rId1" Type="http://schemas.openxmlformats.org/officeDocument/2006/relationships/printerSettings" Target="../printerSettings/printerSettings113.bin"/></Relationships>
</file>

<file path=xl/worksheets/_rels/sheet119.xml.rels><?xml version="1.0" encoding="UTF-8" standalone="yes"?>
<Relationships xmlns="http://schemas.openxmlformats.org/package/2006/relationships"><Relationship Id="rId2" Type="http://schemas.openxmlformats.org/officeDocument/2006/relationships/vmlDrawing" Target="../drawings/vmlDrawing116.vml"/><Relationship Id="rId1" Type="http://schemas.openxmlformats.org/officeDocument/2006/relationships/printerSettings" Target="../printerSettings/printerSettings114.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3" Type="http://schemas.openxmlformats.org/officeDocument/2006/relationships/vmlDrawing" Target="../drawings/vmlDrawing117.vml"/><Relationship Id="rId2" Type="http://schemas.openxmlformats.org/officeDocument/2006/relationships/printerSettings" Target="../printerSettings/printerSettings115.bin"/><Relationship Id="rId1" Type="http://schemas.openxmlformats.org/officeDocument/2006/relationships/hyperlink" Target="http://www.fao.org/nr/water/aquastat/water_use_agr/IrrigationWaterUse.pdf" TargetMode="External"/></Relationships>
</file>

<file path=xl/worksheets/_rels/sheet121.xml.rels><?xml version="1.0" encoding="UTF-8" standalone="yes"?>
<Relationships xmlns="http://schemas.openxmlformats.org/package/2006/relationships"><Relationship Id="rId2" Type="http://schemas.openxmlformats.org/officeDocument/2006/relationships/vmlDrawing" Target="../drawings/vmlDrawing118.vml"/><Relationship Id="rId1" Type="http://schemas.openxmlformats.org/officeDocument/2006/relationships/printerSettings" Target="../printerSettings/printerSettings116.bin"/></Relationships>
</file>

<file path=xl/worksheets/_rels/sheet122.xml.rels><?xml version="1.0" encoding="UTF-8" standalone="yes"?>
<Relationships xmlns="http://schemas.openxmlformats.org/package/2006/relationships"><Relationship Id="rId3" Type="http://schemas.openxmlformats.org/officeDocument/2006/relationships/vmlDrawing" Target="../drawings/vmlDrawing119.vml"/><Relationship Id="rId2" Type="http://schemas.openxmlformats.org/officeDocument/2006/relationships/printerSettings" Target="../printerSettings/printerSettings117.bin"/><Relationship Id="rId1" Type="http://schemas.openxmlformats.org/officeDocument/2006/relationships/hyperlink" Target="http://www.fao.org/nr/water/aquastat/water_use_agr/IrrigationWaterUse.pdf" TargetMode="External"/></Relationships>
</file>

<file path=xl/worksheets/_rels/sheet123.xml.rels><?xml version="1.0" encoding="UTF-8" standalone="yes"?>
<Relationships xmlns="http://schemas.openxmlformats.org/package/2006/relationships"><Relationship Id="rId2" Type="http://schemas.openxmlformats.org/officeDocument/2006/relationships/vmlDrawing" Target="../drawings/vmlDrawing120.vml"/><Relationship Id="rId1" Type="http://schemas.openxmlformats.org/officeDocument/2006/relationships/printerSettings" Target="../printerSettings/printerSettings118.bin"/></Relationships>
</file>

<file path=xl/worksheets/_rels/sheet124.xml.rels><?xml version="1.0" encoding="UTF-8" standalone="yes"?>
<Relationships xmlns="http://schemas.openxmlformats.org/package/2006/relationships"><Relationship Id="rId2" Type="http://schemas.openxmlformats.org/officeDocument/2006/relationships/vmlDrawing" Target="../drawings/vmlDrawing121.vml"/><Relationship Id="rId1" Type="http://schemas.openxmlformats.org/officeDocument/2006/relationships/printerSettings" Target="../printerSettings/printerSettings119.bin"/></Relationships>
</file>

<file path=xl/worksheets/_rels/sheet125.xml.rels><?xml version="1.0" encoding="UTF-8" standalone="yes"?>
<Relationships xmlns="http://schemas.openxmlformats.org/package/2006/relationships"><Relationship Id="rId2" Type="http://schemas.openxmlformats.org/officeDocument/2006/relationships/vmlDrawing" Target="../drawings/vmlDrawing122.vml"/><Relationship Id="rId1" Type="http://schemas.openxmlformats.org/officeDocument/2006/relationships/printerSettings" Target="../printerSettings/printerSettings120.bin"/></Relationships>
</file>

<file path=xl/worksheets/_rels/sheet126.xml.rels><?xml version="1.0" encoding="UTF-8" standalone="yes"?>
<Relationships xmlns="http://schemas.openxmlformats.org/package/2006/relationships"><Relationship Id="rId2" Type="http://schemas.openxmlformats.org/officeDocument/2006/relationships/vmlDrawing" Target="../drawings/vmlDrawing123.vml"/><Relationship Id="rId1" Type="http://schemas.openxmlformats.org/officeDocument/2006/relationships/printerSettings" Target="../printerSettings/printerSettings121.bin"/></Relationships>
</file>

<file path=xl/worksheets/_rels/sheet127.xml.rels><?xml version="1.0" encoding="UTF-8" standalone="yes"?>
<Relationships xmlns="http://schemas.openxmlformats.org/package/2006/relationships"><Relationship Id="rId2" Type="http://schemas.openxmlformats.org/officeDocument/2006/relationships/vmlDrawing" Target="../drawings/vmlDrawing124.vml"/><Relationship Id="rId1" Type="http://schemas.openxmlformats.org/officeDocument/2006/relationships/printerSettings" Target="../printerSettings/printerSettings122.bin"/></Relationships>
</file>

<file path=xl/worksheets/_rels/sheet128.xml.rels><?xml version="1.0" encoding="UTF-8" standalone="yes"?>
<Relationships xmlns="http://schemas.openxmlformats.org/package/2006/relationships"><Relationship Id="rId2" Type="http://schemas.openxmlformats.org/officeDocument/2006/relationships/vmlDrawing" Target="../drawings/vmlDrawing125.vml"/><Relationship Id="rId1" Type="http://schemas.openxmlformats.org/officeDocument/2006/relationships/printerSettings" Target="../printerSettings/printerSettings123.bin"/></Relationships>
</file>

<file path=xl/worksheets/_rels/sheet129.xml.rels><?xml version="1.0" encoding="UTF-8" standalone="yes"?>
<Relationships xmlns="http://schemas.openxmlformats.org/package/2006/relationships"><Relationship Id="rId2" Type="http://schemas.openxmlformats.org/officeDocument/2006/relationships/vmlDrawing" Target="../drawings/vmlDrawing126.vml"/><Relationship Id="rId1" Type="http://schemas.openxmlformats.org/officeDocument/2006/relationships/printerSettings" Target="../printerSettings/printerSettings124.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vmlDrawing" Target="../drawings/vmlDrawing127.vml"/><Relationship Id="rId1" Type="http://schemas.openxmlformats.org/officeDocument/2006/relationships/printerSettings" Target="../printerSettings/printerSettings125.bin"/></Relationships>
</file>

<file path=xl/worksheets/_rels/sheet131.xml.rels><?xml version="1.0" encoding="UTF-8" standalone="yes"?>
<Relationships xmlns="http://schemas.openxmlformats.org/package/2006/relationships"><Relationship Id="rId3" Type="http://schemas.openxmlformats.org/officeDocument/2006/relationships/vmlDrawing" Target="../drawings/vmlDrawing128.vml"/><Relationship Id="rId2" Type="http://schemas.openxmlformats.org/officeDocument/2006/relationships/printerSettings" Target="../printerSettings/printerSettings126.bin"/><Relationship Id="rId1" Type="http://schemas.openxmlformats.org/officeDocument/2006/relationships/hyperlink" Target="http://www.fao.org/nr/water/aquastat/water_use_agr/IrrigationWaterUse.pdf" TargetMode="External"/></Relationships>
</file>

<file path=xl/worksheets/_rels/sheet132.xml.rels><?xml version="1.0" encoding="UTF-8" standalone="yes"?>
<Relationships xmlns="http://schemas.openxmlformats.org/package/2006/relationships"><Relationship Id="rId2" Type="http://schemas.openxmlformats.org/officeDocument/2006/relationships/vmlDrawing" Target="../drawings/vmlDrawing129.vml"/><Relationship Id="rId1" Type="http://schemas.openxmlformats.org/officeDocument/2006/relationships/printerSettings" Target="../printerSettings/printerSettings127.bin"/></Relationships>
</file>

<file path=xl/worksheets/_rels/sheet133.xml.rels><?xml version="1.0" encoding="UTF-8" standalone="yes"?>
<Relationships xmlns="http://schemas.openxmlformats.org/package/2006/relationships"><Relationship Id="rId3" Type="http://schemas.openxmlformats.org/officeDocument/2006/relationships/vmlDrawing" Target="../drawings/vmlDrawing130.vml"/><Relationship Id="rId2" Type="http://schemas.openxmlformats.org/officeDocument/2006/relationships/printerSettings" Target="../printerSettings/printerSettings128.bin"/><Relationship Id="rId1" Type="http://schemas.openxmlformats.org/officeDocument/2006/relationships/hyperlink" Target="http://www.fao.org/nr/water/aquastat/water_use_agr/IrrigationWaterUse.pdf" TargetMode="External"/></Relationships>
</file>

<file path=xl/worksheets/_rels/sheet134.xml.rels><?xml version="1.0" encoding="UTF-8" standalone="yes"?>
<Relationships xmlns="http://schemas.openxmlformats.org/package/2006/relationships"><Relationship Id="rId2" Type="http://schemas.openxmlformats.org/officeDocument/2006/relationships/vmlDrawing" Target="../drawings/vmlDrawing131.vml"/><Relationship Id="rId1" Type="http://schemas.openxmlformats.org/officeDocument/2006/relationships/printerSettings" Target="../printerSettings/printerSettings129.bin"/></Relationships>
</file>

<file path=xl/worksheets/_rels/sheet135.xml.rels><?xml version="1.0" encoding="UTF-8" standalone="yes"?>
<Relationships xmlns="http://schemas.openxmlformats.org/package/2006/relationships"><Relationship Id="rId2" Type="http://schemas.openxmlformats.org/officeDocument/2006/relationships/vmlDrawing" Target="../drawings/vmlDrawing132.vml"/><Relationship Id="rId1" Type="http://schemas.openxmlformats.org/officeDocument/2006/relationships/printerSettings" Target="../printerSettings/printerSettings130.bin"/></Relationships>
</file>

<file path=xl/worksheets/_rels/sheet136.xml.rels><?xml version="1.0" encoding="UTF-8" standalone="yes"?>
<Relationships xmlns="http://schemas.openxmlformats.org/package/2006/relationships"><Relationship Id="rId2" Type="http://schemas.openxmlformats.org/officeDocument/2006/relationships/vmlDrawing" Target="../drawings/vmlDrawing133.vml"/><Relationship Id="rId1" Type="http://schemas.openxmlformats.org/officeDocument/2006/relationships/printerSettings" Target="../printerSettings/printerSettings131.bin"/></Relationships>
</file>

<file path=xl/worksheets/_rels/sheet137.xml.rels><?xml version="1.0" encoding="UTF-8" standalone="yes"?>
<Relationships xmlns="http://schemas.openxmlformats.org/package/2006/relationships"><Relationship Id="rId2" Type="http://schemas.openxmlformats.org/officeDocument/2006/relationships/vmlDrawing" Target="../drawings/vmlDrawing134.vml"/><Relationship Id="rId1" Type="http://schemas.openxmlformats.org/officeDocument/2006/relationships/printerSettings" Target="../printerSettings/printerSettings132.bin"/></Relationships>
</file>

<file path=xl/worksheets/_rels/sheet138.xml.rels><?xml version="1.0" encoding="UTF-8" standalone="yes"?>
<Relationships xmlns="http://schemas.openxmlformats.org/package/2006/relationships"><Relationship Id="rId2" Type="http://schemas.openxmlformats.org/officeDocument/2006/relationships/vmlDrawing" Target="../drawings/vmlDrawing135.vml"/><Relationship Id="rId1" Type="http://schemas.openxmlformats.org/officeDocument/2006/relationships/printerSettings" Target="../printerSettings/printerSettings133.bin"/></Relationships>
</file>

<file path=xl/worksheets/_rels/sheet139.xml.rels><?xml version="1.0" encoding="UTF-8" standalone="yes"?>
<Relationships xmlns="http://schemas.openxmlformats.org/package/2006/relationships"><Relationship Id="rId2" Type="http://schemas.openxmlformats.org/officeDocument/2006/relationships/vmlDrawing" Target="../drawings/vmlDrawing136.vml"/><Relationship Id="rId1" Type="http://schemas.openxmlformats.org/officeDocument/2006/relationships/printerSettings" Target="../printerSettings/printerSettings134.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vmlDrawing" Target="../drawings/vmlDrawing137.vml"/><Relationship Id="rId1" Type="http://schemas.openxmlformats.org/officeDocument/2006/relationships/printerSettings" Target="../printerSettings/printerSettings135.bin"/></Relationships>
</file>

<file path=xl/worksheets/_rels/sheet141.xml.rels><?xml version="1.0" encoding="UTF-8" standalone="yes"?>
<Relationships xmlns="http://schemas.openxmlformats.org/package/2006/relationships"><Relationship Id="rId2" Type="http://schemas.openxmlformats.org/officeDocument/2006/relationships/vmlDrawing" Target="../drawings/vmlDrawing138.vml"/><Relationship Id="rId1" Type="http://schemas.openxmlformats.org/officeDocument/2006/relationships/printerSettings" Target="../printerSettings/printerSettings136.bin"/></Relationships>
</file>

<file path=xl/worksheets/_rels/sheet142.xml.rels><?xml version="1.0" encoding="UTF-8" standalone="yes"?>
<Relationships xmlns="http://schemas.openxmlformats.org/package/2006/relationships"><Relationship Id="rId2" Type="http://schemas.openxmlformats.org/officeDocument/2006/relationships/vmlDrawing" Target="../drawings/vmlDrawing139.vml"/><Relationship Id="rId1" Type="http://schemas.openxmlformats.org/officeDocument/2006/relationships/printerSettings" Target="../printerSettings/printerSettings137.bin"/></Relationships>
</file>

<file path=xl/worksheets/_rels/sheet143.xml.rels><?xml version="1.0" encoding="UTF-8" standalone="yes"?>
<Relationships xmlns="http://schemas.openxmlformats.org/package/2006/relationships"><Relationship Id="rId2" Type="http://schemas.openxmlformats.org/officeDocument/2006/relationships/vmlDrawing" Target="../drawings/vmlDrawing140.vml"/><Relationship Id="rId1" Type="http://schemas.openxmlformats.org/officeDocument/2006/relationships/printerSettings" Target="../printerSettings/printerSettings138.bin"/></Relationships>
</file>

<file path=xl/worksheets/_rels/sheet144.xml.rels><?xml version="1.0" encoding="UTF-8" standalone="yes"?>
<Relationships xmlns="http://schemas.openxmlformats.org/package/2006/relationships"><Relationship Id="rId2" Type="http://schemas.openxmlformats.org/officeDocument/2006/relationships/vmlDrawing" Target="../drawings/vmlDrawing141.vml"/><Relationship Id="rId1" Type="http://schemas.openxmlformats.org/officeDocument/2006/relationships/printerSettings" Target="../printerSettings/printerSettings139.bin"/></Relationships>
</file>

<file path=xl/worksheets/_rels/sheet145.xml.rels><?xml version="1.0" encoding="UTF-8" standalone="yes"?>
<Relationships xmlns="http://schemas.openxmlformats.org/package/2006/relationships"><Relationship Id="rId2" Type="http://schemas.openxmlformats.org/officeDocument/2006/relationships/vmlDrawing" Target="../drawings/vmlDrawing142.vml"/><Relationship Id="rId1" Type="http://schemas.openxmlformats.org/officeDocument/2006/relationships/printerSettings" Target="../printerSettings/printerSettings140.bin"/></Relationships>
</file>

<file path=xl/worksheets/_rels/sheet146.xml.rels><?xml version="1.0" encoding="UTF-8" standalone="yes"?>
<Relationships xmlns="http://schemas.openxmlformats.org/package/2006/relationships"><Relationship Id="rId2" Type="http://schemas.openxmlformats.org/officeDocument/2006/relationships/vmlDrawing" Target="../drawings/vmlDrawing143.vml"/><Relationship Id="rId1" Type="http://schemas.openxmlformats.org/officeDocument/2006/relationships/printerSettings" Target="../printerSettings/printerSettings141.bin"/></Relationships>
</file>

<file path=xl/worksheets/_rels/sheet147.xml.rels><?xml version="1.0" encoding="UTF-8" standalone="yes"?>
<Relationships xmlns="http://schemas.openxmlformats.org/package/2006/relationships"><Relationship Id="rId3" Type="http://schemas.openxmlformats.org/officeDocument/2006/relationships/vmlDrawing" Target="../drawings/vmlDrawing144.vml"/><Relationship Id="rId2" Type="http://schemas.openxmlformats.org/officeDocument/2006/relationships/printerSettings" Target="../printerSettings/printerSettings142.bin"/><Relationship Id="rId1" Type="http://schemas.openxmlformats.org/officeDocument/2006/relationships/hyperlink" Target="http://www.fao.org/nr/water/aquastat/water_use_agr/IrrigationWaterUse.pdf" TargetMode="External"/></Relationships>
</file>

<file path=xl/worksheets/_rels/sheet148.xml.rels><?xml version="1.0" encoding="UTF-8" standalone="yes"?>
<Relationships xmlns="http://schemas.openxmlformats.org/package/2006/relationships"><Relationship Id="rId3" Type="http://schemas.openxmlformats.org/officeDocument/2006/relationships/vmlDrawing" Target="../drawings/vmlDrawing145.vml"/><Relationship Id="rId2" Type="http://schemas.openxmlformats.org/officeDocument/2006/relationships/printerSettings" Target="../printerSettings/printerSettings143.bin"/><Relationship Id="rId1" Type="http://schemas.openxmlformats.org/officeDocument/2006/relationships/hyperlink" Target="http://www.fao.org/nr/water/aquastat/water_use_agr/IrrigationWaterUse.pdf" TargetMode="External"/></Relationships>
</file>

<file path=xl/worksheets/_rels/sheet149.xml.rels><?xml version="1.0" encoding="UTF-8" standalone="yes"?>
<Relationships xmlns="http://schemas.openxmlformats.org/package/2006/relationships"><Relationship Id="rId3" Type="http://schemas.openxmlformats.org/officeDocument/2006/relationships/vmlDrawing" Target="../drawings/vmlDrawing146.vml"/><Relationship Id="rId2" Type="http://schemas.openxmlformats.org/officeDocument/2006/relationships/printerSettings" Target="../printerSettings/printerSettings144.bin"/><Relationship Id="rId1" Type="http://schemas.openxmlformats.org/officeDocument/2006/relationships/hyperlink" Target="http://www.fao.org/nr/water/aquastat/water_use_agr/IrrigationWaterUse.pdf"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vmlDrawing" Target="../drawings/vmlDrawing147.vml"/><Relationship Id="rId1" Type="http://schemas.openxmlformats.org/officeDocument/2006/relationships/printerSettings" Target="../printerSettings/printerSettings145.bin"/></Relationships>
</file>

<file path=xl/worksheets/_rels/sheet151.xml.rels><?xml version="1.0" encoding="UTF-8" standalone="yes"?>
<Relationships xmlns="http://schemas.openxmlformats.org/package/2006/relationships"><Relationship Id="rId2" Type="http://schemas.openxmlformats.org/officeDocument/2006/relationships/vmlDrawing" Target="../drawings/vmlDrawing148.vml"/><Relationship Id="rId1" Type="http://schemas.openxmlformats.org/officeDocument/2006/relationships/printerSettings" Target="../printerSettings/printerSettings146.bin"/></Relationships>
</file>

<file path=xl/worksheets/_rels/sheet152.xml.rels><?xml version="1.0" encoding="UTF-8" standalone="yes"?>
<Relationships xmlns="http://schemas.openxmlformats.org/package/2006/relationships"><Relationship Id="rId2" Type="http://schemas.openxmlformats.org/officeDocument/2006/relationships/vmlDrawing" Target="../drawings/vmlDrawing149.vml"/><Relationship Id="rId1" Type="http://schemas.openxmlformats.org/officeDocument/2006/relationships/printerSettings" Target="../printerSettings/printerSettings147.bin"/></Relationships>
</file>

<file path=xl/worksheets/_rels/sheet153.xml.rels><?xml version="1.0" encoding="UTF-8" standalone="yes"?>
<Relationships xmlns="http://schemas.openxmlformats.org/package/2006/relationships"><Relationship Id="rId2" Type="http://schemas.openxmlformats.org/officeDocument/2006/relationships/vmlDrawing" Target="../drawings/vmlDrawing150.vml"/><Relationship Id="rId1" Type="http://schemas.openxmlformats.org/officeDocument/2006/relationships/printerSettings" Target="../printerSettings/printerSettings148.bin"/></Relationships>
</file>

<file path=xl/worksheets/_rels/sheet154.xml.rels><?xml version="1.0" encoding="UTF-8" standalone="yes"?>
<Relationships xmlns="http://schemas.openxmlformats.org/package/2006/relationships"><Relationship Id="rId2" Type="http://schemas.openxmlformats.org/officeDocument/2006/relationships/vmlDrawing" Target="../drawings/vmlDrawing151.vml"/><Relationship Id="rId1" Type="http://schemas.openxmlformats.org/officeDocument/2006/relationships/printerSettings" Target="../printerSettings/printerSettings149.bin"/></Relationships>
</file>

<file path=xl/worksheets/_rels/sheet155.xml.rels><?xml version="1.0" encoding="UTF-8" standalone="yes"?>
<Relationships xmlns="http://schemas.openxmlformats.org/package/2006/relationships"><Relationship Id="rId2" Type="http://schemas.openxmlformats.org/officeDocument/2006/relationships/vmlDrawing" Target="../drawings/vmlDrawing152.vml"/><Relationship Id="rId1" Type="http://schemas.openxmlformats.org/officeDocument/2006/relationships/printerSettings" Target="../printerSettings/printerSettings150.bin"/></Relationships>
</file>

<file path=xl/worksheets/_rels/sheet156.xml.rels><?xml version="1.0" encoding="UTF-8" standalone="yes"?>
<Relationships xmlns="http://schemas.openxmlformats.org/package/2006/relationships"><Relationship Id="rId2" Type="http://schemas.openxmlformats.org/officeDocument/2006/relationships/vmlDrawing" Target="../drawings/vmlDrawing153.vml"/><Relationship Id="rId1" Type="http://schemas.openxmlformats.org/officeDocument/2006/relationships/printerSettings" Target="../printerSettings/printerSettings151.bin"/></Relationships>
</file>

<file path=xl/worksheets/_rels/sheet157.xml.rels><?xml version="1.0" encoding="UTF-8" standalone="yes"?>
<Relationships xmlns="http://schemas.openxmlformats.org/package/2006/relationships"><Relationship Id="rId2" Type="http://schemas.openxmlformats.org/officeDocument/2006/relationships/vmlDrawing" Target="../drawings/vmlDrawing154.vml"/><Relationship Id="rId1" Type="http://schemas.openxmlformats.org/officeDocument/2006/relationships/printerSettings" Target="../printerSettings/printerSettings152.bin"/></Relationships>
</file>

<file path=xl/worksheets/_rels/sheet158.xml.rels><?xml version="1.0" encoding="UTF-8" standalone="yes"?>
<Relationships xmlns="http://schemas.openxmlformats.org/package/2006/relationships"><Relationship Id="rId2" Type="http://schemas.openxmlformats.org/officeDocument/2006/relationships/vmlDrawing" Target="../drawings/vmlDrawing155.vml"/><Relationship Id="rId1" Type="http://schemas.openxmlformats.org/officeDocument/2006/relationships/printerSettings" Target="../printerSettings/printerSettings153.bin"/></Relationships>
</file>

<file path=xl/worksheets/_rels/sheet159.xml.rels><?xml version="1.0" encoding="UTF-8" standalone="yes"?>
<Relationships xmlns="http://schemas.openxmlformats.org/package/2006/relationships"><Relationship Id="rId2" Type="http://schemas.openxmlformats.org/officeDocument/2006/relationships/vmlDrawing" Target="../drawings/vmlDrawing156.vml"/><Relationship Id="rId1" Type="http://schemas.openxmlformats.org/officeDocument/2006/relationships/printerSettings" Target="../printerSettings/printerSettings154.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60.xml.rels><?xml version="1.0" encoding="UTF-8" standalone="yes"?>
<Relationships xmlns="http://schemas.openxmlformats.org/package/2006/relationships"><Relationship Id="rId3" Type="http://schemas.openxmlformats.org/officeDocument/2006/relationships/vmlDrawing" Target="../drawings/vmlDrawing157.vml"/><Relationship Id="rId2" Type="http://schemas.openxmlformats.org/officeDocument/2006/relationships/printerSettings" Target="../printerSettings/printerSettings155.bin"/><Relationship Id="rId1" Type="http://schemas.openxmlformats.org/officeDocument/2006/relationships/hyperlink" Target="http://www.fao.org/nr/water/aquastat/water_use_agr/IrrigationWaterUse.pdf" TargetMode="External"/></Relationships>
</file>

<file path=xl/worksheets/_rels/sheet161.xml.rels><?xml version="1.0" encoding="UTF-8" standalone="yes"?>
<Relationships xmlns="http://schemas.openxmlformats.org/package/2006/relationships"><Relationship Id="rId2" Type="http://schemas.openxmlformats.org/officeDocument/2006/relationships/vmlDrawing" Target="../drawings/vmlDrawing158.vml"/><Relationship Id="rId1" Type="http://schemas.openxmlformats.org/officeDocument/2006/relationships/printerSettings" Target="../printerSettings/printerSettings156.bin"/></Relationships>
</file>

<file path=xl/worksheets/_rels/sheet162.xml.rels><?xml version="1.0" encoding="UTF-8" standalone="yes"?>
<Relationships xmlns="http://schemas.openxmlformats.org/package/2006/relationships"><Relationship Id="rId2" Type="http://schemas.openxmlformats.org/officeDocument/2006/relationships/vmlDrawing" Target="../drawings/vmlDrawing159.vml"/><Relationship Id="rId1" Type="http://schemas.openxmlformats.org/officeDocument/2006/relationships/printerSettings" Target="../printerSettings/printerSettings157.bin"/></Relationships>
</file>

<file path=xl/worksheets/_rels/sheet163.xml.rels><?xml version="1.0" encoding="UTF-8" standalone="yes"?>
<Relationships xmlns="http://schemas.openxmlformats.org/package/2006/relationships"><Relationship Id="rId3" Type="http://schemas.openxmlformats.org/officeDocument/2006/relationships/vmlDrawing" Target="../drawings/vmlDrawing160.vml"/><Relationship Id="rId2" Type="http://schemas.openxmlformats.org/officeDocument/2006/relationships/printerSettings" Target="../printerSettings/printerSettings158.bin"/><Relationship Id="rId1" Type="http://schemas.openxmlformats.org/officeDocument/2006/relationships/hyperlink" Target="http://www.fao.org/nr/water/aquastat/water_use_agr/IrrigationWaterUse.pdf" TargetMode="External"/></Relationships>
</file>

<file path=xl/worksheets/_rels/sheet164.xml.rels><?xml version="1.0" encoding="UTF-8" standalone="yes"?>
<Relationships xmlns="http://schemas.openxmlformats.org/package/2006/relationships"><Relationship Id="rId2" Type="http://schemas.openxmlformats.org/officeDocument/2006/relationships/vmlDrawing" Target="../drawings/vmlDrawing161.vml"/><Relationship Id="rId1" Type="http://schemas.openxmlformats.org/officeDocument/2006/relationships/printerSettings" Target="../printerSettings/printerSettings159.bin"/></Relationships>
</file>

<file path=xl/worksheets/_rels/sheet165.xml.rels><?xml version="1.0" encoding="UTF-8" standalone="yes"?>
<Relationships xmlns="http://schemas.openxmlformats.org/package/2006/relationships"><Relationship Id="rId3" Type="http://schemas.openxmlformats.org/officeDocument/2006/relationships/vmlDrawing" Target="../drawings/vmlDrawing163.vml"/><Relationship Id="rId2" Type="http://schemas.openxmlformats.org/officeDocument/2006/relationships/vmlDrawing" Target="../drawings/vmlDrawing162.vml"/><Relationship Id="rId1" Type="http://schemas.openxmlformats.org/officeDocument/2006/relationships/printerSettings" Target="../printerSettings/printerSettings160.bin"/><Relationship Id="rId4" Type="http://schemas.openxmlformats.org/officeDocument/2006/relationships/comments" Target="../comments3.xml"/></Relationships>
</file>

<file path=xl/worksheets/_rels/sheet166.xml.rels><?xml version="1.0" encoding="UTF-8" standalone="yes"?>
<Relationships xmlns="http://schemas.openxmlformats.org/package/2006/relationships"><Relationship Id="rId2" Type="http://schemas.openxmlformats.org/officeDocument/2006/relationships/vmlDrawing" Target="../drawings/vmlDrawing164.vml"/><Relationship Id="rId1" Type="http://schemas.openxmlformats.org/officeDocument/2006/relationships/printerSettings" Target="../printerSettings/printerSettings161.bin"/></Relationships>
</file>

<file path=xl/worksheets/_rels/sheet167.xml.rels><?xml version="1.0" encoding="UTF-8" standalone="yes"?>
<Relationships xmlns="http://schemas.openxmlformats.org/package/2006/relationships"><Relationship Id="rId3" Type="http://schemas.openxmlformats.org/officeDocument/2006/relationships/vmlDrawing" Target="../drawings/vmlDrawing165.vml"/><Relationship Id="rId2" Type="http://schemas.openxmlformats.org/officeDocument/2006/relationships/printerSettings" Target="../printerSettings/printerSettings162.bin"/><Relationship Id="rId1" Type="http://schemas.openxmlformats.org/officeDocument/2006/relationships/hyperlink" Target="http://www.fao.org/nr/water/aquastat/water_use_agr/IrrigationWaterUse.pdf" TargetMode="External"/></Relationships>
</file>

<file path=xl/worksheets/_rels/sheet168.xml.rels><?xml version="1.0" encoding="UTF-8" standalone="yes"?>
<Relationships xmlns="http://schemas.openxmlformats.org/package/2006/relationships"><Relationship Id="rId2" Type="http://schemas.openxmlformats.org/officeDocument/2006/relationships/vmlDrawing" Target="../drawings/vmlDrawing166.vml"/><Relationship Id="rId1" Type="http://schemas.openxmlformats.org/officeDocument/2006/relationships/printerSettings" Target="../printerSettings/printerSettings163.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printerSettings" Target="../printerSettings/printerSettings17.bin"/><Relationship Id="rId1" Type="http://schemas.openxmlformats.org/officeDocument/2006/relationships/hyperlink" Target="http://www.fao.org/3/a-bc824e.pdf" TargetMode="External"/></Relationships>
</file>

<file path=xl/worksheets/_rels/sheet172.xml.rels><?xml version="1.0" encoding="UTF-8" standalone="yes"?>
<Relationships xmlns="http://schemas.openxmlformats.org/package/2006/relationships"><Relationship Id="rId3" Type="http://schemas.openxmlformats.org/officeDocument/2006/relationships/vmlDrawing" Target="../drawings/vmlDrawing167.vml"/><Relationship Id="rId2" Type="http://schemas.openxmlformats.org/officeDocument/2006/relationships/printerSettings" Target="../printerSettings/printerSettings164.bin"/><Relationship Id="rId1" Type="http://schemas.openxmlformats.org/officeDocument/2006/relationships/hyperlink" Target="http://www.fao.org/nr/water/aquastat/water_use_agr/IrrigationWaterUse.pdf" TargetMode="External"/></Relationships>
</file>

<file path=xl/worksheets/_rels/sheet173.xml.rels><?xml version="1.0" encoding="UTF-8" standalone="yes"?>
<Relationships xmlns="http://schemas.openxmlformats.org/package/2006/relationships"><Relationship Id="rId2" Type="http://schemas.openxmlformats.org/officeDocument/2006/relationships/vmlDrawing" Target="../drawings/vmlDrawing168.vml"/><Relationship Id="rId1" Type="http://schemas.openxmlformats.org/officeDocument/2006/relationships/printerSettings" Target="../printerSettings/printerSettings165.bin"/></Relationships>
</file>

<file path=xl/worksheets/_rels/sheet174.xml.rels><?xml version="1.0" encoding="UTF-8" standalone="yes"?>
<Relationships xmlns="http://schemas.openxmlformats.org/package/2006/relationships"><Relationship Id="rId3" Type="http://schemas.openxmlformats.org/officeDocument/2006/relationships/vmlDrawing" Target="../drawings/vmlDrawing169.vml"/><Relationship Id="rId2" Type="http://schemas.openxmlformats.org/officeDocument/2006/relationships/printerSettings" Target="../printerSettings/printerSettings166.bin"/><Relationship Id="rId1" Type="http://schemas.openxmlformats.org/officeDocument/2006/relationships/hyperlink" Target="http://www.fao.org/nr/water/aquastat/water_use_agr/IrrigationWaterUse.pdf" TargetMode="External"/></Relationships>
</file>

<file path=xl/worksheets/_rels/sheet175.xml.rels><?xml version="1.0" encoding="UTF-8" standalone="yes"?>
<Relationships xmlns="http://schemas.openxmlformats.org/package/2006/relationships"><Relationship Id="rId2" Type="http://schemas.openxmlformats.org/officeDocument/2006/relationships/vmlDrawing" Target="../drawings/vmlDrawing170.vml"/><Relationship Id="rId1" Type="http://schemas.openxmlformats.org/officeDocument/2006/relationships/printerSettings" Target="../printerSettings/printerSettings167.bin"/></Relationships>
</file>

<file path=xl/worksheets/_rels/sheet176.xml.rels><?xml version="1.0" encoding="UTF-8" standalone="yes"?>
<Relationships xmlns="http://schemas.openxmlformats.org/package/2006/relationships"><Relationship Id="rId2" Type="http://schemas.openxmlformats.org/officeDocument/2006/relationships/vmlDrawing" Target="../drawings/vmlDrawing171.vml"/><Relationship Id="rId1" Type="http://schemas.openxmlformats.org/officeDocument/2006/relationships/printerSettings" Target="../printerSettings/printerSettings168.bin"/></Relationships>
</file>

<file path=xl/worksheets/_rels/sheet177.xml.rels><?xml version="1.0" encoding="UTF-8" standalone="yes"?>
<Relationships xmlns="http://schemas.openxmlformats.org/package/2006/relationships"><Relationship Id="rId2" Type="http://schemas.openxmlformats.org/officeDocument/2006/relationships/vmlDrawing" Target="../drawings/vmlDrawing172.vml"/><Relationship Id="rId1" Type="http://schemas.openxmlformats.org/officeDocument/2006/relationships/printerSettings" Target="../printerSettings/printerSettings169.bin"/></Relationships>
</file>

<file path=xl/worksheets/_rels/sheet178.xml.rels><?xml version="1.0" encoding="UTF-8" standalone="yes"?>
<Relationships xmlns="http://schemas.openxmlformats.org/package/2006/relationships"><Relationship Id="rId2" Type="http://schemas.openxmlformats.org/officeDocument/2006/relationships/vmlDrawing" Target="../drawings/vmlDrawing173.vml"/><Relationship Id="rId1" Type="http://schemas.openxmlformats.org/officeDocument/2006/relationships/printerSettings" Target="../printerSettings/printerSettings170.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printerSettings" Target="../printerSettings/printerSettings20.bin"/><Relationship Id="rId1" Type="http://schemas.openxmlformats.org/officeDocument/2006/relationships/hyperlink" Target="http://www.fao.org/3/a-bc824e.pdf" TargetMode="Externa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printerSettings" Target="../printerSettings/printerSettings25.bin"/><Relationship Id="rId1" Type="http://schemas.openxmlformats.org/officeDocument/2006/relationships/hyperlink" Target="http://www.fao.org/3/a-bc824e.pdf" TargetMode="Externa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printerSettings" Target="../printerSettings/printerSettings33.bin"/><Relationship Id="rId1" Type="http://schemas.openxmlformats.org/officeDocument/2006/relationships/hyperlink" Target="http://www.fao.org/3/a-bc824e.pdf" TargetMode="External"/></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printerSettings" Target="../printerSettings/printerSettings38.bin"/><Relationship Id="rId1" Type="http://schemas.openxmlformats.org/officeDocument/2006/relationships/hyperlink" Target="http://www.fao.org/3/a-bc824e.pdf" TargetMode="External"/></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9.vml"/><Relationship Id="rId2" Type="http://schemas.openxmlformats.org/officeDocument/2006/relationships/printerSettings" Target="../printerSettings/printerSettings39.bin"/><Relationship Id="rId1" Type="http://schemas.openxmlformats.org/officeDocument/2006/relationships/hyperlink" Target="http://www.fao.org/3/a-bc824e.pdf" TargetMode="External"/></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vmlDrawing" Target="../drawings/vmlDrawing43.vml"/><Relationship Id="rId1" Type="http://schemas.openxmlformats.org/officeDocument/2006/relationships/printerSettings" Target="../printerSettings/printerSettings43.bin"/><Relationship Id="rId4" Type="http://schemas.openxmlformats.org/officeDocument/2006/relationships/comments" Target="../comments1.xml"/></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www.fao.org/3/a-bc824e.pdf" TargetMode="External"/></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51.vml"/><Relationship Id="rId2" Type="http://schemas.openxmlformats.org/officeDocument/2006/relationships/printerSettings" Target="../printerSettings/printerSettings50.bin"/><Relationship Id="rId1" Type="http://schemas.openxmlformats.org/officeDocument/2006/relationships/hyperlink" Target="http://www.fao.org/3/a-bc824e.pdf" TargetMode="External"/></Relationships>
</file>

<file path=xl/worksheets/_rels/sheet53.xml.rels><?xml version="1.0" encoding="UTF-8" standalone="yes"?>
<Relationships xmlns="http://schemas.openxmlformats.org/package/2006/relationships"><Relationship Id="rId2" Type="http://schemas.openxmlformats.org/officeDocument/2006/relationships/vmlDrawing" Target="../drawings/vmlDrawing52.v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vmlDrawing" Target="../drawings/vmlDrawing53.v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vmlDrawing" Target="../drawings/vmlDrawing54.v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vmlDrawing" Target="../drawings/vmlDrawing55.v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vmlDrawing" Target="../drawings/vmlDrawing56.v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vmlDrawing" Target="../drawings/vmlDrawing57.v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vmlDrawing" Target="../drawings/vmlDrawing58.v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vmlDrawing" Target="../drawings/vmlDrawing59.v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vmlDrawing" Target="../drawings/vmlDrawing60.v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vmlDrawing" Target="../drawings/vmlDrawing61.v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vmlDrawing" Target="../drawings/vmlDrawing62.v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3" Type="http://schemas.openxmlformats.org/officeDocument/2006/relationships/vmlDrawing" Target="../drawings/vmlDrawing63.vml"/><Relationship Id="rId2" Type="http://schemas.openxmlformats.org/officeDocument/2006/relationships/printerSettings" Target="../printerSettings/printerSettings62.bin"/><Relationship Id="rId1" Type="http://schemas.openxmlformats.org/officeDocument/2006/relationships/hyperlink" Target="http://www.fao.org/3/a-bc824e.pdf" TargetMode="External"/></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64.v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vmlDrawing" Target="../drawings/vmlDrawing65.v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vmlDrawing" Target="../drawings/vmlDrawing66.v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3" Type="http://schemas.openxmlformats.org/officeDocument/2006/relationships/vmlDrawing" Target="../drawings/vmlDrawing67.vml"/><Relationship Id="rId2" Type="http://schemas.openxmlformats.org/officeDocument/2006/relationships/printerSettings" Target="../printerSettings/printerSettings66.bin"/><Relationship Id="rId1" Type="http://schemas.openxmlformats.org/officeDocument/2006/relationships/hyperlink" Target="http://www.fao.org/3/a-bc824e.pdf" TargetMode="External"/></Relationships>
</file>

<file path=xl/worksheets/_rels/sheet69.xml.rels><?xml version="1.0" encoding="UTF-8" standalone="yes"?>
<Relationships xmlns="http://schemas.openxmlformats.org/package/2006/relationships"><Relationship Id="rId3" Type="http://schemas.openxmlformats.org/officeDocument/2006/relationships/vmlDrawing" Target="../drawings/vmlDrawing68.vml"/><Relationship Id="rId2" Type="http://schemas.openxmlformats.org/officeDocument/2006/relationships/printerSettings" Target="../printerSettings/printerSettings67.bin"/><Relationship Id="rId1" Type="http://schemas.openxmlformats.org/officeDocument/2006/relationships/hyperlink" Target="http://www.fao.org/3/a-bc824e.pdf" TargetMode="Externa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3" Type="http://schemas.openxmlformats.org/officeDocument/2006/relationships/vmlDrawing" Target="../drawings/vmlDrawing69.vml"/><Relationship Id="rId2" Type="http://schemas.openxmlformats.org/officeDocument/2006/relationships/printerSettings" Target="../printerSettings/printerSettings68.bin"/><Relationship Id="rId1" Type="http://schemas.openxmlformats.org/officeDocument/2006/relationships/hyperlink" Target="http://www.fao.org/3/a-bc824e.pdf" TargetMode="External"/></Relationships>
</file>

<file path=xl/worksheets/_rels/sheet71.xml.rels><?xml version="1.0" encoding="UTF-8" standalone="yes"?>
<Relationships xmlns="http://schemas.openxmlformats.org/package/2006/relationships"><Relationship Id="rId2" Type="http://schemas.openxmlformats.org/officeDocument/2006/relationships/vmlDrawing" Target="../drawings/vmlDrawing70.v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vmlDrawing" Target="../drawings/vmlDrawing71.vml"/><Relationship Id="rId1" Type="http://schemas.openxmlformats.org/officeDocument/2006/relationships/printerSettings" Target="../printerSettings/printerSettings70.bin"/></Relationships>
</file>

<file path=xl/worksheets/_rels/sheet76.xml.rels><?xml version="1.0" encoding="UTF-8" standalone="yes"?>
<Relationships xmlns="http://schemas.openxmlformats.org/package/2006/relationships"><Relationship Id="rId2" Type="http://schemas.openxmlformats.org/officeDocument/2006/relationships/vmlDrawing" Target="../drawings/vmlDrawing72.vml"/><Relationship Id="rId1" Type="http://schemas.openxmlformats.org/officeDocument/2006/relationships/printerSettings" Target="../printerSettings/printerSettings71.bin"/></Relationships>
</file>

<file path=xl/worksheets/_rels/sheet77.xml.rels><?xml version="1.0" encoding="UTF-8" standalone="yes"?>
<Relationships xmlns="http://schemas.openxmlformats.org/package/2006/relationships"><Relationship Id="rId2" Type="http://schemas.openxmlformats.org/officeDocument/2006/relationships/vmlDrawing" Target="../drawings/vmlDrawing73.vml"/><Relationship Id="rId1" Type="http://schemas.openxmlformats.org/officeDocument/2006/relationships/printerSettings" Target="../printerSettings/printerSettings72.bin"/></Relationships>
</file>

<file path=xl/worksheets/_rels/sheet78.xml.rels><?xml version="1.0" encoding="UTF-8" standalone="yes"?>
<Relationships xmlns="http://schemas.openxmlformats.org/package/2006/relationships"><Relationship Id="rId2" Type="http://schemas.openxmlformats.org/officeDocument/2006/relationships/vmlDrawing" Target="../drawings/vmlDrawing74.vml"/><Relationship Id="rId1" Type="http://schemas.openxmlformats.org/officeDocument/2006/relationships/printerSettings" Target="../printerSettings/printerSettings73.bin"/></Relationships>
</file>

<file path=xl/worksheets/_rels/sheet79.xml.rels><?xml version="1.0" encoding="UTF-8" standalone="yes"?>
<Relationships xmlns="http://schemas.openxmlformats.org/package/2006/relationships"><Relationship Id="rId2" Type="http://schemas.openxmlformats.org/officeDocument/2006/relationships/vmlDrawing" Target="../drawings/vmlDrawing75.vml"/><Relationship Id="rId1" Type="http://schemas.openxmlformats.org/officeDocument/2006/relationships/printerSettings" Target="../printerSettings/printerSettings74.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8.bin"/><Relationship Id="rId1" Type="http://schemas.openxmlformats.org/officeDocument/2006/relationships/hyperlink" Target="http://www.fao.org/3/a-bc824e.pdf" TargetMode="External"/></Relationships>
</file>

<file path=xl/worksheets/_rels/sheet80.xml.rels><?xml version="1.0" encoding="UTF-8" standalone="yes"?>
<Relationships xmlns="http://schemas.openxmlformats.org/package/2006/relationships"><Relationship Id="rId2" Type="http://schemas.openxmlformats.org/officeDocument/2006/relationships/vmlDrawing" Target="../drawings/vmlDrawing76.vml"/><Relationship Id="rId1" Type="http://schemas.openxmlformats.org/officeDocument/2006/relationships/printerSettings" Target="../printerSettings/printerSettings75.bin"/></Relationships>
</file>

<file path=xl/worksheets/_rels/sheet81.xml.rels><?xml version="1.0" encoding="UTF-8" standalone="yes"?>
<Relationships xmlns="http://schemas.openxmlformats.org/package/2006/relationships"><Relationship Id="rId2" Type="http://schemas.openxmlformats.org/officeDocument/2006/relationships/vmlDrawing" Target="../drawings/vmlDrawing77.vml"/><Relationship Id="rId1" Type="http://schemas.openxmlformats.org/officeDocument/2006/relationships/printerSettings" Target="../printerSettings/printerSettings76.bin"/></Relationships>
</file>

<file path=xl/worksheets/_rels/sheet82.xml.rels><?xml version="1.0" encoding="UTF-8" standalone="yes"?>
<Relationships xmlns="http://schemas.openxmlformats.org/package/2006/relationships"><Relationship Id="rId3" Type="http://schemas.openxmlformats.org/officeDocument/2006/relationships/vmlDrawing" Target="../drawings/vmlDrawing78.vml"/><Relationship Id="rId2" Type="http://schemas.openxmlformats.org/officeDocument/2006/relationships/printerSettings" Target="../printerSettings/printerSettings77.bin"/><Relationship Id="rId1" Type="http://schemas.openxmlformats.org/officeDocument/2006/relationships/hyperlink" Target="http://www.fao.org/3/a-bc824e.pdf" TargetMode="External"/></Relationships>
</file>

<file path=xl/worksheets/_rels/sheet83.xml.rels><?xml version="1.0" encoding="UTF-8" standalone="yes"?>
<Relationships xmlns="http://schemas.openxmlformats.org/package/2006/relationships"><Relationship Id="rId2" Type="http://schemas.openxmlformats.org/officeDocument/2006/relationships/vmlDrawing" Target="../drawings/vmlDrawing79.vml"/><Relationship Id="rId1" Type="http://schemas.openxmlformats.org/officeDocument/2006/relationships/printerSettings" Target="../printerSettings/printerSettings78.bin"/></Relationships>
</file>

<file path=xl/worksheets/_rels/sheet84.xml.rels><?xml version="1.0" encoding="UTF-8" standalone="yes"?>
<Relationships xmlns="http://schemas.openxmlformats.org/package/2006/relationships"><Relationship Id="rId2" Type="http://schemas.openxmlformats.org/officeDocument/2006/relationships/vmlDrawing" Target="../drawings/vmlDrawing80.vml"/><Relationship Id="rId1" Type="http://schemas.openxmlformats.org/officeDocument/2006/relationships/printerSettings" Target="../printerSettings/printerSettings79.bin"/></Relationships>
</file>

<file path=xl/worksheets/_rels/sheet85.xml.rels><?xml version="1.0" encoding="UTF-8" standalone="yes"?>
<Relationships xmlns="http://schemas.openxmlformats.org/package/2006/relationships"><Relationship Id="rId2" Type="http://schemas.openxmlformats.org/officeDocument/2006/relationships/vmlDrawing" Target="../drawings/vmlDrawing81.vml"/><Relationship Id="rId1" Type="http://schemas.openxmlformats.org/officeDocument/2006/relationships/printerSettings" Target="../printerSettings/printerSettings80.bin"/></Relationships>
</file>

<file path=xl/worksheets/_rels/sheet86.xml.rels><?xml version="1.0" encoding="UTF-8" standalone="yes"?>
<Relationships xmlns="http://schemas.openxmlformats.org/package/2006/relationships"><Relationship Id="rId3" Type="http://schemas.openxmlformats.org/officeDocument/2006/relationships/vmlDrawing" Target="../drawings/vmlDrawing82.vml"/><Relationship Id="rId2" Type="http://schemas.openxmlformats.org/officeDocument/2006/relationships/printerSettings" Target="../printerSettings/printerSettings81.bin"/><Relationship Id="rId1" Type="http://schemas.openxmlformats.org/officeDocument/2006/relationships/hyperlink" Target="http://www.fao.org/3/a-bc824e.pdf" TargetMode="External"/></Relationships>
</file>

<file path=xl/worksheets/_rels/sheet87.xml.rels><?xml version="1.0" encoding="UTF-8" standalone="yes"?>
<Relationships xmlns="http://schemas.openxmlformats.org/package/2006/relationships"><Relationship Id="rId2" Type="http://schemas.openxmlformats.org/officeDocument/2006/relationships/vmlDrawing" Target="../drawings/vmlDrawing83.vml"/><Relationship Id="rId1" Type="http://schemas.openxmlformats.org/officeDocument/2006/relationships/printerSettings" Target="../printerSettings/printerSettings82.bin"/></Relationships>
</file>

<file path=xl/worksheets/_rels/sheet88.xml.rels><?xml version="1.0" encoding="UTF-8" standalone="yes"?>
<Relationships xmlns="http://schemas.openxmlformats.org/package/2006/relationships"><Relationship Id="rId2" Type="http://schemas.openxmlformats.org/officeDocument/2006/relationships/vmlDrawing" Target="../drawings/vmlDrawing84.vml"/><Relationship Id="rId1" Type="http://schemas.openxmlformats.org/officeDocument/2006/relationships/printerSettings" Target="../printerSettings/printerSettings83.bin"/></Relationships>
</file>

<file path=xl/worksheets/_rels/sheet89.xml.rels><?xml version="1.0" encoding="UTF-8" standalone="yes"?>
<Relationships xmlns="http://schemas.openxmlformats.org/package/2006/relationships"><Relationship Id="rId2" Type="http://schemas.openxmlformats.org/officeDocument/2006/relationships/vmlDrawing" Target="../drawings/vmlDrawing85.vml"/><Relationship Id="rId1" Type="http://schemas.openxmlformats.org/officeDocument/2006/relationships/printerSettings" Target="../printerSettings/printerSettings84.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vmlDrawing" Target="../drawings/vmlDrawing86.vml"/><Relationship Id="rId1" Type="http://schemas.openxmlformats.org/officeDocument/2006/relationships/printerSettings" Target="../printerSettings/printerSettings85.bin"/></Relationships>
</file>

<file path=xl/worksheets/_rels/sheet91.xml.rels><?xml version="1.0" encoding="UTF-8" standalone="yes"?>
<Relationships xmlns="http://schemas.openxmlformats.org/package/2006/relationships"><Relationship Id="rId2" Type="http://schemas.openxmlformats.org/officeDocument/2006/relationships/vmlDrawing" Target="../drawings/vmlDrawing87.vml"/><Relationship Id="rId1" Type="http://schemas.openxmlformats.org/officeDocument/2006/relationships/printerSettings" Target="../printerSettings/printerSettings86.bin"/></Relationships>
</file>

<file path=xl/worksheets/_rels/sheet92.xml.rels><?xml version="1.0" encoding="UTF-8" standalone="yes"?>
<Relationships xmlns="http://schemas.openxmlformats.org/package/2006/relationships"><Relationship Id="rId2" Type="http://schemas.openxmlformats.org/officeDocument/2006/relationships/vmlDrawing" Target="../drawings/vmlDrawing88.vml"/><Relationship Id="rId1" Type="http://schemas.openxmlformats.org/officeDocument/2006/relationships/printerSettings" Target="../printerSettings/printerSettings87.bin"/></Relationships>
</file>

<file path=xl/worksheets/_rels/sheet93.xml.rels><?xml version="1.0" encoding="UTF-8" standalone="yes"?>
<Relationships xmlns="http://schemas.openxmlformats.org/package/2006/relationships"><Relationship Id="rId2" Type="http://schemas.openxmlformats.org/officeDocument/2006/relationships/vmlDrawing" Target="../drawings/vmlDrawing89.vml"/><Relationship Id="rId1" Type="http://schemas.openxmlformats.org/officeDocument/2006/relationships/printerSettings" Target="../printerSettings/printerSettings88.bin"/></Relationships>
</file>

<file path=xl/worksheets/_rels/sheet94.xml.rels><?xml version="1.0" encoding="UTF-8" standalone="yes"?>
<Relationships xmlns="http://schemas.openxmlformats.org/package/2006/relationships"><Relationship Id="rId2" Type="http://schemas.openxmlformats.org/officeDocument/2006/relationships/vmlDrawing" Target="../drawings/vmlDrawing90.vml"/><Relationship Id="rId1" Type="http://schemas.openxmlformats.org/officeDocument/2006/relationships/printerSettings" Target="../printerSettings/printerSettings89.bin"/></Relationships>
</file>

<file path=xl/worksheets/_rels/sheet95.xml.rels><?xml version="1.0" encoding="UTF-8" standalone="yes"?>
<Relationships xmlns="http://schemas.openxmlformats.org/package/2006/relationships"><Relationship Id="rId3" Type="http://schemas.openxmlformats.org/officeDocument/2006/relationships/vmlDrawing" Target="../drawings/vmlDrawing91.vml"/><Relationship Id="rId2" Type="http://schemas.openxmlformats.org/officeDocument/2006/relationships/printerSettings" Target="../printerSettings/printerSettings90.bin"/><Relationship Id="rId1" Type="http://schemas.openxmlformats.org/officeDocument/2006/relationships/hyperlink" Target="http://www.fao.org/3/a-bc824e.pdf" TargetMode="External"/></Relationships>
</file>

<file path=xl/worksheets/_rels/sheet96.xml.rels><?xml version="1.0" encoding="UTF-8" standalone="yes"?>
<Relationships xmlns="http://schemas.openxmlformats.org/package/2006/relationships"><Relationship Id="rId3" Type="http://schemas.openxmlformats.org/officeDocument/2006/relationships/vmlDrawing" Target="../drawings/vmlDrawing92.vml"/><Relationship Id="rId2" Type="http://schemas.openxmlformats.org/officeDocument/2006/relationships/printerSettings" Target="../printerSettings/printerSettings91.bin"/><Relationship Id="rId1" Type="http://schemas.openxmlformats.org/officeDocument/2006/relationships/hyperlink" Target="http://www.fao.org/3/a-bc824e.pdf" TargetMode="External"/></Relationships>
</file>

<file path=xl/worksheets/_rels/sheet97.xml.rels><?xml version="1.0" encoding="UTF-8" standalone="yes"?>
<Relationships xmlns="http://schemas.openxmlformats.org/package/2006/relationships"><Relationship Id="rId2" Type="http://schemas.openxmlformats.org/officeDocument/2006/relationships/vmlDrawing" Target="../drawings/vmlDrawing93.vml"/><Relationship Id="rId1" Type="http://schemas.openxmlformats.org/officeDocument/2006/relationships/printerSettings" Target="../printerSettings/printerSettings92.bin"/></Relationships>
</file>

<file path=xl/worksheets/_rels/sheet98.xml.rels><?xml version="1.0" encoding="UTF-8" standalone="yes"?>
<Relationships xmlns="http://schemas.openxmlformats.org/package/2006/relationships"><Relationship Id="rId3" Type="http://schemas.openxmlformats.org/officeDocument/2006/relationships/vmlDrawing" Target="../drawings/vmlDrawing95.vml"/><Relationship Id="rId2" Type="http://schemas.openxmlformats.org/officeDocument/2006/relationships/vmlDrawing" Target="../drawings/vmlDrawing94.vml"/><Relationship Id="rId1" Type="http://schemas.openxmlformats.org/officeDocument/2006/relationships/printerSettings" Target="../printerSettings/printerSettings93.bin"/><Relationship Id="rId4" Type="http://schemas.openxmlformats.org/officeDocument/2006/relationships/comments" Target="../comments2.xml"/></Relationships>
</file>

<file path=xl/worksheets/_rels/sheet99.xml.rels><?xml version="1.0" encoding="UTF-8" standalone="yes"?>
<Relationships xmlns="http://schemas.openxmlformats.org/package/2006/relationships"><Relationship Id="rId2" Type="http://schemas.openxmlformats.org/officeDocument/2006/relationships/vmlDrawing" Target="../drawings/vmlDrawing96.vml"/><Relationship Id="rId1" Type="http://schemas.openxmlformats.org/officeDocument/2006/relationships/printerSettings" Target="../printerSettings/printerSettings9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Q40"/>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4" width="4.85546875" style="9" customWidth="1"/>
    <col min="5" max="15" width="4.7109375" style="9" customWidth="1"/>
    <col min="16" max="16" width="8.85546875" style="9"/>
    <col min="17" max="17" width="13" style="9" bestFit="1" customWidth="1"/>
    <col min="18" max="256" width="8.85546875" style="9"/>
    <col min="257" max="257" width="3.42578125" style="9" customWidth="1"/>
    <col min="258" max="258" width="66.7109375" style="9" customWidth="1"/>
    <col min="259" max="259" width="10.7109375" style="9" customWidth="1"/>
    <col min="260" max="260" width="4.85546875" style="9" customWidth="1"/>
    <col min="261" max="271" width="4.7109375" style="9" customWidth="1"/>
    <col min="272" max="272" width="8.85546875" style="9"/>
    <col min="273" max="273" width="13" style="9" bestFit="1" customWidth="1"/>
    <col min="274" max="512" width="8.85546875" style="9"/>
    <col min="513" max="513" width="3.42578125" style="9" customWidth="1"/>
    <col min="514" max="514" width="66.7109375" style="9" customWidth="1"/>
    <col min="515" max="515" width="10.7109375" style="9" customWidth="1"/>
    <col min="516" max="516" width="4.85546875" style="9" customWidth="1"/>
    <col min="517" max="527" width="4.7109375" style="9" customWidth="1"/>
    <col min="528" max="528" width="8.85546875" style="9"/>
    <col min="529" max="529" width="13" style="9" bestFit="1" customWidth="1"/>
    <col min="530" max="768" width="8.85546875" style="9"/>
    <col min="769" max="769" width="3.42578125" style="9" customWidth="1"/>
    <col min="770" max="770" width="66.7109375" style="9" customWidth="1"/>
    <col min="771" max="771" width="10.7109375" style="9" customWidth="1"/>
    <col min="772" max="772" width="4.85546875" style="9" customWidth="1"/>
    <col min="773" max="783" width="4.7109375" style="9" customWidth="1"/>
    <col min="784" max="784" width="8.85546875" style="9"/>
    <col min="785" max="785" width="13" style="9" bestFit="1" customWidth="1"/>
    <col min="786" max="1024" width="8.85546875" style="9"/>
    <col min="1025" max="1025" width="3.42578125" style="9" customWidth="1"/>
    <col min="1026" max="1026" width="66.7109375" style="9" customWidth="1"/>
    <col min="1027" max="1027" width="10.7109375" style="9" customWidth="1"/>
    <col min="1028" max="1028" width="4.85546875" style="9" customWidth="1"/>
    <col min="1029" max="1039" width="4.7109375" style="9" customWidth="1"/>
    <col min="1040" max="1040" width="8.85546875" style="9"/>
    <col min="1041" max="1041" width="13" style="9" bestFit="1" customWidth="1"/>
    <col min="1042" max="1280" width="8.85546875" style="9"/>
    <col min="1281" max="1281" width="3.42578125" style="9" customWidth="1"/>
    <col min="1282" max="1282" width="66.7109375" style="9" customWidth="1"/>
    <col min="1283" max="1283" width="10.7109375" style="9" customWidth="1"/>
    <col min="1284" max="1284" width="4.85546875" style="9" customWidth="1"/>
    <col min="1285" max="1295" width="4.7109375" style="9" customWidth="1"/>
    <col min="1296" max="1296" width="8.85546875" style="9"/>
    <col min="1297" max="1297" width="13" style="9" bestFit="1" customWidth="1"/>
    <col min="1298" max="1536" width="8.85546875" style="9"/>
    <col min="1537" max="1537" width="3.42578125" style="9" customWidth="1"/>
    <col min="1538" max="1538" width="66.7109375" style="9" customWidth="1"/>
    <col min="1539" max="1539" width="10.7109375" style="9" customWidth="1"/>
    <col min="1540" max="1540" width="4.85546875" style="9" customWidth="1"/>
    <col min="1541" max="1551" width="4.7109375" style="9" customWidth="1"/>
    <col min="1552" max="1552" width="8.85546875" style="9"/>
    <col min="1553" max="1553" width="13" style="9" bestFit="1" customWidth="1"/>
    <col min="1554" max="1792" width="8.85546875" style="9"/>
    <col min="1793" max="1793" width="3.42578125" style="9" customWidth="1"/>
    <col min="1794" max="1794" width="66.7109375" style="9" customWidth="1"/>
    <col min="1795" max="1795" width="10.7109375" style="9" customWidth="1"/>
    <col min="1796" max="1796" width="4.85546875" style="9" customWidth="1"/>
    <col min="1797" max="1807" width="4.7109375" style="9" customWidth="1"/>
    <col min="1808" max="1808" width="8.85546875" style="9"/>
    <col min="1809" max="1809" width="13" style="9" bestFit="1" customWidth="1"/>
    <col min="1810" max="2048" width="8.85546875" style="9"/>
    <col min="2049" max="2049" width="3.42578125" style="9" customWidth="1"/>
    <col min="2050" max="2050" width="66.7109375" style="9" customWidth="1"/>
    <col min="2051" max="2051" width="10.7109375" style="9" customWidth="1"/>
    <col min="2052" max="2052" width="4.85546875" style="9" customWidth="1"/>
    <col min="2053" max="2063" width="4.7109375" style="9" customWidth="1"/>
    <col min="2064" max="2064" width="8.85546875" style="9"/>
    <col min="2065" max="2065" width="13" style="9" bestFit="1" customWidth="1"/>
    <col min="2066" max="2304" width="8.85546875" style="9"/>
    <col min="2305" max="2305" width="3.42578125" style="9" customWidth="1"/>
    <col min="2306" max="2306" width="66.7109375" style="9" customWidth="1"/>
    <col min="2307" max="2307" width="10.7109375" style="9" customWidth="1"/>
    <col min="2308" max="2308" width="4.85546875" style="9" customWidth="1"/>
    <col min="2309" max="2319" width="4.7109375" style="9" customWidth="1"/>
    <col min="2320" max="2320" width="8.85546875" style="9"/>
    <col min="2321" max="2321" width="13" style="9" bestFit="1" customWidth="1"/>
    <col min="2322" max="2560" width="8.85546875" style="9"/>
    <col min="2561" max="2561" width="3.42578125" style="9" customWidth="1"/>
    <col min="2562" max="2562" width="66.7109375" style="9" customWidth="1"/>
    <col min="2563" max="2563" width="10.7109375" style="9" customWidth="1"/>
    <col min="2564" max="2564" width="4.85546875" style="9" customWidth="1"/>
    <col min="2565" max="2575" width="4.7109375" style="9" customWidth="1"/>
    <col min="2576" max="2576" width="8.85546875" style="9"/>
    <col min="2577" max="2577" width="13" style="9" bestFit="1" customWidth="1"/>
    <col min="2578" max="2816" width="8.85546875" style="9"/>
    <col min="2817" max="2817" width="3.42578125" style="9" customWidth="1"/>
    <col min="2818" max="2818" width="66.7109375" style="9" customWidth="1"/>
    <col min="2819" max="2819" width="10.7109375" style="9" customWidth="1"/>
    <col min="2820" max="2820" width="4.85546875" style="9" customWidth="1"/>
    <col min="2821" max="2831" width="4.7109375" style="9" customWidth="1"/>
    <col min="2832" max="2832" width="8.85546875" style="9"/>
    <col min="2833" max="2833" width="13" style="9" bestFit="1" customWidth="1"/>
    <col min="2834" max="3072" width="8.85546875" style="9"/>
    <col min="3073" max="3073" width="3.42578125" style="9" customWidth="1"/>
    <col min="3074" max="3074" width="66.7109375" style="9" customWidth="1"/>
    <col min="3075" max="3075" width="10.7109375" style="9" customWidth="1"/>
    <col min="3076" max="3076" width="4.85546875" style="9" customWidth="1"/>
    <col min="3077" max="3087" width="4.7109375" style="9" customWidth="1"/>
    <col min="3088" max="3088" width="8.85546875" style="9"/>
    <col min="3089" max="3089" width="13" style="9" bestFit="1" customWidth="1"/>
    <col min="3090" max="3328" width="8.85546875" style="9"/>
    <col min="3329" max="3329" width="3.42578125" style="9" customWidth="1"/>
    <col min="3330" max="3330" width="66.7109375" style="9" customWidth="1"/>
    <col min="3331" max="3331" width="10.7109375" style="9" customWidth="1"/>
    <col min="3332" max="3332" width="4.85546875" style="9" customWidth="1"/>
    <col min="3333" max="3343" width="4.7109375" style="9" customWidth="1"/>
    <col min="3344" max="3344" width="8.85546875" style="9"/>
    <col min="3345" max="3345" width="13" style="9" bestFit="1" customWidth="1"/>
    <col min="3346" max="3584" width="8.85546875" style="9"/>
    <col min="3585" max="3585" width="3.42578125" style="9" customWidth="1"/>
    <col min="3586" max="3586" width="66.7109375" style="9" customWidth="1"/>
    <col min="3587" max="3587" width="10.7109375" style="9" customWidth="1"/>
    <col min="3588" max="3588" width="4.85546875" style="9" customWidth="1"/>
    <col min="3589" max="3599" width="4.7109375" style="9" customWidth="1"/>
    <col min="3600" max="3600" width="8.85546875" style="9"/>
    <col min="3601" max="3601" width="13" style="9" bestFit="1" customWidth="1"/>
    <col min="3602" max="3840" width="8.85546875" style="9"/>
    <col min="3841" max="3841" width="3.42578125" style="9" customWidth="1"/>
    <col min="3842" max="3842" width="66.7109375" style="9" customWidth="1"/>
    <col min="3843" max="3843" width="10.7109375" style="9" customWidth="1"/>
    <col min="3844" max="3844" width="4.85546875" style="9" customWidth="1"/>
    <col min="3845" max="3855" width="4.7109375" style="9" customWidth="1"/>
    <col min="3856" max="3856" width="8.85546875" style="9"/>
    <col min="3857" max="3857" width="13" style="9" bestFit="1" customWidth="1"/>
    <col min="3858" max="4096" width="8.85546875" style="9"/>
    <col min="4097" max="4097" width="3.42578125" style="9" customWidth="1"/>
    <col min="4098" max="4098" width="66.7109375" style="9" customWidth="1"/>
    <col min="4099" max="4099" width="10.7109375" style="9" customWidth="1"/>
    <col min="4100" max="4100" width="4.85546875" style="9" customWidth="1"/>
    <col min="4101" max="4111" width="4.7109375" style="9" customWidth="1"/>
    <col min="4112" max="4112" width="8.85546875" style="9"/>
    <col min="4113" max="4113" width="13" style="9" bestFit="1" customWidth="1"/>
    <col min="4114" max="4352" width="8.85546875" style="9"/>
    <col min="4353" max="4353" width="3.42578125" style="9" customWidth="1"/>
    <col min="4354" max="4354" width="66.7109375" style="9" customWidth="1"/>
    <col min="4355" max="4355" width="10.7109375" style="9" customWidth="1"/>
    <col min="4356" max="4356" width="4.85546875" style="9" customWidth="1"/>
    <col min="4357" max="4367" width="4.7109375" style="9" customWidth="1"/>
    <col min="4368" max="4368" width="8.85546875" style="9"/>
    <col min="4369" max="4369" width="13" style="9" bestFit="1" customWidth="1"/>
    <col min="4370" max="4608" width="8.85546875" style="9"/>
    <col min="4609" max="4609" width="3.42578125" style="9" customWidth="1"/>
    <col min="4610" max="4610" width="66.7109375" style="9" customWidth="1"/>
    <col min="4611" max="4611" width="10.7109375" style="9" customWidth="1"/>
    <col min="4612" max="4612" width="4.85546875" style="9" customWidth="1"/>
    <col min="4613" max="4623" width="4.7109375" style="9" customWidth="1"/>
    <col min="4624" max="4624" width="8.85546875" style="9"/>
    <col min="4625" max="4625" width="13" style="9" bestFit="1" customWidth="1"/>
    <col min="4626" max="4864" width="8.85546875" style="9"/>
    <col min="4865" max="4865" width="3.42578125" style="9" customWidth="1"/>
    <col min="4866" max="4866" width="66.7109375" style="9" customWidth="1"/>
    <col min="4867" max="4867" width="10.7109375" style="9" customWidth="1"/>
    <col min="4868" max="4868" width="4.85546875" style="9" customWidth="1"/>
    <col min="4869" max="4879" width="4.7109375" style="9" customWidth="1"/>
    <col min="4880" max="4880" width="8.85546875" style="9"/>
    <col min="4881" max="4881" width="13" style="9" bestFit="1" customWidth="1"/>
    <col min="4882" max="5120" width="8.85546875" style="9"/>
    <col min="5121" max="5121" width="3.42578125" style="9" customWidth="1"/>
    <col min="5122" max="5122" width="66.7109375" style="9" customWidth="1"/>
    <col min="5123" max="5123" width="10.7109375" style="9" customWidth="1"/>
    <col min="5124" max="5124" width="4.85546875" style="9" customWidth="1"/>
    <col min="5125" max="5135" width="4.7109375" style="9" customWidth="1"/>
    <col min="5136" max="5136" width="8.85546875" style="9"/>
    <col min="5137" max="5137" width="13" style="9" bestFit="1" customWidth="1"/>
    <col min="5138" max="5376" width="8.85546875" style="9"/>
    <col min="5377" max="5377" width="3.42578125" style="9" customWidth="1"/>
    <col min="5378" max="5378" width="66.7109375" style="9" customWidth="1"/>
    <col min="5379" max="5379" width="10.7109375" style="9" customWidth="1"/>
    <col min="5380" max="5380" width="4.85546875" style="9" customWidth="1"/>
    <col min="5381" max="5391" width="4.7109375" style="9" customWidth="1"/>
    <col min="5392" max="5392" width="8.85546875" style="9"/>
    <col min="5393" max="5393" width="13" style="9" bestFit="1" customWidth="1"/>
    <col min="5394" max="5632" width="8.85546875" style="9"/>
    <col min="5633" max="5633" width="3.42578125" style="9" customWidth="1"/>
    <col min="5634" max="5634" width="66.7109375" style="9" customWidth="1"/>
    <col min="5635" max="5635" width="10.7109375" style="9" customWidth="1"/>
    <col min="5636" max="5636" width="4.85546875" style="9" customWidth="1"/>
    <col min="5637" max="5647" width="4.7109375" style="9" customWidth="1"/>
    <col min="5648" max="5648" width="8.85546875" style="9"/>
    <col min="5649" max="5649" width="13" style="9" bestFit="1" customWidth="1"/>
    <col min="5650" max="5888" width="8.85546875" style="9"/>
    <col min="5889" max="5889" width="3.42578125" style="9" customWidth="1"/>
    <col min="5890" max="5890" width="66.7109375" style="9" customWidth="1"/>
    <col min="5891" max="5891" width="10.7109375" style="9" customWidth="1"/>
    <col min="5892" max="5892" width="4.85546875" style="9" customWidth="1"/>
    <col min="5893" max="5903" width="4.7109375" style="9" customWidth="1"/>
    <col min="5904" max="5904" width="8.85546875" style="9"/>
    <col min="5905" max="5905" width="13" style="9" bestFit="1" customWidth="1"/>
    <col min="5906" max="6144" width="8.85546875" style="9"/>
    <col min="6145" max="6145" width="3.42578125" style="9" customWidth="1"/>
    <col min="6146" max="6146" width="66.7109375" style="9" customWidth="1"/>
    <col min="6147" max="6147" width="10.7109375" style="9" customWidth="1"/>
    <col min="6148" max="6148" width="4.85546875" style="9" customWidth="1"/>
    <col min="6149" max="6159" width="4.7109375" style="9" customWidth="1"/>
    <col min="6160" max="6160" width="8.85546875" style="9"/>
    <col min="6161" max="6161" width="13" style="9" bestFit="1" customWidth="1"/>
    <col min="6162" max="6400" width="8.85546875" style="9"/>
    <col min="6401" max="6401" width="3.42578125" style="9" customWidth="1"/>
    <col min="6402" max="6402" width="66.7109375" style="9" customWidth="1"/>
    <col min="6403" max="6403" width="10.7109375" style="9" customWidth="1"/>
    <col min="6404" max="6404" width="4.85546875" style="9" customWidth="1"/>
    <col min="6405" max="6415" width="4.7109375" style="9" customWidth="1"/>
    <col min="6416" max="6416" width="8.85546875" style="9"/>
    <col min="6417" max="6417" width="13" style="9" bestFit="1" customWidth="1"/>
    <col min="6418" max="6656" width="8.85546875" style="9"/>
    <col min="6657" max="6657" width="3.42578125" style="9" customWidth="1"/>
    <col min="6658" max="6658" width="66.7109375" style="9" customWidth="1"/>
    <col min="6659" max="6659" width="10.7109375" style="9" customWidth="1"/>
    <col min="6660" max="6660" width="4.85546875" style="9" customWidth="1"/>
    <col min="6661" max="6671" width="4.7109375" style="9" customWidth="1"/>
    <col min="6672" max="6672" width="8.85546875" style="9"/>
    <col min="6673" max="6673" width="13" style="9" bestFit="1" customWidth="1"/>
    <col min="6674" max="6912" width="8.85546875" style="9"/>
    <col min="6913" max="6913" width="3.42578125" style="9" customWidth="1"/>
    <col min="6914" max="6914" width="66.7109375" style="9" customWidth="1"/>
    <col min="6915" max="6915" width="10.7109375" style="9" customWidth="1"/>
    <col min="6916" max="6916" width="4.85546875" style="9" customWidth="1"/>
    <col min="6917" max="6927" width="4.7109375" style="9" customWidth="1"/>
    <col min="6928" max="6928" width="8.85546875" style="9"/>
    <col min="6929" max="6929" width="13" style="9" bestFit="1" customWidth="1"/>
    <col min="6930" max="7168" width="8.85546875" style="9"/>
    <col min="7169" max="7169" width="3.42578125" style="9" customWidth="1"/>
    <col min="7170" max="7170" width="66.7109375" style="9" customWidth="1"/>
    <col min="7171" max="7171" width="10.7109375" style="9" customWidth="1"/>
    <col min="7172" max="7172" width="4.85546875" style="9" customWidth="1"/>
    <col min="7173" max="7183" width="4.7109375" style="9" customWidth="1"/>
    <col min="7184" max="7184" width="8.85546875" style="9"/>
    <col min="7185" max="7185" width="13" style="9" bestFit="1" customWidth="1"/>
    <col min="7186" max="7424" width="8.85546875" style="9"/>
    <col min="7425" max="7425" width="3.42578125" style="9" customWidth="1"/>
    <col min="7426" max="7426" width="66.7109375" style="9" customWidth="1"/>
    <col min="7427" max="7427" width="10.7109375" style="9" customWidth="1"/>
    <col min="7428" max="7428" width="4.85546875" style="9" customWidth="1"/>
    <col min="7429" max="7439" width="4.7109375" style="9" customWidth="1"/>
    <col min="7440" max="7440" width="8.85546875" style="9"/>
    <col min="7441" max="7441" width="13" style="9" bestFit="1" customWidth="1"/>
    <col min="7442" max="7680" width="8.85546875" style="9"/>
    <col min="7681" max="7681" width="3.42578125" style="9" customWidth="1"/>
    <col min="7682" max="7682" width="66.7109375" style="9" customWidth="1"/>
    <col min="7683" max="7683" width="10.7109375" style="9" customWidth="1"/>
    <col min="7684" max="7684" width="4.85546875" style="9" customWidth="1"/>
    <col min="7685" max="7695" width="4.7109375" style="9" customWidth="1"/>
    <col min="7696" max="7696" width="8.85546875" style="9"/>
    <col min="7697" max="7697" width="13" style="9" bestFit="1" customWidth="1"/>
    <col min="7698" max="7936" width="8.85546875" style="9"/>
    <col min="7937" max="7937" width="3.42578125" style="9" customWidth="1"/>
    <col min="7938" max="7938" width="66.7109375" style="9" customWidth="1"/>
    <col min="7939" max="7939" width="10.7109375" style="9" customWidth="1"/>
    <col min="7940" max="7940" width="4.85546875" style="9" customWidth="1"/>
    <col min="7941" max="7951" width="4.7109375" style="9" customWidth="1"/>
    <col min="7952" max="7952" width="8.85546875" style="9"/>
    <col min="7953" max="7953" width="13" style="9" bestFit="1" customWidth="1"/>
    <col min="7954" max="8192" width="8.85546875" style="9"/>
    <col min="8193" max="8193" width="3.42578125" style="9" customWidth="1"/>
    <col min="8194" max="8194" width="66.7109375" style="9" customWidth="1"/>
    <col min="8195" max="8195" width="10.7109375" style="9" customWidth="1"/>
    <col min="8196" max="8196" width="4.85546875" style="9" customWidth="1"/>
    <col min="8197" max="8207" width="4.7109375" style="9" customWidth="1"/>
    <col min="8208" max="8208" width="8.85546875" style="9"/>
    <col min="8209" max="8209" width="13" style="9" bestFit="1" customWidth="1"/>
    <col min="8210" max="8448" width="8.85546875" style="9"/>
    <col min="8449" max="8449" width="3.42578125" style="9" customWidth="1"/>
    <col min="8450" max="8450" width="66.7109375" style="9" customWidth="1"/>
    <col min="8451" max="8451" width="10.7109375" style="9" customWidth="1"/>
    <col min="8452" max="8452" width="4.85546875" style="9" customWidth="1"/>
    <col min="8453" max="8463" width="4.7109375" style="9" customWidth="1"/>
    <col min="8464" max="8464" width="8.85546875" style="9"/>
    <col min="8465" max="8465" width="13" style="9" bestFit="1" customWidth="1"/>
    <col min="8466" max="8704" width="8.85546875" style="9"/>
    <col min="8705" max="8705" width="3.42578125" style="9" customWidth="1"/>
    <col min="8706" max="8706" width="66.7109375" style="9" customWidth="1"/>
    <col min="8707" max="8707" width="10.7109375" style="9" customWidth="1"/>
    <col min="8708" max="8708" width="4.85546875" style="9" customWidth="1"/>
    <col min="8709" max="8719" width="4.7109375" style="9" customWidth="1"/>
    <col min="8720" max="8720" width="8.85546875" style="9"/>
    <col min="8721" max="8721" width="13" style="9" bestFit="1" customWidth="1"/>
    <col min="8722" max="8960" width="8.85546875" style="9"/>
    <col min="8961" max="8961" width="3.42578125" style="9" customWidth="1"/>
    <col min="8962" max="8962" width="66.7109375" style="9" customWidth="1"/>
    <col min="8963" max="8963" width="10.7109375" style="9" customWidth="1"/>
    <col min="8964" max="8964" width="4.85546875" style="9" customWidth="1"/>
    <col min="8965" max="8975" width="4.7109375" style="9" customWidth="1"/>
    <col min="8976" max="8976" width="8.85546875" style="9"/>
    <col min="8977" max="8977" width="13" style="9" bestFit="1" customWidth="1"/>
    <col min="8978" max="9216" width="8.85546875" style="9"/>
    <col min="9217" max="9217" width="3.42578125" style="9" customWidth="1"/>
    <col min="9218" max="9218" width="66.7109375" style="9" customWidth="1"/>
    <col min="9219" max="9219" width="10.7109375" style="9" customWidth="1"/>
    <col min="9220" max="9220" width="4.85546875" style="9" customWidth="1"/>
    <col min="9221" max="9231" width="4.7109375" style="9" customWidth="1"/>
    <col min="9232" max="9232" width="8.85546875" style="9"/>
    <col min="9233" max="9233" width="13" style="9" bestFit="1" customWidth="1"/>
    <col min="9234" max="9472" width="8.85546875" style="9"/>
    <col min="9473" max="9473" width="3.42578125" style="9" customWidth="1"/>
    <col min="9474" max="9474" width="66.7109375" style="9" customWidth="1"/>
    <col min="9475" max="9475" width="10.7109375" style="9" customWidth="1"/>
    <col min="9476" max="9476" width="4.85546875" style="9" customWidth="1"/>
    <col min="9477" max="9487" width="4.7109375" style="9" customWidth="1"/>
    <col min="9488" max="9488" width="8.85546875" style="9"/>
    <col min="9489" max="9489" width="13" style="9" bestFit="1" customWidth="1"/>
    <col min="9490" max="9728" width="8.85546875" style="9"/>
    <col min="9729" max="9729" width="3.42578125" style="9" customWidth="1"/>
    <col min="9730" max="9730" width="66.7109375" style="9" customWidth="1"/>
    <col min="9731" max="9731" width="10.7109375" style="9" customWidth="1"/>
    <col min="9732" max="9732" width="4.85546875" style="9" customWidth="1"/>
    <col min="9733" max="9743" width="4.7109375" style="9" customWidth="1"/>
    <col min="9744" max="9744" width="8.85546875" style="9"/>
    <col min="9745" max="9745" width="13" style="9" bestFit="1" customWidth="1"/>
    <col min="9746" max="9984" width="8.85546875" style="9"/>
    <col min="9985" max="9985" width="3.42578125" style="9" customWidth="1"/>
    <col min="9986" max="9986" width="66.7109375" style="9" customWidth="1"/>
    <col min="9987" max="9987" width="10.7109375" style="9" customWidth="1"/>
    <col min="9988" max="9988" width="4.85546875" style="9" customWidth="1"/>
    <col min="9989" max="9999" width="4.7109375" style="9" customWidth="1"/>
    <col min="10000" max="10000" width="8.85546875" style="9"/>
    <col min="10001" max="10001" width="13" style="9" bestFit="1" customWidth="1"/>
    <col min="10002" max="10240" width="8.85546875" style="9"/>
    <col min="10241" max="10241" width="3.42578125" style="9" customWidth="1"/>
    <col min="10242" max="10242" width="66.7109375" style="9" customWidth="1"/>
    <col min="10243" max="10243" width="10.7109375" style="9" customWidth="1"/>
    <col min="10244" max="10244" width="4.85546875" style="9" customWidth="1"/>
    <col min="10245" max="10255" width="4.7109375" style="9" customWidth="1"/>
    <col min="10256" max="10256" width="8.85546875" style="9"/>
    <col min="10257" max="10257" width="13" style="9" bestFit="1" customWidth="1"/>
    <col min="10258" max="10496" width="8.85546875" style="9"/>
    <col min="10497" max="10497" width="3.42578125" style="9" customWidth="1"/>
    <col min="10498" max="10498" width="66.7109375" style="9" customWidth="1"/>
    <col min="10499" max="10499" width="10.7109375" style="9" customWidth="1"/>
    <col min="10500" max="10500" width="4.85546875" style="9" customWidth="1"/>
    <col min="10501" max="10511" width="4.7109375" style="9" customWidth="1"/>
    <col min="10512" max="10512" width="8.85546875" style="9"/>
    <col min="10513" max="10513" width="13" style="9" bestFit="1" customWidth="1"/>
    <col min="10514" max="10752" width="8.85546875" style="9"/>
    <col min="10753" max="10753" width="3.42578125" style="9" customWidth="1"/>
    <col min="10754" max="10754" width="66.7109375" style="9" customWidth="1"/>
    <col min="10755" max="10755" width="10.7109375" style="9" customWidth="1"/>
    <col min="10756" max="10756" width="4.85546875" style="9" customWidth="1"/>
    <col min="10757" max="10767" width="4.7109375" style="9" customWidth="1"/>
    <col min="10768" max="10768" width="8.85546875" style="9"/>
    <col min="10769" max="10769" width="13" style="9" bestFit="1" customWidth="1"/>
    <col min="10770" max="11008" width="8.85546875" style="9"/>
    <col min="11009" max="11009" width="3.42578125" style="9" customWidth="1"/>
    <col min="11010" max="11010" width="66.7109375" style="9" customWidth="1"/>
    <col min="11011" max="11011" width="10.7109375" style="9" customWidth="1"/>
    <col min="11012" max="11012" width="4.85546875" style="9" customWidth="1"/>
    <col min="11013" max="11023" width="4.7109375" style="9" customWidth="1"/>
    <col min="11024" max="11024" width="8.85546875" style="9"/>
    <col min="11025" max="11025" width="13" style="9" bestFit="1" customWidth="1"/>
    <col min="11026" max="11264" width="8.85546875" style="9"/>
    <col min="11265" max="11265" width="3.42578125" style="9" customWidth="1"/>
    <col min="11266" max="11266" width="66.7109375" style="9" customWidth="1"/>
    <col min="11267" max="11267" width="10.7109375" style="9" customWidth="1"/>
    <col min="11268" max="11268" width="4.85546875" style="9" customWidth="1"/>
    <col min="11269" max="11279" width="4.7109375" style="9" customWidth="1"/>
    <col min="11280" max="11280" width="8.85546875" style="9"/>
    <col min="11281" max="11281" width="13" style="9" bestFit="1" customWidth="1"/>
    <col min="11282" max="11520" width="8.85546875" style="9"/>
    <col min="11521" max="11521" width="3.42578125" style="9" customWidth="1"/>
    <col min="11522" max="11522" width="66.7109375" style="9" customWidth="1"/>
    <col min="11523" max="11523" width="10.7109375" style="9" customWidth="1"/>
    <col min="11524" max="11524" width="4.85546875" style="9" customWidth="1"/>
    <col min="11525" max="11535" width="4.7109375" style="9" customWidth="1"/>
    <col min="11536" max="11536" width="8.85546875" style="9"/>
    <col min="11537" max="11537" width="13" style="9" bestFit="1" customWidth="1"/>
    <col min="11538" max="11776" width="8.85546875" style="9"/>
    <col min="11777" max="11777" width="3.42578125" style="9" customWidth="1"/>
    <col min="11778" max="11778" width="66.7109375" style="9" customWidth="1"/>
    <col min="11779" max="11779" width="10.7109375" style="9" customWidth="1"/>
    <col min="11780" max="11780" width="4.85546875" style="9" customWidth="1"/>
    <col min="11781" max="11791" width="4.7109375" style="9" customWidth="1"/>
    <col min="11792" max="11792" width="8.85546875" style="9"/>
    <col min="11793" max="11793" width="13" style="9" bestFit="1" customWidth="1"/>
    <col min="11794" max="12032" width="8.85546875" style="9"/>
    <col min="12033" max="12033" width="3.42578125" style="9" customWidth="1"/>
    <col min="12034" max="12034" width="66.7109375" style="9" customWidth="1"/>
    <col min="12035" max="12035" width="10.7109375" style="9" customWidth="1"/>
    <col min="12036" max="12036" width="4.85546875" style="9" customWidth="1"/>
    <col min="12037" max="12047" width="4.7109375" style="9" customWidth="1"/>
    <col min="12048" max="12048" width="8.85546875" style="9"/>
    <col min="12049" max="12049" width="13" style="9" bestFit="1" customWidth="1"/>
    <col min="12050" max="12288" width="8.85546875" style="9"/>
    <col min="12289" max="12289" width="3.42578125" style="9" customWidth="1"/>
    <col min="12290" max="12290" width="66.7109375" style="9" customWidth="1"/>
    <col min="12291" max="12291" width="10.7109375" style="9" customWidth="1"/>
    <col min="12292" max="12292" width="4.85546875" style="9" customWidth="1"/>
    <col min="12293" max="12303" width="4.7109375" style="9" customWidth="1"/>
    <col min="12304" max="12304" width="8.85546875" style="9"/>
    <col min="12305" max="12305" width="13" style="9" bestFit="1" customWidth="1"/>
    <col min="12306" max="12544" width="8.85546875" style="9"/>
    <col min="12545" max="12545" width="3.42578125" style="9" customWidth="1"/>
    <col min="12546" max="12546" width="66.7109375" style="9" customWidth="1"/>
    <col min="12547" max="12547" width="10.7109375" style="9" customWidth="1"/>
    <col min="12548" max="12548" width="4.85546875" style="9" customWidth="1"/>
    <col min="12549" max="12559" width="4.7109375" style="9" customWidth="1"/>
    <col min="12560" max="12560" width="8.85546875" style="9"/>
    <col min="12561" max="12561" width="13" style="9" bestFit="1" customWidth="1"/>
    <col min="12562" max="12800" width="8.85546875" style="9"/>
    <col min="12801" max="12801" width="3.42578125" style="9" customWidth="1"/>
    <col min="12802" max="12802" width="66.7109375" style="9" customWidth="1"/>
    <col min="12803" max="12803" width="10.7109375" style="9" customWidth="1"/>
    <col min="12804" max="12804" width="4.85546875" style="9" customWidth="1"/>
    <col min="12805" max="12815" width="4.7109375" style="9" customWidth="1"/>
    <col min="12816" max="12816" width="8.85546875" style="9"/>
    <col min="12817" max="12817" width="13" style="9" bestFit="1" customWidth="1"/>
    <col min="12818" max="13056" width="8.85546875" style="9"/>
    <col min="13057" max="13057" width="3.42578125" style="9" customWidth="1"/>
    <col min="13058" max="13058" width="66.7109375" style="9" customWidth="1"/>
    <col min="13059" max="13059" width="10.7109375" style="9" customWidth="1"/>
    <col min="13060" max="13060" width="4.85546875" style="9" customWidth="1"/>
    <col min="13061" max="13071" width="4.7109375" style="9" customWidth="1"/>
    <col min="13072" max="13072" width="8.85546875" style="9"/>
    <col min="13073" max="13073" width="13" style="9" bestFit="1" customWidth="1"/>
    <col min="13074" max="13312" width="8.85546875" style="9"/>
    <col min="13313" max="13313" width="3.42578125" style="9" customWidth="1"/>
    <col min="13314" max="13314" width="66.7109375" style="9" customWidth="1"/>
    <col min="13315" max="13315" width="10.7109375" style="9" customWidth="1"/>
    <col min="13316" max="13316" width="4.85546875" style="9" customWidth="1"/>
    <col min="13317" max="13327" width="4.7109375" style="9" customWidth="1"/>
    <col min="13328" max="13328" width="8.85546875" style="9"/>
    <col min="13329" max="13329" width="13" style="9" bestFit="1" customWidth="1"/>
    <col min="13330" max="13568" width="8.85546875" style="9"/>
    <col min="13569" max="13569" width="3.42578125" style="9" customWidth="1"/>
    <col min="13570" max="13570" width="66.7109375" style="9" customWidth="1"/>
    <col min="13571" max="13571" width="10.7109375" style="9" customWidth="1"/>
    <col min="13572" max="13572" width="4.85546875" style="9" customWidth="1"/>
    <col min="13573" max="13583" width="4.7109375" style="9" customWidth="1"/>
    <col min="13584" max="13584" width="8.85546875" style="9"/>
    <col min="13585" max="13585" width="13" style="9" bestFit="1" customWidth="1"/>
    <col min="13586" max="13824" width="8.85546875" style="9"/>
    <col min="13825" max="13825" width="3.42578125" style="9" customWidth="1"/>
    <col min="13826" max="13826" width="66.7109375" style="9" customWidth="1"/>
    <col min="13827" max="13827" width="10.7109375" style="9" customWidth="1"/>
    <col min="13828" max="13828" width="4.85546875" style="9" customWidth="1"/>
    <col min="13829" max="13839" width="4.7109375" style="9" customWidth="1"/>
    <col min="13840" max="13840" width="8.85546875" style="9"/>
    <col min="13841" max="13841" width="13" style="9" bestFit="1" customWidth="1"/>
    <col min="13842" max="14080" width="8.85546875" style="9"/>
    <col min="14081" max="14081" width="3.42578125" style="9" customWidth="1"/>
    <col min="14082" max="14082" width="66.7109375" style="9" customWidth="1"/>
    <col min="14083" max="14083" width="10.7109375" style="9" customWidth="1"/>
    <col min="14084" max="14084" width="4.85546875" style="9" customWidth="1"/>
    <col min="14085" max="14095" width="4.7109375" style="9" customWidth="1"/>
    <col min="14096" max="14096" width="8.85546875" style="9"/>
    <col min="14097" max="14097" width="13" style="9" bestFit="1" customWidth="1"/>
    <col min="14098" max="14336" width="8.85546875" style="9"/>
    <col min="14337" max="14337" width="3.42578125" style="9" customWidth="1"/>
    <col min="14338" max="14338" width="66.7109375" style="9" customWidth="1"/>
    <col min="14339" max="14339" width="10.7109375" style="9" customWidth="1"/>
    <col min="14340" max="14340" width="4.85546875" style="9" customWidth="1"/>
    <col min="14341" max="14351" width="4.7109375" style="9" customWidth="1"/>
    <col min="14352" max="14352" width="8.85546875" style="9"/>
    <col min="14353" max="14353" width="13" style="9" bestFit="1" customWidth="1"/>
    <col min="14354" max="14592" width="8.85546875" style="9"/>
    <col min="14593" max="14593" width="3.42578125" style="9" customWidth="1"/>
    <col min="14594" max="14594" width="66.7109375" style="9" customWidth="1"/>
    <col min="14595" max="14595" width="10.7109375" style="9" customWidth="1"/>
    <col min="14596" max="14596" width="4.85546875" style="9" customWidth="1"/>
    <col min="14597" max="14607" width="4.7109375" style="9" customWidth="1"/>
    <col min="14608" max="14608" width="8.85546875" style="9"/>
    <col min="14609" max="14609" width="13" style="9" bestFit="1" customWidth="1"/>
    <col min="14610" max="14848" width="8.85546875" style="9"/>
    <col min="14849" max="14849" width="3.42578125" style="9" customWidth="1"/>
    <col min="14850" max="14850" width="66.7109375" style="9" customWidth="1"/>
    <col min="14851" max="14851" width="10.7109375" style="9" customWidth="1"/>
    <col min="14852" max="14852" width="4.85546875" style="9" customWidth="1"/>
    <col min="14853" max="14863" width="4.7109375" style="9" customWidth="1"/>
    <col min="14864" max="14864" width="8.85546875" style="9"/>
    <col min="14865" max="14865" width="13" style="9" bestFit="1" customWidth="1"/>
    <col min="14866" max="15104" width="8.85546875" style="9"/>
    <col min="15105" max="15105" width="3.42578125" style="9" customWidth="1"/>
    <col min="15106" max="15106" width="66.7109375" style="9" customWidth="1"/>
    <col min="15107" max="15107" width="10.7109375" style="9" customWidth="1"/>
    <col min="15108" max="15108" width="4.85546875" style="9" customWidth="1"/>
    <col min="15109" max="15119" width="4.7109375" style="9" customWidth="1"/>
    <col min="15120" max="15120" width="8.85546875" style="9"/>
    <col min="15121" max="15121" width="13" style="9" bestFit="1" customWidth="1"/>
    <col min="15122" max="15360" width="8.85546875" style="9"/>
    <col min="15361" max="15361" width="3.42578125" style="9" customWidth="1"/>
    <col min="15362" max="15362" width="66.7109375" style="9" customWidth="1"/>
    <col min="15363" max="15363" width="10.7109375" style="9" customWidth="1"/>
    <col min="15364" max="15364" width="4.85546875" style="9" customWidth="1"/>
    <col min="15365" max="15375" width="4.7109375" style="9" customWidth="1"/>
    <col min="15376" max="15376" width="8.85546875" style="9"/>
    <col min="15377" max="15377" width="13" style="9" bestFit="1" customWidth="1"/>
    <col min="15378" max="15616" width="8.85546875" style="9"/>
    <col min="15617" max="15617" width="3.42578125" style="9" customWidth="1"/>
    <col min="15618" max="15618" width="66.7109375" style="9" customWidth="1"/>
    <col min="15619" max="15619" width="10.7109375" style="9" customWidth="1"/>
    <col min="15620" max="15620" width="4.85546875" style="9" customWidth="1"/>
    <col min="15621" max="15631" width="4.7109375" style="9" customWidth="1"/>
    <col min="15632" max="15632" width="8.85546875" style="9"/>
    <col min="15633" max="15633" width="13" style="9" bestFit="1" customWidth="1"/>
    <col min="15634" max="15872" width="8.85546875" style="9"/>
    <col min="15873" max="15873" width="3.42578125" style="9" customWidth="1"/>
    <col min="15874" max="15874" width="66.7109375" style="9" customWidth="1"/>
    <col min="15875" max="15875" width="10.7109375" style="9" customWidth="1"/>
    <col min="15876" max="15876" width="4.85546875" style="9" customWidth="1"/>
    <col min="15877" max="15887" width="4.7109375" style="9" customWidth="1"/>
    <col min="15888" max="15888" width="8.85546875" style="9"/>
    <col min="15889" max="15889" width="13" style="9" bestFit="1" customWidth="1"/>
    <col min="15890" max="16128" width="8.85546875" style="9"/>
    <col min="16129" max="16129" width="3.42578125" style="9" customWidth="1"/>
    <col min="16130" max="16130" width="66.7109375" style="9" customWidth="1"/>
    <col min="16131" max="16131" width="10.7109375" style="9" customWidth="1"/>
    <col min="16132" max="16132" width="4.85546875" style="9" customWidth="1"/>
    <col min="16133" max="16143" width="4.7109375" style="9" customWidth="1"/>
    <col min="16144" max="16144" width="8.85546875" style="9"/>
    <col min="16145" max="16145" width="13" style="9" bestFit="1" customWidth="1"/>
    <col min="16146" max="16384" width="8.85546875" style="9"/>
  </cols>
  <sheetData>
    <row r="1" spans="2:15" s="3" customFormat="1" ht="15.75" x14ac:dyDescent="0.25">
      <c r="B1" s="1" t="s">
        <v>0</v>
      </c>
      <c r="C1" s="2"/>
      <c r="D1" s="393"/>
      <c r="E1" s="393"/>
      <c r="F1" s="393"/>
      <c r="G1" s="393"/>
      <c r="H1" s="393"/>
      <c r="I1" s="393"/>
      <c r="J1" s="393"/>
      <c r="K1" s="393"/>
      <c r="L1" s="393"/>
      <c r="M1" s="393"/>
      <c r="N1" s="393"/>
      <c r="O1" s="393"/>
    </row>
    <row r="2" spans="2:15" s="3" customFormat="1" ht="15.75" x14ac:dyDescent="0.25">
      <c r="B2" s="4" t="s">
        <v>1</v>
      </c>
      <c r="C2" s="5" t="s">
        <v>2</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1303</v>
      </c>
      <c r="D5" s="11">
        <f>$C$5*100/$C$20</f>
        <v>68.723628691983123</v>
      </c>
      <c r="E5" s="11">
        <f>$C$5*100/$C$20</f>
        <v>68.723628691983123</v>
      </c>
      <c r="F5" s="11">
        <f>$C$5*100/$C$20</f>
        <v>68.723628691983123</v>
      </c>
      <c r="G5" s="11">
        <f>$C$5*100/$C$20</f>
        <v>68.723628691983123</v>
      </c>
      <c r="H5" s="11">
        <f>$C$5*100/$C$20</f>
        <v>68.723628691983123</v>
      </c>
      <c r="I5" s="11"/>
      <c r="J5" s="11"/>
      <c r="K5" s="11"/>
      <c r="L5" s="11"/>
      <c r="M5" s="11"/>
      <c r="N5" s="11">
        <f>$C$5*100/$C$20</f>
        <v>68.723628691983123</v>
      </c>
      <c r="O5" s="11">
        <f>$C$5*100/$C$20</f>
        <v>68.723628691983123</v>
      </c>
    </row>
    <row r="6" spans="2:15" s="12" customFormat="1" x14ac:dyDescent="0.2">
      <c r="B6" s="10" t="s">
        <v>15</v>
      </c>
      <c r="C6" s="254">
        <v>208</v>
      </c>
      <c r="D6" s="11"/>
      <c r="E6" s="11"/>
      <c r="F6" s="13"/>
      <c r="G6" s="11"/>
      <c r="H6" s="11"/>
      <c r="I6" s="11">
        <f>$C$6*100/$C$20</f>
        <v>10.970464135021096</v>
      </c>
      <c r="J6" s="11">
        <f>$C$6*100/$C$20</f>
        <v>10.970464135021096</v>
      </c>
      <c r="K6" s="11">
        <f>$C$6*100/$C$20</f>
        <v>10.970464135021096</v>
      </c>
      <c r="L6" s="11">
        <f>$C$6*100/$C$20</f>
        <v>10.970464135021096</v>
      </c>
      <c r="M6" s="11">
        <f>$C$6*100/$C$20</f>
        <v>10.970464135021096</v>
      </c>
      <c r="N6" s="11"/>
      <c r="O6" s="13"/>
    </row>
    <row r="7" spans="2:15" s="12" customFormat="1" x14ac:dyDescent="0.2">
      <c r="B7" s="14" t="s">
        <v>16</v>
      </c>
      <c r="C7" s="254">
        <v>116</v>
      </c>
      <c r="D7" s="11">
        <f>$C$7*100/$C$20</f>
        <v>6.1181434599156121</v>
      </c>
      <c r="E7" s="11">
        <f>$C$7*100/$C$20</f>
        <v>6.1181434599156121</v>
      </c>
      <c r="F7" s="11">
        <f>$C$7*100/$C$20</f>
        <v>6.1181434599156121</v>
      </c>
      <c r="G7" s="11">
        <f>$C$7*100/$C$20</f>
        <v>6.1181434599156121</v>
      </c>
      <c r="H7" s="11">
        <f>$C$7*100/$C$20</f>
        <v>6.1181434599156121</v>
      </c>
      <c r="I7" s="11"/>
      <c r="J7" s="11"/>
      <c r="K7" s="11"/>
      <c r="L7" s="11"/>
      <c r="M7" s="11"/>
      <c r="N7" s="11"/>
      <c r="O7" s="11">
        <f>$C$7*100/$C$20</f>
        <v>6.1181434599156121</v>
      </c>
    </row>
    <row r="8" spans="2:15" s="12" customFormat="1" x14ac:dyDescent="0.2">
      <c r="B8" s="10" t="s">
        <v>17</v>
      </c>
      <c r="C8" s="255">
        <v>183</v>
      </c>
      <c r="D8" s="11"/>
      <c r="E8" s="11"/>
      <c r="F8" s="13"/>
      <c r="G8" s="11"/>
      <c r="H8" s="11"/>
      <c r="I8" s="11">
        <f>$C$8*100/$C$20</f>
        <v>9.651898734177216</v>
      </c>
      <c r="J8" s="11">
        <f>$C$8*100/$C$20</f>
        <v>9.651898734177216</v>
      </c>
      <c r="K8" s="11">
        <f>$C$8*100/$C$20</f>
        <v>9.651898734177216</v>
      </c>
      <c r="L8" s="11">
        <f>$C$8*100/$C$20</f>
        <v>9.651898734177216</v>
      </c>
      <c r="M8" s="11">
        <f>$C$8*100/$C$20</f>
        <v>9.651898734177216</v>
      </c>
      <c r="N8" s="11"/>
      <c r="O8" s="13"/>
    </row>
    <row r="9" spans="2:15" s="12" customFormat="1" x14ac:dyDescent="0.2">
      <c r="B9" s="10" t="s">
        <v>18</v>
      </c>
      <c r="C9" s="254">
        <v>69</v>
      </c>
      <c r="D9" s="11"/>
      <c r="E9" s="11"/>
      <c r="F9" s="11"/>
      <c r="G9" s="11"/>
      <c r="H9" s="11"/>
      <c r="I9" s="11">
        <f>$C$9*100/$C$20</f>
        <v>3.6392405063291138</v>
      </c>
      <c r="J9" s="11">
        <f>$C$9*100/$C$20</f>
        <v>3.6392405063291138</v>
      </c>
      <c r="K9" s="11">
        <f>$C$9*100/$C$20</f>
        <v>3.6392405063291138</v>
      </c>
      <c r="L9" s="11">
        <f>$C$9*100/$C$20</f>
        <v>3.6392405063291138</v>
      </c>
      <c r="M9" s="11">
        <f>$C$9*100/$C$20</f>
        <v>3.6392405063291138</v>
      </c>
      <c r="N9" s="11"/>
      <c r="O9" s="13"/>
    </row>
    <row r="10" spans="2:15" s="12" customFormat="1" x14ac:dyDescent="0.2">
      <c r="B10" s="10" t="s">
        <v>90</v>
      </c>
      <c r="C10" s="254">
        <v>137</v>
      </c>
      <c r="D10" s="11">
        <f t="shared" ref="D10:O10" si="0">$C$10*100/$C$20</f>
        <v>7.2257383966244726</v>
      </c>
      <c r="E10" s="11">
        <f t="shared" si="0"/>
        <v>7.2257383966244726</v>
      </c>
      <c r="F10" s="11">
        <f t="shared" si="0"/>
        <v>7.2257383966244726</v>
      </c>
      <c r="G10" s="11">
        <f t="shared" si="0"/>
        <v>7.2257383966244726</v>
      </c>
      <c r="H10" s="11">
        <f t="shared" si="0"/>
        <v>7.2257383966244726</v>
      </c>
      <c r="I10" s="11">
        <f t="shared" si="0"/>
        <v>7.2257383966244726</v>
      </c>
      <c r="J10" s="11">
        <f t="shared" si="0"/>
        <v>7.2257383966244726</v>
      </c>
      <c r="K10" s="11">
        <f t="shared" si="0"/>
        <v>7.2257383966244726</v>
      </c>
      <c r="L10" s="11">
        <f t="shared" si="0"/>
        <v>7.2257383966244726</v>
      </c>
      <c r="M10" s="11">
        <f t="shared" si="0"/>
        <v>7.2257383966244726</v>
      </c>
      <c r="N10" s="11">
        <f t="shared" si="0"/>
        <v>7.2257383966244726</v>
      </c>
      <c r="O10" s="11">
        <f t="shared" si="0"/>
        <v>7.2257383966244726</v>
      </c>
    </row>
    <row r="11" spans="2:15" s="12" customFormat="1" x14ac:dyDescent="0.2">
      <c r="B11" s="10" t="s">
        <v>19</v>
      </c>
      <c r="C11" s="254">
        <v>61</v>
      </c>
      <c r="D11" s="11">
        <f t="shared" ref="D11:O11" si="1">$C$11*100/$C$20</f>
        <v>3.2172995780590719</v>
      </c>
      <c r="E11" s="11">
        <f t="shared" si="1"/>
        <v>3.2172995780590719</v>
      </c>
      <c r="F11" s="11">
        <f t="shared" si="1"/>
        <v>3.2172995780590719</v>
      </c>
      <c r="G11" s="11">
        <f t="shared" si="1"/>
        <v>3.2172995780590719</v>
      </c>
      <c r="H11" s="11">
        <f t="shared" si="1"/>
        <v>3.2172995780590719</v>
      </c>
      <c r="I11" s="11">
        <f t="shared" si="1"/>
        <v>3.2172995780590719</v>
      </c>
      <c r="J11" s="11">
        <f t="shared" si="1"/>
        <v>3.2172995780590719</v>
      </c>
      <c r="K11" s="11">
        <f t="shared" si="1"/>
        <v>3.2172995780590719</v>
      </c>
      <c r="L11" s="11">
        <f t="shared" si="1"/>
        <v>3.2172995780590719</v>
      </c>
      <c r="M11" s="11">
        <f t="shared" si="1"/>
        <v>3.2172995780590719</v>
      </c>
      <c r="N11" s="11">
        <f t="shared" si="1"/>
        <v>3.2172995780590719</v>
      </c>
      <c r="O11" s="11">
        <f t="shared" si="1"/>
        <v>3.2172995780590719</v>
      </c>
    </row>
    <row r="12" spans="2:15" s="12" customFormat="1" x14ac:dyDescent="0.2">
      <c r="B12" s="10" t="s">
        <v>20</v>
      </c>
      <c r="C12" s="254">
        <v>10</v>
      </c>
      <c r="D12" s="11"/>
      <c r="E12" s="11"/>
      <c r="F12" s="11"/>
      <c r="G12" s="11"/>
      <c r="H12" s="11"/>
      <c r="I12" s="11">
        <f>$C$12*100/$C$20</f>
        <v>0.52742616033755274</v>
      </c>
      <c r="J12" s="11">
        <f>$C$12*100/$C$20</f>
        <v>0.52742616033755274</v>
      </c>
      <c r="K12" s="11">
        <f>$C$12*100/$C$20</f>
        <v>0.52742616033755274</v>
      </c>
      <c r="L12" s="11">
        <f>$C$12*100/$C$20</f>
        <v>0.52742616033755274</v>
      </c>
      <c r="M12" s="11">
        <f>$C$12*100/$C$20</f>
        <v>0.52742616033755274</v>
      </c>
      <c r="N12" s="11"/>
      <c r="O12" s="13"/>
    </row>
    <row r="13" spans="2:15" s="12" customFormat="1" x14ac:dyDescent="0.2">
      <c r="B13" s="10" t="s">
        <v>21</v>
      </c>
      <c r="C13" s="254">
        <v>10</v>
      </c>
      <c r="D13" s="11"/>
      <c r="E13" s="11"/>
      <c r="F13" s="11"/>
      <c r="G13" s="11"/>
      <c r="H13" s="11"/>
      <c r="I13" s="11">
        <f>$C$13*100/$C$20</f>
        <v>0.52742616033755274</v>
      </c>
      <c r="J13" s="11">
        <f>$C$13*100/$C$20</f>
        <v>0.52742616033755274</v>
      </c>
      <c r="K13" s="11">
        <f>$C$13*100/$C$20</f>
        <v>0.52742616033755274</v>
      </c>
      <c r="L13" s="11">
        <f>$C$13*100/$C$20</f>
        <v>0.52742616033755274</v>
      </c>
      <c r="M13" s="11">
        <f>$C$13*100/$C$20</f>
        <v>0.52742616033755274</v>
      </c>
      <c r="N13" s="11"/>
      <c r="O13" s="11"/>
    </row>
    <row r="14" spans="2:15" s="12" customFormat="1" x14ac:dyDescent="0.2">
      <c r="B14" s="10" t="s">
        <v>22</v>
      </c>
      <c r="C14" s="254">
        <v>15</v>
      </c>
      <c r="D14" s="11">
        <f>$C$14*100/$C$20</f>
        <v>0.79113924050632911</v>
      </c>
      <c r="E14" s="11">
        <f>$C$14*100/$C$20</f>
        <v>0.79113924050632911</v>
      </c>
      <c r="F14" s="11">
        <f>$C$14*100/$C$20</f>
        <v>0.79113924050632911</v>
      </c>
      <c r="G14" s="11">
        <f>$C$14*100/$C$20</f>
        <v>0.79113924050632911</v>
      </c>
      <c r="H14" s="11">
        <f>$C$14*100/$C$20</f>
        <v>0.79113924050632911</v>
      </c>
      <c r="I14" s="11"/>
      <c r="J14" s="11"/>
      <c r="K14" s="11"/>
      <c r="L14" s="11"/>
      <c r="M14" s="11"/>
      <c r="N14" s="11"/>
      <c r="O14" s="13"/>
    </row>
    <row r="15" spans="2:15" s="12" customFormat="1" x14ac:dyDescent="0.2">
      <c r="B15" s="10" t="s">
        <v>23</v>
      </c>
      <c r="C15" s="254">
        <v>27</v>
      </c>
      <c r="D15" s="11"/>
      <c r="E15" s="11"/>
      <c r="F15" s="11"/>
      <c r="G15" s="11"/>
      <c r="H15" s="11"/>
      <c r="I15" s="11">
        <f>$C$15*100/$C$20</f>
        <v>1.4240506329113924</v>
      </c>
      <c r="J15" s="11">
        <f>$C$15*100/$C$20</f>
        <v>1.4240506329113924</v>
      </c>
      <c r="K15" s="11">
        <f>$C$15*100/$C$20</f>
        <v>1.4240506329113924</v>
      </c>
      <c r="L15" s="11">
        <f>$C$15*100/$C$20</f>
        <v>1.4240506329113924</v>
      </c>
      <c r="M15" s="11">
        <f>$C$15*100/$C$20</f>
        <v>1.4240506329113924</v>
      </c>
      <c r="N15" s="11"/>
      <c r="O15" s="13"/>
    </row>
    <row r="16" spans="2:15" s="12" customFormat="1" x14ac:dyDescent="0.2">
      <c r="B16" s="10" t="s">
        <v>24</v>
      </c>
      <c r="C16" s="254">
        <v>2</v>
      </c>
      <c r="D16" s="15"/>
      <c r="E16" s="15"/>
      <c r="F16" s="15"/>
      <c r="G16" s="15"/>
      <c r="H16" s="15"/>
      <c r="I16" s="15">
        <f>$C$16*100/$C$20</f>
        <v>0.10548523206751055</v>
      </c>
      <c r="J16" s="15">
        <f>$C$16*100/$C$20</f>
        <v>0.10548523206751055</v>
      </c>
      <c r="K16" s="15">
        <f>$C$16*100/$C$20</f>
        <v>0.10548523206751055</v>
      </c>
      <c r="L16" s="15">
        <f>$C$16*100/$C$20</f>
        <v>0.10548523206751055</v>
      </c>
      <c r="M16" s="15">
        <f>$C$16*100/$C$20</f>
        <v>0.10548523206751055</v>
      </c>
      <c r="N16" s="15"/>
      <c r="O16" s="16"/>
    </row>
    <row r="17" spans="1:17" s="12" customFormat="1" x14ac:dyDescent="0.2">
      <c r="B17" s="10" t="s">
        <v>25</v>
      </c>
      <c r="C17" s="254">
        <v>2</v>
      </c>
      <c r="D17" s="15">
        <f t="shared" ref="D17:O17" si="2">$C$17*100/$C$20</f>
        <v>0.10548523206751055</v>
      </c>
      <c r="E17" s="15">
        <f t="shared" si="2"/>
        <v>0.10548523206751055</v>
      </c>
      <c r="F17" s="15">
        <f t="shared" si="2"/>
        <v>0.10548523206751055</v>
      </c>
      <c r="G17" s="15">
        <f t="shared" si="2"/>
        <v>0.10548523206751055</v>
      </c>
      <c r="H17" s="15">
        <f t="shared" si="2"/>
        <v>0.10548523206751055</v>
      </c>
      <c r="I17" s="15">
        <f t="shared" si="2"/>
        <v>0.10548523206751055</v>
      </c>
      <c r="J17" s="15">
        <f t="shared" si="2"/>
        <v>0.10548523206751055</v>
      </c>
      <c r="K17" s="15">
        <f t="shared" si="2"/>
        <v>0.10548523206751055</v>
      </c>
      <c r="L17" s="15">
        <f t="shared" si="2"/>
        <v>0.10548523206751055</v>
      </c>
      <c r="M17" s="15">
        <f t="shared" si="2"/>
        <v>0.10548523206751055</v>
      </c>
      <c r="N17" s="15">
        <f t="shared" si="2"/>
        <v>0.10548523206751055</v>
      </c>
      <c r="O17" s="15">
        <f t="shared" si="2"/>
        <v>0.10548523206751055</v>
      </c>
    </row>
    <row r="18" spans="1:17" s="12" customFormat="1" x14ac:dyDescent="0.2">
      <c r="B18" s="10" t="s">
        <v>26</v>
      </c>
      <c r="C18" s="254">
        <v>33</v>
      </c>
      <c r="D18" s="11"/>
      <c r="E18" s="11"/>
      <c r="F18" s="11"/>
      <c r="G18" s="11"/>
      <c r="H18" s="11">
        <f t="shared" ref="H18:N18" si="3">$C$18*100/$C$20</f>
        <v>1.740506329113924</v>
      </c>
      <c r="I18" s="11">
        <f t="shared" si="3"/>
        <v>1.740506329113924</v>
      </c>
      <c r="J18" s="11">
        <f t="shared" si="3"/>
        <v>1.740506329113924</v>
      </c>
      <c r="K18" s="11">
        <f t="shared" si="3"/>
        <v>1.740506329113924</v>
      </c>
      <c r="L18" s="11">
        <f t="shared" si="3"/>
        <v>1.740506329113924</v>
      </c>
      <c r="M18" s="11">
        <f t="shared" si="3"/>
        <v>1.740506329113924</v>
      </c>
      <c r="N18" s="11">
        <f t="shared" si="3"/>
        <v>1.740506329113924</v>
      </c>
      <c r="O18" s="13"/>
    </row>
    <row r="19" spans="1:17" ht="16.5" x14ac:dyDescent="0.2">
      <c r="B19" s="257" t="s">
        <v>27</v>
      </c>
      <c r="C19" s="256">
        <f>SUM(C5:C18)</f>
        <v>2176</v>
      </c>
      <c r="D19" s="401"/>
      <c r="E19" s="402"/>
      <c r="F19" s="402"/>
      <c r="G19" s="402"/>
      <c r="H19" s="402"/>
      <c r="I19" s="402"/>
      <c r="J19" s="402"/>
      <c r="K19" s="402"/>
      <c r="L19" s="402"/>
      <c r="M19" s="402"/>
      <c r="N19" s="402"/>
      <c r="O19" s="403"/>
      <c r="Q19" s="18"/>
    </row>
    <row r="20" spans="1:17" ht="16.5" x14ac:dyDescent="0.25">
      <c r="A20" s="19"/>
      <c r="B20" s="249" t="s">
        <v>28</v>
      </c>
      <c r="C20" s="248">
        <v>1896</v>
      </c>
      <c r="D20" s="17">
        <f t="shared" ref="D20:O20" si="4">SUM(D5:D18)</f>
        <v>86.18143459915612</v>
      </c>
      <c r="E20" s="17">
        <f t="shared" si="4"/>
        <v>86.18143459915612</v>
      </c>
      <c r="F20" s="17">
        <f t="shared" si="4"/>
        <v>86.18143459915612</v>
      </c>
      <c r="G20" s="17">
        <f t="shared" si="4"/>
        <v>86.18143459915612</v>
      </c>
      <c r="H20" s="17">
        <f t="shared" si="4"/>
        <v>87.921940928270047</v>
      </c>
      <c r="I20" s="17">
        <f t="shared" si="4"/>
        <v>39.135021097046419</v>
      </c>
      <c r="J20" s="17">
        <f t="shared" si="4"/>
        <v>39.135021097046419</v>
      </c>
      <c r="K20" s="17">
        <f t="shared" si="4"/>
        <v>39.135021097046419</v>
      </c>
      <c r="L20" s="17">
        <f t="shared" si="4"/>
        <v>39.135021097046419</v>
      </c>
      <c r="M20" s="17">
        <f t="shared" si="4"/>
        <v>39.135021097046419</v>
      </c>
      <c r="N20" s="17">
        <f t="shared" si="4"/>
        <v>81.012658227848107</v>
      </c>
      <c r="O20" s="17">
        <f t="shared" si="4"/>
        <v>85.390295358649794</v>
      </c>
    </row>
    <row r="21" spans="1:17" ht="16.5" x14ac:dyDescent="0.2">
      <c r="A21" s="19"/>
      <c r="B21" s="21" t="s">
        <v>29</v>
      </c>
      <c r="C21" s="22">
        <f>C19/C20*100</f>
        <v>114.76793248945147</v>
      </c>
      <c r="D21" s="20"/>
      <c r="E21" s="20"/>
      <c r="F21" s="20"/>
      <c r="G21" s="20"/>
      <c r="H21" s="20"/>
      <c r="I21" s="20"/>
      <c r="J21" s="20"/>
      <c r="K21" s="20"/>
      <c r="L21" s="20"/>
      <c r="M21" s="20"/>
      <c r="N21" s="20"/>
      <c r="O21" s="23"/>
    </row>
    <row r="22" spans="1:17" ht="16.5" x14ac:dyDescent="0.3">
      <c r="A22" s="19"/>
      <c r="B22" s="24" t="s">
        <v>30</v>
      </c>
      <c r="C22" s="22">
        <v>3208.48</v>
      </c>
      <c r="D22" s="25" t="s">
        <v>31</v>
      </c>
      <c r="E22" s="20"/>
      <c r="F22" s="20"/>
      <c r="G22" s="20"/>
      <c r="H22" s="20"/>
      <c r="I22" s="20"/>
      <c r="J22" s="20"/>
      <c r="K22" s="20"/>
      <c r="L22" s="20"/>
      <c r="M22" s="20"/>
      <c r="N22" s="20"/>
      <c r="O22" s="23"/>
    </row>
    <row r="23" spans="1:17" ht="16.5" x14ac:dyDescent="0.3">
      <c r="A23" s="19"/>
      <c r="B23" s="26" t="s">
        <v>32</v>
      </c>
      <c r="C23" s="27">
        <f>C20/C22*100</f>
        <v>59.093402483418942</v>
      </c>
      <c r="D23" s="25"/>
      <c r="E23" s="20"/>
      <c r="F23" s="20"/>
      <c r="G23" s="20"/>
      <c r="H23" s="20"/>
      <c r="I23" s="20"/>
      <c r="J23" s="20"/>
      <c r="K23" s="20"/>
      <c r="L23" s="20"/>
      <c r="M23" s="20"/>
      <c r="N23" s="20"/>
      <c r="O23" s="23"/>
    </row>
    <row r="24" spans="1:17" ht="16.5" x14ac:dyDescent="0.2">
      <c r="A24" s="19"/>
      <c r="B24" s="28" t="s">
        <v>33</v>
      </c>
      <c r="C24" s="29">
        <v>3208.48</v>
      </c>
      <c r="D24" s="30" t="s">
        <v>31</v>
      </c>
      <c r="E24" s="31" t="s">
        <v>34</v>
      </c>
      <c r="F24" s="32"/>
      <c r="G24" s="30"/>
      <c r="H24" s="32"/>
      <c r="I24" s="32"/>
      <c r="J24" s="32"/>
      <c r="K24" s="32"/>
      <c r="L24" s="32"/>
      <c r="M24" s="32"/>
      <c r="N24" s="32"/>
      <c r="O24" s="33"/>
    </row>
    <row r="25" spans="1:17" x14ac:dyDescent="0.2">
      <c r="D25" s="35" t="s">
        <v>35</v>
      </c>
      <c r="E25" s="36" t="s">
        <v>36</v>
      </c>
    </row>
    <row r="26" spans="1:17" x14ac:dyDescent="0.2">
      <c r="D26" s="35"/>
      <c r="E26" s="36"/>
    </row>
    <row r="27" spans="1:17" x14ac:dyDescent="0.2">
      <c r="D27" s="35"/>
      <c r="E27" s="36"/>
    </row>
    <row r="28" spans="1:17" x14ac:dyDescent="0.2">
      <c r="D28" s="35"/>
      <c r="E28" s="36"/>
    </row>
    <row r="29" spans="1:17" x14ac:dyDescent="0.2">
      <c r="D29" s="35"/>
      <c r="E29" s="36"/>
    </row>
    <row r="30" spans="1:17" x14ac:dyDescent="0.2">
      <c r="D30" s="35"/>
      <c r="E30" s="36"/>
    </row>
    <row r="31" spans="1:17" x14ac:dyDescent="0.2">
      <c r="D31" s="35"/>
      <c r="E31" s="36"/>
    </row>
    <row r="32" spans="1:17" x14ac:dyDescent="0.2">
      <c r="D32" s="35"/>
      <c r="E32" s="36"/>
    </row>
    <row r="34" spans="2:15" ht="15.75" x14ac:dyDescent="0.25">
      <c r="B34" s="4" t="s">
        <v>612</v>
      </c>
    </row>
    <row r="35" spans="2:15" ht="72.75" customHeight="1" x14ac:dyDescent="0.2">
      <c r="B35" s="397" t="s">
        <v>38</v>
      </c>
      <c r="C35" s="397"/>
      <c r="D35" s="397"/>
      <c r="E35" s="397"/>
      <c r="F35" s="397"/>
      <c r="G35" s="397"/>
      <c r="H35" s="397"/>
      <c r="I35" s="397"/>
      <c r="J35" s="397"/>
      <c r="K35" s="397"/>
      <c r="L35" s="397"/>
      <c r="M35" s="397"/>
      <c r="N35" s="397"/>
      <c r="O35" s="397"/>
    </row>
    <row r="37" spans="2:15" ht="15.75" x14ac:dyDescent="0.25">
      <c r="B37" s="4" t="s">
        <v>39</v>
      </c>
    </row>
    <row r="38" spans="2:15" x14ac:dyDescent="0.2">
      <c r="B38" s="398" t="s">
        <v>40</v>
      </c>
      <c r="C38" s="398"/>
      <c r="D38" s="398"/>
      <c r="E38" s="398"/>
      <c r="F38" s="398"/>
      <c r="G38" s="398"/>
      <c r="H38" s="398"/>
      <c r="I38" s="398"/>
      <c r="J38" s="398"/>
      <c r="K38" s="398"/>
      <c r="L38" s="398"/>
      <c r="M38" s="398"/>
      <c r="N38" s="398"/>
      <c r="O38" s="398"/>
    </row>
    <row r="39" spans="2:15" x14ac:dyDescent="0.2">
      <c r="B39" s="392" t="s">
        <v>41</v>
      </c>
      <c r="C39" s="392"/>
      <c r="D39" s="392"/>
      <c r="E39" s="392"/>
      <c r="F39" s="392"/>
      <c r="G39" s="392"/>
      <c r="H39" s="392"/>
      <c r="I39" s="392"/>
      <c r="J39" s="392"/>
      <c r="K39" s="392"/>
      <c r="L39" s="392"/>
      <c r="M39" s="392"/>
      <c r="N39" s="392"/>
      <c r="O39" s="392"/>
    </row>
    <row r="40" spans="2:15" x14ac:dyDescent="0.2">
      <c r="B40" s="392" t="s">
        <v>42</v>
      </c>
      <c r="C40" s="392"/>
      <c r="D40" s="392"/>
      <c r="E40" s="392"/>
      <c r="F40" s="392"/>
      <c r="G40" s="392"/>
      <c r="H40" s="392"/>
      <c r="I40" s="392"/>
      <c r="J40" s="392"/>
      <c r="K40" s="392"/>
      <c r="L40" s="392"/>
      <c r="M40" s="392"/>
      <c r="N40" s="392"/>
      <c r="O40" s="392"/>
    </row>
  </sheetData>
  <mergeCells count="8">
    <mergeCell ref="B40:O40"/>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57</v>
      </c>
      <c r="C1" s="2"/>
      <c r="D1" s="393"/>
      <c r="E1" s="393"/>
      <c r="F1" s="393"/>
      <c r="G1" s="393"/>
      <c r="H1" s="393"/>
      <c r="I1" s="393"/>
      <c r="J1" s="393"/>
      <c r="K1" s="393"/>
      <c r="L1" s="393"/>
      <c r="M1" s="393"/>
      <c r="N1" s="393"/>
      <c r="O1" s="393"/>
    </row>
    <row r="2" spans="2:15" s="3" customFormat="1" ht="15.75" x14ac:dyDescent="0.25">
      <c r="B2" s="4" t="s">
        <v>1</v>
      </c>
      <c r="C2" s="5" t="s">
        <v>58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610.9</v>
      </c>
      <c r="D5" s="11">
        <f>$C$5*100/$C$20</f>
        <v>45.038336773813029</v>
      </c>
      <c r="E5" s="11">
        <f>$C$5*100/$C$20</f>
        <v>45.038336773813029</v>
      </c>
      <c r="F5" s="11">
        <f>$C$5*100/$C$20</f>
        <v>45.038336773813029</v>
      </c>
      <c r="G5" s="11">
        <f>$C$5*100/$C$20</f>
        <v>45.038336773813029</v>
      </c>
      <c r="H5" s="11"/>
      <c r="I5" s="11"/>
      <c r="J5" s="11"/>
      <c r="K5" s="11"/>
      <c r="L5" s="11"/>
      <c r="M5" s="11">
        <f>$C$5*100/$C$20</f>
        <v>45.038336773813029</v>
      </c>
      <c r="N5" s="11">
        <f>$C$5*100/$C$20</f>
        <v>45.038336773813029</v>
      </c>
      <c r="O5" s="11">
        <f>$C$5*100/$C$20</f>
        <v>45.038336773813029</v>
      </c>
    </row>
    <row r="6" spans="2:15" s="12" customFormat="1" x14ac:dyDescent="0.2">
      <c r="B6" s="10" t="s">
        <v>16</v>
      </c>
      <c r="C6" s="258">
        <v>158.9</v>
      </c>
      <c r="D6" s="11">
        <f>$C$6*100/$C$20</f>
        <v>11.714833382483043</v>
      </c>
      <c r="E6" s="11">
        <f>$C$6*100/$C$20</f>
        <v>11.714833382483043</v>
      </c>
      <c r="F6" s="11">
        <f>$C$6*100/$C$20</f>
        <v>11.714833382483043</v>
      </c>
      <c r="G6" s="11"/>
      <c r="H6" s="11"/>
      <c r="I6" s="11"/>
      <c r="J6" s="11"/>
      <c r="K6" s="11"/>
      <c r="L6" s="11"/>
      <c r="M6" s="11">
        <f>$C$6*100/$C$20</f>
        <v>11.714833382483043</v>
      </c>
      <c r="N6" s="11">
        <f>$C$6*100/$C$20</f>
        <v>11.714833382483043</v>
      </c>
      <c r="O6" s="11">
        <f>$C$6*100/$C$20</f>
        <v>11.714833382483043</v>
      </c>
    </row>
    <row r="7" spans="2:15" s="12" customFormat="1" x14ac:dyDescent="0.2">
      <c r="B7" s="14" t="s">
        <v>49</v>
      </c>
      <c r="C7" s="258">
        <v>33.19</v>
      </c>
      <c r="D7" s="11"/>
      <c r="E7" s="11"/>
      <c r="F7" s="13"/>
      <c r="G7" s="11"/>
      <c r="H7" s="11">
        <f>$C$7*100/$C$20</f>
        <v>2.4469183131819521</v>
      </c>
      <c r="I7" s="11">
        <f>$C$7*100/$C$20</f>
        <v>2.4469183131819521</v>
      </c>
      <c r="J7" s="11">
        <f>$C$7*100/$C$20</f>
        <v>2.4469183131819521</v>
      </c>
      <c r="K7" s="11">
        <f>$C$7*100/$C$20</f>
        <v>2.4469183131819521</v>
      </c>
      <c r="L7" s="11">
        <f>$C$7*100/$C$20</f>
        <v>2.4469183131819521</v>
      </c>
      <c r="M7" s="11"/>
      <c r="N7" s="11"/>
      <c r="O7" s="13"/>
    </row>
    <row r="8" spans="2:15" s="12" customFormat="1" x14ac:dyDescent="0.2">
      <c r="B8" s="10" t="s">
        <v>59</v>
      </c>
      <c r="C8" s="259">
        <v>11.875</v>
      </c>
      <c r="D8" s="11"/>
      <c r="E8" s="11"/>
      <c r="F8" s="13"/>
      <c r="G8" s="11"/>
      <c r="H8" s="11">
        <f>$C$8*100/$C$20</f>
        <v>0.87547920967266291</v>
      </c>
      <c r="I8" s="11">
        <f>$C$8*100/$C$20</f>
        <v>0.87547920967266291</v>
      </c>
      <c r="J8" s="11">
        <f>$C$8*100/$C$20</f>
        <v>0.87547920967266291</v>
      </c>
      <c r="K8" s="11">
        <f>$C$8*100/$C$20</f>
        <v>0.87547920967266291</v>
      </c>
      <c r="L8" s="11">
        <f>$C$8*100/$C$20</f>
        <v>0.87547920967266291</v>
      </c>
      <c r="M8" s="11"/>
      <c r="N8" s="11"/>
      <c r="O8" s="13"/>
    </row>
    <row r="9" spans="2:15" s="12" customFormat="1" x14ac:dyDescent="0.2">
      <c r="B9" s="10" t="s">
        <v>50</v>
      </c>
      <c r="C9" s="258">
        <v>77.25</v>
      </c>
      <c r="D9" s="11"/>
      <c r="E9" s="11"/>
      <c r="F9" s="11"/>
      <c r="G9" s="11"/>
      <c r="H9" s="11">
        <f>$C$9*100/$C$20</f>
        <v>5.695222648186375</v>
      </c>
      <c r="I9" s="11">
        <f>$C$9*100/$C$20</f>
        <v>5.695222648186375</v>
      </c>
      <c r="J9" s="11">
        <f>$C$9*100/$C$20</f>
        <v>5.695222648186375</v>
      </c>
      <c r="K9" s="11">
        <f>$C$9*100/$C$20</f>
        <v>5.695222648186375</v>
      </c>
      <c r="L9" s="11">
        <f>$C$9*100/$C$20</f>
        <v>5.695222648186375</v>
      </c>
      <c r="M9" s="11"/>
      <c r="N9" s="11"/>
      <c r="O9" s="13"/>
    </row>
    <row r="10" spans="2:15" s="12" customFormat="1" x14ac:dyDescent="0.2">
      <c r="B10" s="10" t="s">
        <v>90</v>
      </c>
      <c r="C10" s="258">
        <v>97.75</v>
      </c>
      <c r="D10" s="11">
        <f t="shared" ref="D10:O10" si="0">$C$10*100/$C$20</f>
        <v>7.206576231200235</v>
      </c>
      <c r="E10" s="11">
        <f t="shared" si="0"/>
        <v>7.206576231200235</v>
      </c>
      <c r="F10" s="11">
        <f t="shared" si="0"/>
        <v>7.206576231200235</v>
      </c>
      <c r="G10" s="11">
        <f t="shared" si="0"/>
        <v>7.206576231200235</v>
      </c>
      <c r="H10" s="11">
        <f t="shared" si="0"/>
        <v>7.206576231200235</v>
      </c>
      <c r="I10" s="11">
        <f t="shared" si="0"/>
        <v>7.206576231200235</v>
      </c>
      <c r="J10" s="11">
        <f t="shared" si="0"/>
        <v>7.206576231200235</v>
      </c>
      <c r="K10" s="11">
        <f t="shared" si="0"/>
        <v>7.206576231200235</v>
      </c>
      <c r="L10" s="11">
        <f t="shared" si="0"/>
        <v>7.206576231200235</v>
      </c>
      <c r="M10" s="11">
        <f t="shared" si="0"/>
        <v>7.206576231200235</v>
      </c>
      <c r="N10" s="11">
        <f t="shared" si="0"/>
        <v>7.206576231200235</v>
      </c>
      <c r="O10" s="11">
        <f t="shared" si="0"/>
        <v>7.206576231200235</v>
      </c>
    </row>
    <row r="11" spans="2:15" s="12" customFormat="1" x14ac:dyDescent="0.2">
      <c r="B11" s="10" t="s">
        <v>60</v>
      </c>
      <c r="C11" s="258">
        <v>11.38</v>
      </c>
      <c r="D11" s="11"/>
      <c r="E11" s="11"/>
      <c r="F11" s="11"/>
      <c r="G11" s="11"/>
      <c r="H11" s="11">
        <f>$C$11*100/$C$20</f>
        <v>0.83898554998525499</v>
      </c>
      <c r="I11" s="11">
        <f>$C$11*100/$C$20</f>
        <v>0.83898554998525499</v>
      </c>
      <c r="J11" s="11">
        <f>$C$11*100/$C$20</f>
        <v>0.83898554998525499</v>
      </c>
      <c r="K11" s="11">
        <f>$C$11*100/$C$20</f>
        <v>0.83898554998525499</v>
      </c>
      <c r="L11" s="11">
        <f>$C$11*100/$C$20</f>
        <v>0.83898554998525499</v>
      </c>
      <c r="M11" s="11"/>
      <c r="N11" s="11"/>
      <c r="O11" s="13"/>
    </row>
    <row r="12" spans="2:15" s="12" customFormat="1" x14ac:dyDescent="0.2">
      <c r="B12" s="37" t="s">
        <v>53</v>
      </c>
      <c r="C12" s="258">
        <v>65.8</v>
      </c>
      <c r="D12" s="38"/>
      <c r="E12" s="38"/>
      <c r="F12" s="39"/>
      <c r="G12" s="11"/>
      <c r="H12" s="11">
        <f>$C$12*100/$C$20</f>
        <v>4.851076378649366</v>
      </c>
      <c r="I12" s="11">
        <f>$C$12*100/$C$20</f>
        <v>4.851076378649366</v>
      </c>
      <c r="J12" s="11">
        <f>$C$12*100/$C$20</f>
        <v>4.851076378649366</v>
      </c>
      <c r="K12" s="11">
        <f>$C$12*100/$C$20</f>
        <v>4.851076378649366</v>
      </c>
      <c r="L12" s="11">
        <f>$C$12*100/$C$20</f>
        <v>4.851076378649366</v>
      </c>
      <c r="M12" s="11"/>
      <c r="N12" s="11"/>
      <c r="O12" s="13"/>
    </row>
    <row r="13" spans="2:15" s="12" customFormat="1" x14ac:dyDescent="0.2">
      <c r="B13" s="10" t="s">
        <v>61</v>
      </c>
      <c r="C13" s="258">
        <v>3.6579999999999999</v>
      </c>
      <c r="D13" s="15">
        <f t="shared" ref="D13:O13" si="1">$C$13*100/$C$20</f>
        <v>0.26968445886169273</v>
      </c>
      <c r="E13" s="15">
        <f t="shared" si="1"/>
        <v>0.26968445886169273</v>
      </c>
      <c r="F13" s="15">
        <f t="shared" si="1"/>
        <v>0.26968445886169273</v>
      </c>
      <c r="G13" s="15">
        <f t="shared" si="1"/>
        <v>0.26968445886169273</v>
      </c>
      <c r="H13" s="15">
        <f t="shared" si="1"/>
        <v>0.26968445886169273</v>
      </c>
      <c r="I13" s="15">
        <f t="shared" si="1"/>
        <v>0.26968445886169273</v>
      </c>
      <c r="J13" s="15">
        <f t="shared" si="1"/>
        <v>0.26968445886169273</v>
      </c>
      <c r="K13" s="15">
        <f t="shared" si="1"/>
        <v>0.26968445886169273</v>
      </c>
      <c r="L13" s="15">
        <f t="shared" si="1"/>
        <v>0.26968445886169273</v>
      </c>
      <c r="M13" s="15">
        <f t="shared" si="1"/>
        <v>0.26968445886169273</v>
      </c>
      <c r="N13" s="15">
        <f t="shared" si="1"/>
        <v>0.26968445886169273</v>
      </c>
      <c r="O13" s="15">
        <f t="shared" si="1"/>
        <v>0.26968445886169273</v>
      </c>
    </row>
    <row r="14" spans="2:15" s="12" customFormat="1" x14ac:dyDescent="0.2">
      <c r="B14" s="10" t="s">
        <v>62</v>
      </c>
      <c r="C14" s="258">
        <v>3.202</v>
      </c>
      <c r="D14" s="15"/>
      <c r="E14" s="15"/>
      <c r="F14" s="15"/>
      <c r="G14" s="15"/>
      <c r="H14" s="15">
        <f>$C$14*100/$C$20</f>
        <v>0.23606605721026244</v>
      </c>
      <c r="I14" s="15">
        <f>$C$14*100/$C$20</f>
        <v>0.23606605721026244</v>
      </c>
      <c r="J14" s="15">
        <f>$C$14*100/$C$20</f>
        <v>0.23606605721026244</v>
      </c>
      <c r="K14" s="15">
        <f>$C$14*100/$C$20</f>
        <v>0.23606605721026244</v>
      </c>
      <c r="L14" s="15">
        <f>$C$14*100/$C$20</f>
        <v>0.23606605721026244</v>
      </c>
      <c r="M14" s="15"/>
      <c r="N14" s="15"/>
      <c r="O14" s="16"/>
    </row>
    <row r="15" spans="2:15" s="12" customFormat="1" x14ac:dyDescent="0.2">
      <c r="B15" s="10" t="s">
        <v>55</v>
      </c>
      <c r="C15" s="258">
        <v>118</v>
      </c>
      <c r="D15" s="11">
        <f>$C$15*100/$C$20</f>
        <v>8.6994986729578283</v>
      </c>
      <c r="E15" s="11">
        <f>$C$15*100/$C$20</f>
        <v>8.6994986729578283</v>
      </c>
      <c r="F15" s="11">
        <f>$C$15*100/$C$20</f>
        <v>8.6994986729578283</v>
      </c>
      <c r="G15" s="11">
        <f>$C$15*100/$C$20</f>
        <v>8.6994986729578283</v>
      </c>
      <c r="H15" s="11"/>
      <c r="I15" s="11"/>
      <c r="J15" s="11"/>
      <c r="K15" s="11"/>
      <c r="L15" s="11"/>
      <c r="M15" s="11">
        <f>$C$15*100/$C$20</f>
        <v>8.6994986729578283</v>
      </c>
      <c r="N15" s="11">
        <f>$C$15*100/$C$20</f>
        <v>8.6994986729578283</v>
      </c>
      <c r="O15" s="11">
        <f>$C$15*100/$C$20</f>
        <v>8.6994986729578283</v>
      </c>
    </row>
    <row r="16" spans="2:15" s="12" customFormat="1" x14ac:dyDescent="0.2">
      <c r="B16" s="10" t="s">
        <v>26</v>
      </c>
      <c r="C16" s="258">
        <v>78.16</v>
      </c>
      <c r="D16" s="11"/>
      <c r="E16" s="11"/>
      <c r="F16" s="11"/>
      <c r="G16" s="11">
        <f t="shared" ref="G16:M16" si="2">$C$16*100/$C$20</f>
        <v>5.7623120023591854</v>
      </c>
      <c r="H16" s="11">
        <f t="shared" si="2"/>
        <v>5.7623120023591854</v>
      </c>
      <c r="I16" s="11">
        <f t="shared" si="2"/>
        <v>5.7623120023591854</v>
      </c>
      <c r="J16" s="11">
        <f t="shared" si="2"/>
        <v>5.7623120023591854</v>
      </c>
      <c r="K16" s="11">
        <f t="shared" si="2"/>
        <v>5.7623120023591854</v>
      </c>
      <c r="L16" s="11">
        <f t="shared" si="2"/>
        <v>5.7623120023591854</v>
      </c>
      <c r="M16" s="11">
        <f t="shared" si="2"/>
        <v>5.7623120023591854</v>
      </c>
      <c r="N16" s="11"/>
      <c r="O16" s="13"/>
    </row>
    <row r="17" spans="1:15" s="12" customFormat="1" x14ac:dyDescent="0.2">
      <c r="B17" s="10" t="s">
        <v>63</v>
      </c>
      <c r="C17" s="258">
        <v>2.649</v>
      </c>
      <c r="D17" s="15"/>
      <c r="E17" s="15"/>
      <c r="F17" s="15"/>
      <c r="G17" s="15"/>
      <c r="H17" s="15">
        <f>$C$17*100/$C$20</f>
        <v>0.19529637275140074</v>
      </c>
      <c r="I17" s="15">
        <f>$C$17*100/$C$20</f>
        <v>0.19529637275140074</v>
      </c>
      <c r="J17" s="15">
        <f>$C$17*100/$C$20</f>
        <v>0.19529637275140074</v>
      </c>
      <c r="K17" s="15">
        <f>$C$17*100/$C$20</f>
        <v>0.19529637275140074</v>
      </c>
      <c r="L17" s="15">
        <f>$C$17*100/$C$20</f>
        <v>0.19529637275140074</v>
      </c>
      <c r="M17" s="15"/>
      <c r="N17" s="15"/>
      <c r="O17" s="15"/>
    </row>
    <row r="18" spans="1:15" s="12" customFormat="1" x14ac:dyDescent="0.2">
      <c r="B18" s="10" t="s">
        <v>64</v>
      </c>
      <c r="C18" s="258">
        <v>118</v>
      </c>
      <c r="D18" s="11"/>
      <c r="E18" s="11"/>
      <c r="F18" s="11"/>
      <c r="G18" s="11"/>
      <c r="H18" s="11">
        <f>$C$18*100/$C$20</f>
        <v>8.6994986729578283</v>
      </c>
      <c r="I18" s="11">
        <f>$C$18*100/$C$20</f>
        <v>8.6994986729578283</v>
      </c>
      <c r="J18" s="11">
        <f>$C$18*100/$C$20</f>
        <v>8.6994986729578283</v>
      </c>
      <c r="K18" s="11">
        <f>$C$18*100/$C$20</f>
        <v>8.6994986729578283</v>
      </c>
      <c r="L18" s="11">
        <f>$C$18*100/$C$20</f>
        <v>8.6994986729578283</v>
      </c>
      <c r="M18" s="11"/>
      <c r="N18" s="11"/>
      <c r="O18" s="13"/>
    </row>
    <row r="19" spans="1:15" ht="16.5" x14ac:dyDescent="0.2">
      <c r="B19" s="257" t="s">
        <v>27</v>
      </c>
      <c r="C19" s="256">
        <f t="shared" ref="C19" si="3">SUM(C5:C18)</f>
        <v>1390.7139999999999</v>
      </c>
      <c r="D19" s="401"/>
      <c r="E19" s="402"/>
      <c r="F19" s="402"/>
      <c r="G19" s="402"/>
      <c r="H19" s="402"/>
      <c r="I19" s="402"/>
      <c r="J19" s="402"/>
      <c r="K19" s="402"/>
      <c r="L19" s="402"/>
      <c r="M19" s="402"/>
      <c r="N19" s="402"/>
      <c r="O19" s="403"/>
    </row>
    <row r="20" spans="1:15" ht="16.5" x14ac:dyDescent="0.3">
      <c r="A20" s="19"/>
      <c r="B20" s="242" t="s">
        <v>28</v>
      </c>
      <c r="C20" s="243">
        <v>1356.4</v>
      </c>
      <c r="D20" s="17">
        <f t="shared" ref="D20:O20" si="4">SUM(D5:D18)</f>
        <v>72.92892951931583</v>
      </c>
      <c r="E20" s="17">
        <f t="shared" si="4"/>
        <v>72.92892951931583</v>
      </c>
      <c r="F20" s="17">
        <f t="shared" si="4"/>
        <v>72.92892951931583</v>
      </c>
      <c r="G20" s="17">
        <f t="shared" si="4"/>
        <v>66.976408139191975</v>
      </c>
      <c r="H20" s="17">
        <f t="shared" si="4"/>
        <v>37.07711589501622</v>
      </c>
      <c r="I20" s="17">
        <f t="shared" si="4"/>
        <v>37.07711589501622</v>
      </c>
      <c r="J20" s="17">
        <f t="shared" si="4"/>
        <v>37.07711589501622</v>
      </c>
      <c r="K20" s="17">
        <f t="shared" si="4"/>
        <v>37.07711589501622</v>
      </c>
      <c r="L20" s="17">
        <f t="shared" si="4"/>
        <v>37.07711589501622</v>
      </c>
      <c r="M20" s="17">
        <f t="shared" si="4"/>
        <v>78.691241521675011</v>
      </c>
      <c r="N20" s="17">
        <f t="shared" si="4"/>
        <v>72.92892951931583</v>
      </c>
      <c r="O20" s="40">
        <f t="shared" si="4"/>
        <v>72.92892951931583</v>
      </c>
    </row>
    <row r="21" spans="1:15" ht="16.5" x14ac:dyDescent="0.2">
      <c r="A21" s="19"/>
      <c r="B21" s="21" t="s">
        <v>29</v>
      </c>
      <c r="C21" s="22">
        <f>C19/C20*100</f>
        <v>102.52978472427013</v>
      </c>
      <c r="D21" s="20"/>
      <c r="E21" s="20"/>
      <c r="F21" s="20"/>
      <c r="G21" s="20"/>
      <c r="H21" s="20"/>
      <c r="I21" s="20"/>
      <c r="J21" s="20"/>
      <c r="K21" s="20"/>
      <c r="L21" s="20"/>
      <c r="M21" s="20"/>
      <c r="N21" s="20"/>
      <c r="O21" s="23"/>
    </row>
    <row r="22" spans="1:15" ht="16.5" x14ac:dyDescent="0.3">
      <c r="A22" s="19"/>
      <c r="B22" s="24" t="s">
        <v>30</v>
      </c>
      <c r="C22" s="22">
        <v>1426</v>
      </c>
      <c r="D22" s="25" t="s">
        <v>31</v>
      </c>
      <c r="E22" s="20"/>
      <c r="F22" s="20"/>
      <c r="G22" s="20"/>
      <c r="H22" s="20"/>
      <c r="I22" s="20"/>
      <c r="J22" s="20"/>
      <c r="K22" s="20"/>
      <c r="L22" s="20"/>
      <c r="M22" s="20"/>
      <c r="N22" s="20"/>
      <c r="O22" s="23"/>
    </row>
    <row r="23" spans="1:15" ht="16.5" x14ac:dyDescent="0.3">
      <c r="A23" s="19"/>
      <c r="B23" s="26" t="s">
        <v>32</v>
      </c>
      <c r="C23" s="27">
        <f>C20/C22*100</f>
        <v>95.119214586255268</v>
      </c>
      <c r="D23" s="25"/>
      <c r="E23" s="20"/>
      <c r="F23" s="20"/>
      <c r="G23" s="20"/>
      <c r="H23" s="20"/>
      <c r="I23" s="20"/>
      <c r="J23" s="20"/>
      <c r="K23" s="20"/>
      <c r="L23" s="20"/>
      <c r="M23" s="20"/>
      <c r="N23" s="20"/>
      <c r="O23" s="23"/>
    </row>
    <row r="24" spans="1:15" ht="16.5" x14ac:dyDescent="0.2">
      <c r="A24" s="19"/>
      <c r="B24" s="28" t="s">
        <v>33</v>
      </c>
      <c r="C24" s="29">
        <v>1426</v>
      </c>
      <c r="D24" s="30" t="s">
        <v>31</v>
      </c>
      <c r="E24" s="44" t="s">
        <v>65</v>
      </c>
      <c r="F24" s="32"/>
      <c r="G24" s="32"/>
      <c r="H24" s="32"/>
      <c r="I24" s="32"/>
      <c r="J24" s="32"/>
      <c r="K24" s="32"/>
      <c r="L24" s="32"/>
      <c r="M24" s="32"/>
      <c r="N24" s="32"/>
      <c r="O24" s="33"/>
    </row>
    <row r="25" spans="1:15" ht="15" x14ac:dyDescent="0.2">
      <c r="B25" s="45"/>
      <c r="C25" s="46"/>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616</v>
      </c>
    </row>
    <row r="35" spans="2:15" ht="52.5" customHeight="1" x14ac:dyDescent="0.2">
      <c r="B35" s="405" t="s">
        <v>66</v>
      </c>
      <c r="C35" s="405"/>
      <c r="D35" s="405"/>
      <c r="E35" s="405"/>
      <c r="F35" s="405"/>
      <c r="G35" s="405"/>
      <c r="H35" s="405"/>
      <c r="I35" s="405"/>
      <c r="J35" s="405"/>
      <c r="K35" s="405"/>
      <c r="L35" s="405"/>
      <c r="M35" s="405"/>
      <c r="N35" s="405"/>
      <c r="O35" s="405"/>
    </row>
    <row r="37" spans="2:15" ht="15.75" x14ac:dyDescent="0.25">
      <c r="B37" s="4" t="s">
        <v>39</v>
      </c>
    </row>
    <row r="38" spans="2:15" x14ac:dyDescent="0.2">
      <c r="B38" s="398" t="s">
        <v>67</v>
      </c>
      <c r="C38" s="398"/>
      <c r="D38" s="398"/>
      <c r="E38" s="398"/>
      <c r="F38" s="398"/>
      <c r="G38" s="398"/>
      <c r="H38" s="398"/>
      <c r="I38" s="398"/>
      <c r="J38" s="398"/>
      <c r="K38" s="398"/>
      <c r="L38" s="398"/>
      <c r="M38" s="398"/>
      <c r="N38" s="398"/>
      <c r="O38" s="398"/>
    </row>
    <row r="39" spans="2:15" ht="26.25" customHeight="1" x14ac:dyDescent="0.2">
      <c r="B39" s="405" t="s">
        <v>68</v>
      </c>
      <c r="C39" s="405"/>
      <c r="D39" s="405"/>
      <c r="E39" s="405"/>
      <c r="F39" s="405"/>
      <c r="G39" s="405"/>
      <c r="H39" s="405"/>
      <c r="I39" s="405"/>
      <c r="J39" s="405"/>
      <c r="K39" s="405"/>
      <c r="L39" s="405"/>
      <c r="M39" s="405"/>
      <c r="N39" s="405"/>
      <c r="O39" s="405"/>
    </row>
  </sheetData>
  <mergeCells count="7">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0"/>
  <dimension ref="A1:O40"/>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2" t="s">
        <v>564</v>
      </c>
      <c r="C1" s="2"/>
      <c r="D1" s="1"/>
      <c r="E1" s="1"/>
      <c r="F1" s="1"/>
      <c r="G1" s="1"/>
      <c r="H1" s="1"/>
      <c r="I1" s="1"/>
      <c r="J1" s="1"/>
      <c r="K1" s="1"/>
      <c r="L1" s="1"/>
      <c r="M1" s="1"/>
      <c r="N1" s="1"/>
      <c r="O1" s="1"/>
    </row>
    <row r="2" spans="2:15" s="3" customFormat="1" ht="15.75" x14ac:dyDescent="0.25">
      <c r="B2" s="4" t="s">
        <v>1</v>
      </c>
      <c r="C2" s="168">
        <v>2011</v>
      </c>
      <c r="D2" s="212" t="s">
        <v>697</v>
      </c>
      <c r="M2" s="213"/>
      <c r="N2" s="213" t="s">
        <v>698</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4">
        <v>9.5150000000000006</v>
      </c>
      <c r="D5" s="11">
        <f>$C$5*100/$C$19</f>
        <v>6.8012866333095063</v>
      </c>
      <c r="E5" s="11">
        <f>$C$5*100/$C$19</f>
        <v>6.8012866333095063</v>
      </c>
      <c r="F5" s="11">
        <f>$C$5*100/$C$19</f>
        <v>6.8012866333095063</v>
      </c>
      <c r="G5" s="11">
        <f>$C$5*100/$C$19</f>
        <v>6.8012866333095063</v>
      </c>
      <c r="H5" s="11">
        <f>$C$5*100/$C$19</f>
        <v>6.8012866333095063</v>
      </c>
      <c r="I5" s="11"/>
      <c r="J5" s="11"/>
      <c r="K5" s="11"/>
      <c r="L5" s="11"/>
      <c r="M5" s="11"/>
      <c r="N5" s="11">
        <f>$C$5*100/$C$19</f>
        <v>6.8012866333095063</v>
      </c>
      <c r="O5" s="11">
        <f>$C$5*100/$C$19</f>
        <v>6.8012866333095063</v>
      </c>
    </row>
    <row r="6" spans="2:15" s="12" customFormat="1" x14ac:dyDescent="0.2">
      <c r="B6" s="10" t="s">
        <v>84</v>
      </c>
      <c r="C6" s="306">
        <v>12.545</v>
      </c>
      <c r="D6" s="11">
        <f>$C$6*100/$C$19</f>
        <v>8.9671193709792707</v>
      </c>
      <c r="E6" s="11">
        <f>$C$6*100/$C$19</f>
        <v>8.9671193709792707</v>
      </c>
      <c r="F6" s="11">
        <f>$C$6*100/$C$19</f>
        <v>8.9671193709792707</v>
      </c>
      <c r="G6" s="11"/>
      <c r="H6" s="11"/>
      <c r="I6" s="11"/>
      <c r="J6" s="11"/>
      <c r="K6" s="11"/>
      <c r="L6" s="11"/>
      <c r="M6" s="11"/>
      <c r="N6" s="11">
        <f>$C$6*100/$C$19</f>
        <v>8.9671193709792707</v>
      </c>
      <c r="O6" s="11">
        <f>$C$6*100/$C$19</f>
        <v>8.9671193709792707</v>
      </c>
    </row>
    <row r="7" spans="2:15" s="12" customFormat="1" x14ac:dyDescent="0.2">
      <c r="B7" s="10" t="s">
        <v>85</v>
      </c>
      <c r="C7" s="306">
        <v>92.792000000000002</v>
      </c>
      <c r="D7" s="11"/>
      <c r="E7" s="11"/>
      <c r="F7" s="13"/>
      <c r="G7" s="11"/>
      <c r="H7" s="11"/>
      <c r="I7" s="11">
        <f>$C$7*100/$C$19</f>
        <v>66.327376697641171</v>
      </c>
      <c r="J7" s="11">
        <f>$C$7*100/$C$19</f>
        <v>66.327376697641171</v>
      </c>
      <c r="K7" s="11">
        <f>$C$7*100/$C$19</f>
        <v>66.327376697641171</v>
      </c>
      <c r="L7" s="11">
        <f>$C$7*100/$C$19</f>
        <v>66.327376697641171</v>
      </c>
      <c r="M7" s="11">
        <f>$C$7*100/$C$19</f>
        <v>66.327376697641171</v>
      </c>
      <c r="N7" s="11"/>
      <c r="O7" s="13"/>
    </row>
    <row r="8" spans="2:15" s="12" customFormat="1" x14ac:dyDescent="0.2">
      <c r="B8" s="10" t="s">
        <v>131</v>
      </c>
      <c r="C8" s="307">
        <v>1.5049999999999999</v>
      </c>
      <c r="D8" s="11"/>
      <c r="E8" s="11"/>
      <c r="F8" s="13"/>
      <c r="G8" s="11"/>
      <c r="H8" s="11"/>
      <c r="I8" s="11">
        <f>$C$8*100/$C$19</f>
        <v>1.0757684060042887</v>
      </c>
      <c r="J8" s="11">
        <f t="shared" ref="J8:M8" si="0">$C$8*100/$C$19</f>
        <v>1.0757684060042887</v>
      </c>
      <c r="K8" s="11">
        <f t="shared" si="0"/>
        <v>1.0757684060042887</v>
      </c>
      <c r="L8" s="11">
        <f t="shared" si="0"/>
        <v>1.0757684060042887</v>
      </c>
      <c r="M8" s="11">
        <f t="shared" si="0"/>
        <v>1.0757684060042887</v>
      </c>
      <c r="N8" s="11"/>
      <c r="O8" s="13"/>
    </row>
    <row r="9" spans="2:15" s="12" customFormat="1" x14ac:dyDescent="0.2">
      <c r="B9" s="10" t="s">
        <v>49</v>
      </c>
      <c r="C9" s="307">
        <v>0.437</v>
      </c>
      <c r="D9" s="15">
        <f>$C$9*100/$C$19</f>
        <v>0.31236597569692637</v>
      </c>
      <c r="E9" s="15">
        <f t="shared" ref="E9:F9" si="1">$C$9*100/$C$19</f>
        <v>0.31236597569692637</v>
      </c>
      <c r="F9" s="15">
        <f t="shared" si="1"/>
        <v>0.31236597569692637</v>
      </c>
      <c r="G9" s="11"/>
      <c r="H9" s="11"/>
      <c r="I9" s="11"/>
      <c r="J9" s="11"/>
      <c r="K9" s="11"/>
      <c r="L9" s="11"/>
      <c r="M9" s="11"/>
      <c r="N9" s="15">
        <f t="shared" ref="N9:O9" si="2">$C$9*100/$C$19</f>
        <v>0.31236597569692637</v>
      </c>
      <c r="O9" s="15">
        <f t="shared" si="2"/>
        <v>0.31236597569692637</v>
      </c>
    </row>
    <row r="10" spans="2:15" s="12" customFormat="1" x14ac:dyDescent="0.2">
      <c r="B10" s="10" t="s">
        <v>98</v>
      </c>
      <c r="C10" s="307">
        <v>30</v>
      </c>
      <c r="D10" s="11"/>
      <c r="E10" s="11"/>
      <c r="F10" s="13"/>
      <c r="G10" s="11"/>
      <c r="H10" s="11"/>
      <c r="I10" s="11">
        <f>$C$10*100/$C$19</f>
        <v>21.443888491779841</v>
      </c>
      <c r="J10" s="11">
        <f>$C$10*100/$C$19</f>
        <v>21.443888491779841</v>
      </c>
      <c r="K10" s="11">
        <f>$C$10*100/$C$19</f>
        <v>21.443888491779841</v>
      </c>
      <c r="L10" s="11">
        <f>$C$10*100/$C$19</f>
        <v>21.443888491779841</v>
      </c>
      <c r="M10" s="11">
        <f>$C$10*100/$C$19</f>
        <v>21.443888491779841</v>
      </c>
      <c r="N10" s="11"/>
      <c r="O10" s="13"/>
    </row>
    <row r="11" spans="2:15" s="12" customFormat="1" x14ac:dyDescent="0.2">
      <c r="B11" s="10" t="s">
        <v>99</v>
      </c>
      <c r="C11" s="307">
        <v>30</v>
      </c>
      <c r="D11" s="11">
        <f t="shared" ref="D11:F11" si="3">$C$11*100/$C$19</f>
        <v>21.443888491779841</v>
      </c>
      <c r="E11" s="11">
        <f t="shared" si="3"/>
        <v>21.443888491779841</v>
      </c>
      <c r="F11" s="11">
        <f t="shared" si="3"/>
        <v>21.443888491779841</v>
      </c>
      <c r="G11" s="11"/>
      <c r="H11" s="11"/>
      <c r="I11" s="11"/>
      <c r="J11" s="11"/>
      <c r="K11" s="11"/>
      <c r="L11" s="11"/>
      <c r="M11" s="11"/>
      <c r="N11" s="11">
        <f t="shared" ref="N11:O11" si="4">$C$11*100/$C$19</f>
        <v>21.443888491779841</v>
      </c>
      <c r="O11" s="11">
        <f t="shared" si="4"/>
        <v>21.443888491779841</v>
      </c>
    </row>
    <row r="12" spans="2:15" s="12" customFormat="1" x14ac:dyDescent="0.2">
      <c r="B12" s="10" t="s">
        <v>90</v>
      </c>
      <c r="C12" s="307">
        <v>0.36499999999999999</v>
      </c>
      <c r="D12" s="15">
        <f>$C$12*100/$C$19</f>
        <v>0.26090064331665475</v>
      </c>
      <c r="E12" s="15">
        <f t="shared" ref="E12:O12" si="5">$C$12*100/$C$19</f>
        <v>0.26090064331665475</v>
      </c>
      <c r="F12" s="15">
        <f t="shared" si="5"/>
        <v>0.26090064331665475</v>
      </c>
      <c r="G12" s="15">
        <f t="shared" si="5"/>
        <v>0.26090064331665475</v>
      </c>
      <c r="H12" s="15">
        <f t="shared" si="5"/>
        <v>0.26090064331665475</v>
      </c>
      <c r="I12" s="15">
        <f t="shared" si="5"/>
        <v>0.26090064331665475</v>
      </c>
      <c r="J12" s="15">
        <f t="shared" si="5"/>
        <v>0.26090064331665475</v>
      </c>
      <c r="K12" s="15">
        <f t="shared" si="5"/>
        <v>0.26090064331665475</v>
      </c>
      <c r="L12" s="15">
        <f t="shared" si="5"/>
        <v>0.26090064331665475</v>
      </c>
      <c r="M12" s="15">
        <f t="shared" si="5"/>
        <v>0.26090064331665475</v>
      </c>
      <c r="N12" s="15">
        <f t="shared" si="5"/>
        <v>0.26090064331665475</v>
      </c>
      <c r="O12" s="15">
        <f t="shared" si="5"/>
        <v>0.26090064331665475</v>
      </c>
    </row>
    <row r="13" spans="2:15" s="12" customFormat="1" x14ac:dyDescent="0.2">
      <c r="B13" s="10" t="s">
        <v>132</v>
      </c>
      <c r="C13" s="306">
        <v>16.936</v>
      </c>
      <c r="D13" s="11">
        <f>$C$13*100/$C$19</f>
        <v>12.10578984989278</v>
      </c>
      <c r="E13" s="11">
        <f>$C$13*100/$C$19</f>
        <v>12.10578984989278</v>
      </c>
      <c r="F13" s="11">
        <f>$C$13*100/$C$19</f>
        <v>12.10578984989278</v>
      </c>
      <c r="G13" s="11"/>
      <c r="H13" s="11"/>
      <c r="I13" s="11"/>
      <c r="J13" s="11"/>
      <c r="K13" s="11"/>
      <c r="L13" s="11"/>
      <c r="M13" s="11"/>
      <c r="N13" s="11">
        <f>$C$13*100/$C$19</f>
        <v>12.10578984989278</v>
      </c>
      <c r="O13" s="11">
        <f>$C$13*100/$C$19</f>
        <v>12.10578984989278</v>
      </c>
    </row>
    <row r="14" spans="2:15" s="12" customFormat="1" x14ac:dyDescent="0.2">
      <c r="B14" s="10" t="s">
        <v>362</v>
      </c>
      <c r="C14" s="306">
        <v>6.2</v>
      </c>
      <c r="D14" s="11"/>
      <c r="E14" s="11"/>
      <c r="F14" s="11"/>
      <c r="G14" s="11"/>
      <c r="H14" s="11"/>
      <c r="I14" s="11">
        <f>$C$14*100/$C$19</f>
        <v>4.4317369549678336</v>
      </c>
      <c r="J14" s="11">
        <f t="shared" ref="J14:M14" si="6">$C$14*100/$C$19</f>
        <v>4.4317369549678336</v>
      </c>
      <c r="K14" s="11">
        <f t="shared" si="6"/>
        <v>4.4317369549678336</v>
      </c>
      <c r="L14" s="11">
        <f t="shared" si="6"/>
        <v>4.4317369549678336</v>
      </c>
      <c r="M14" s="11">
        <f t="shared" si="6"/>
        <v>4.4317369549678336</v>
      </c>
      <c r="N14" s="11">
        <f>$C$14*100/$C$19</f>
        <v>4.4317369549678336</v>
      </c>
      <c r="O14" s="11"/>
    </row>
    <row r="15" spans="2:15" s="12" customFormat="1" x14ac:dyDescent="0.2">
      <c r="B15" s="37" t="s">
        <v>54</v>
      </c>
      <c r="C15" s="306">
        <v>0.26500000000000001</v>
      </c>
      <c r="D15" s="15">
        <f>$C$15*100/$C$19</f>
        <v>0.18942101501072195</v>
      </c>
      <c r="E15" s="15">
        <f t="shared" ref="E15:F15" si="7">$C$15*100/$C$19</f>
        <v>0.18942101501072195</v>
      </c>
      <c r="F15" s="15">
        <f t="shared" si="7"/>
        <v>0.18942101501072195</v>
      </c>
      <c r="G15" s="11"/>
      <c r="H15" s="11"/>
      <c r="I15" s="11"/>
      <c r="J15" s="11"/>
      <c r="K15" s="11"/>
      <c r="L15" s="11"/>
      <c r="M15" s="11"/>
      <c r="N15" s="15">
        <f t="shared" ref="N15:O15" si="8">$C$15*100/$C$19</f>
        <v>0.18942101501072195</v>
      </c>
      <c r="O15" s="15">
        <f t="shared" si="8"/>
        <v>0.18942101501072195</v>
      </c>
    </row>
    <row r="16" spans="2:15" s="12" customFormat="1" x14ac:dyDescent="0.2">
      <c r="B16" s="10" t="s">
        <v>79</v>
      </c>
      <c r="C16" s="264">
        <v>5.0350000000000001</v>
      </c>
      <c r="D16" s="11">
        <f t="shared" ref="D16:O16" si="9">$C$16*100/$C$19</f>
        <v>3.5989992852037167</v>
      </c>
      <c r="E16" s="11">
        <f t="shared" si="9"/>
        <v>3.5989992852037167</v>
      </c>
      <c r="F16" s="11">
        <f t="shared" si="9"/>
        <v>3.5989992852037167</v>
      </c>
      <c r="G16" s="11">
        <f t="shared" si="9"/>
        <v>3.5989992852037167</v>
      </c>
      <c r="H16" s="11">
        <f t="shared" si="9"/>
        <v>3.5989992852037167</v>
      </c>
      <c r="I16" s="11">
        <f t="shared" si="9"/>
        <v>3.5989992852037167</v>
      </c>
      <c r="J16" s="11">
        <f t="shared" si="9"/>
        <v>3.5989992852037167</v>
      </c>
      <c r="K16" s="11">
        <f t="shared" si="9"/>
        <v>3.5989992852037167</v>
      </c>
      <c r="L16" s="11">
        <f t="shared" si="9"/>
        <v>3.5989992852037167</v>
      </c>
      <c r="M16" s="11">
        <f t="shared" si="9"/>
        <v>3.5989992852037167</v>
      </c>
      <c r="N16" s="11">
        <f t="shared" si="9"/>
        <v>3.5989992852037167</v>
      </c>
      <c r="O16" s="11">
        <f t="shared" si="9"/>
        <v>3.5989992852037167</v>
      </c>
    </row>
    <row r="17" spans="1:15" s="12" customFormat="1" x14ac:dyDescent="0.2">
      <c r="B17" s="10" t="s">
        <v>61</v>
      </c>
      <c r="C17" s="264">
        <v>4</v>
      </c>
      <c r="D17" s="11">
        <f>$C$17*100/$C$19</f>
        <v>2.8591851322373123</v>
      </c>
      <c r="E17" s="11">
        <f t="shared" ref="E17:O17" si="10">$C$17*100/$C$19</f>
        <v>2.8591851322373123</v>
      </c>
      <c r="F17" s="11">
        <f t="shared" si="10"/>
        <v>2.8591851322373123</v>
      </c>
      <c r="G17" s="11">
        <f t="shared" si="10"/>
        <v>2.8591851322373123</v>
      </c>
      <c r="H17" s="11">
        <f t="shared" si="10"/>
        <v>2.8591851322373123</v>
      </c>
      <c r="I17" s="11">
        <f t="shared" si="10"/>
        <v>2.8591851322373123</v>
      </c>
      <c r="J17" s="11">
        <f t="shared" si="10"/>
        <v>2.8591851322373123</v>
      </c>
      <c r="K17" s="11">
        <f t="shared" si="10"/>
        <v>2.8591851322373123</v>
      </c>
      <c r="L17" s="11">
        <f t="shared" si="10"/>
        <v>2.8591851322373123</v>
      </c>
      <c r="M17" s="11">
        <f t="shared" si="10"/>
        <v>2.8591851322373123</v>
      </c>
      <c r="N17" s="11">
        <f t="shared" si="10"/>
        <v>2.8591851322373123</v>
      </c>
      <c r="O17" s="11">
        <f t="shared" si="10"/>
        <v>2.8591851322373123</v>
      </c>
    </row>
    <row r="18" spans="1:15" ht="16.5" x14ac:dyDescent="0.2">
      <c r="B18" s="257" t="s">
        <v>27</v>
      </c>
      <c r="C18" s="266">
        <f t="shared" ref="C18" si="11">SUM(C5:C17)</f>
        <v>209.59499999999997</v>
      </c>
      <c r="D18" s="423"/>
      <c r="E18" s="424"/>
      <c r="F18" s="424"/>
      <c r="G18" s="424"/>
      <c r="H18" s="424"/>
      <c r="I18" s="424"/>
      <c r="J18" s="424"/>
      <c r="K18" s="424"/>
      <c r="L18" s="424"/>
      <c r="M18" s="424"/>
      <c r="N18" s="424"/>
      <c r="O18" s="425"/>
    </row>
    <row r="19" spans="1:15" ht="16.5" x14ac:dyDescent="0.3">
      <c r="A19" s="19"/>
      <c r="B19" s="242" t="s">
        <v>28</v>
      </c>
      <c r="C19" s="267">
        <v>139.9</v>
      </c>
      <c r="D19" s="17">
        <f t="shared" ref="D19:O19" si="12">SUM(D5:D17)</f>
        <v>56.53895639742673</v>
      </c>
      <c r="E19" s="17">
        <f t="shared" si="12"/>
        <v>56.53895639742673</v>
      </c>
      <c r="F19" s="17">
        <f t="shared" si="12"/>
        <v>56.53895639742673</v>
      </c>
      <c r="G19" s="17">
        <f t="shared" si="12"/>
        <v>13.52037169406719</v>
      </c>
      <c r="H19" s="17">
        <f t="shared" si="12"/>
        <v>13.52037169406719</v>
      </c>
      <c r="I19" s="17">
        <f t="shared" si="12"/>
        <v>99.997855611150825</v>
      </c>
      <c r="J19" s="17">
        <f t="shared" si="12"/>
        <v>99.997855611150825</v>
      </c>
      <c r="K19" s="17">
        <f t="shared" si="12"/>
        <v>99.997855611150825</v>
      </c>
      <c r="L19" s="17">
        <f t="shared" si="12"/>
        <v>99.997855611150825</v>
      </c>
      <c r="M19" s="17">
        <f t="shared" si="12"/>
        <v>99.997855611150825</v>
      </c>
      <c r="N19" s="17">
        <f t="shared" si="12"/>
        <v>60.970693352394562</v>
      </c>
      <c r="O19" s="40">
        <f t="shared" si="12"/>
        <v>56.53895639742673</v>
      </c>
    </row>
    <row r="20" spans="1:15" ht="16.5" x14ac:dyDescent="0.2">
      <c r="A20" s="19"/>
      <c r="B20" s="21" t="s">
        <v>29</v>
      </c>
      <c r="C20" s="22">
        <f>C18/C19*100</f>
        <v>149.81772694781986</v>
      </c>
      <c r="D20" s="20"/>
      <c r="E20" s="20"/>
      <c r="F20" s="20"/>
      <c r="G20" s="20"/>
      <c r="H20" s="20"/>
      <c r="I20" s="20"/>
      <c r="J20" s="20"/>
      <c r="K20" s="20"/>
      <c r="L20" s="20"/>
      <c r="M20" s="20"/>
      <c r="N20" s="20"/>
      <c r="O20" s="23"/>
    </row>
    <row r="21" spans="1:15" ht="16.5" x14ac:dyDescent="0.3">
      <c r="A21" s="19"/>
      <c r="B21" s="24" t="s">
        <v>30</v>
      </c>
      <c r="C21" s="148">
        <v>167.08099999999999</v>
      </c>
      <c r="D21" s="20"/>
      <c r="E21" s="20"/>
      <c r="F21" s="20"/>
      <c r="G21" s="20"/>
      <c r="H21" s="20"/>
      <c r="I21" s="20"/>
      <c r="J21" s="20"/>
      <c r="K21" s="20"/>
      <c r="L21" s="20"/>
      <c r="M21" s="20"/>
      <c r="N21" s="20"/>
      <c r="O21" s="23"/>
    </row>
    <row r="22" spans="1:15" ht="16.5" x14ac:dyDescent="0.3">
      <c r="A22" s="19"/>
      <c r="B22" s="26" t="s">
        <v>32</v>
      </c>
      <c r="C22" s="140">
        <f>100*C19/C21</f>
        <v>83.731842639198959</v>
      </c>
      <c r="D22" s="20"/>
      <c r="E22" s="20"/>
      <c r="F22" s="20"/>
      <c r="G22" s="20"/>
      <c r="H22" s="20"/>
      <c r="I22" s="20"/>
      <c r="J22" s="20"/>
      <c r="K22" s="20"/>
      <c r="L22" s="20"/>
      <c r="M22" s="20"/>
      <c r="N22" s="20"/>
      <c r="O22" s="23"/>
    </row>
    <row r="23" spans="1:15" ht="16.5" x14ac:dyDescent="0.2">
      <c r="A23" s="19"/>
      <c r="B23" s="28" t="s">
        <v>33</v>
      </c>
      <c r="C23" s="60">
        <v>371.03100000000001</v>
      </c>
      <c r="D23" s="42"/>
      <c r="E23" s="32"/>
      <c r="F23" s="32"/>
      <c r="G23" s="32"/>
      <c r="H23" s="32"/>
      <c r="I23" s="32"/>
      <c r="J23" s="32"/>
      <c r="K23" s="32"/>
      <c r="L23" s="32"/>
      <c r="M23" s="32"/>
      <c r="N23" s="32"/>
      <c r="O23" s="33"/>
    </row>
    <row r="24" spans="1:15" ht="15" x14ac:dyDescent="0.2">
      <c r="B24" s="45"/>
      <c r="C24" s="204"/>
      <c r="D24" s="49"/>
      <c r="E24" s="49"/>
      <c r="F24" s="49"/>
      <c r="G24" s="49"/>
      <c r="H24" s="49"/>
      <c r="I24" s="49"/>
      <c r="J24" s="49"/>
      <c r="K24" s="49"/>
      <c r="L24" s="49"/>
      <c r="M24" s="49"/>
      <c r="N24" s="49"/>
      <c r="O24" s="49"/>
    </row>
    <row r="25" spans="1:15" ht="15" x14ac:dyDescent="0.2">
      <c r="B25" s="45"/>
      <c r="C25" s="45"/>
      <c r="D25" s="49"/>
      <c r="E25" s="49"/>
      <c r="F25" s="49"/>
      <c r="G25" s="49"/>
      <c r="H25" s="49"/>
      <c r="I25" s="49"/>
      <c r="J25" s="49"/>
      <c r="K25" s="49"/>
      <c r="L25" s="49"/>
      <c r="M25" s="49"/>
      <c r="N25" s="49"/>
      <c r="O25" s="49"/>
    </row>
    <row r="26" spans="1:15" s="219" customFormat="1" ht="15" x14ac:dyDescent="0.2">
      <c r="B26" s="45"/>
      <c r="C26" s="45"/>
      <c r="D26" s="49"/>
      <c r="E26" s="49"/>
      <c r="F26" s="49"/>
      <c r="G26" s="49"/>
      <c r="H26" s="49"/>
      <c r="I26" s="49"/>
      <c r="J26" s="49"/>
      <c r="K26" s="49"/>
      <c r="L26" s="49"/>
      <c r="M26" s="49"/>
      <c r="N26" s="49"/>
      <c r="O26" s="49"/>
    </row>
    <row r="27" spans="1:15" s="219" customFormat="1" ht="15" x14ac:dyDescent="0.2">
      <c r="B27" s="45"/>
      <c r="C27" s="45"/>
      <c r="D27" s="49"/>
      <c r="E27" s="49"/>
      <c r="F27" s="49"/>
      <c r="G27" s="49"/>
      <c r="H27" s="49"/>
      <c r="I27" s="49"/>
      <c r="J27" s="49"/>
      <c r="K27" s="49"/>
      <c r="L27" s="49"/>
      <c r="M27" s="49"/>
      <c r="N27" s="49"/>
      <c r="O27" s="49"/>
    </row>
    <row r="28" spans="1:15" ht="15" x14ac:dyDescent="0.2">
      <c r="B28" s="45"/>
      <c r="C28" s="45"/>
      <c r="D28" s="49"/>
      <c r="E28" s="49"/>
      <c r="F28" s="49"/>
      <c r="G28" s="49"/>
      <c r="H28" s="49"/>
      <c r="I28" s="49"/>
      <c r="J28" s="49"/>
      <c r="K28" s="49"/>
      <c r="L28" s="49"/>
      <c r="M28" s="49"/>
      <c r="N28" s="49"/>
      <c r="O28" s="49"/>
    </row>
    <row r="29" spans="1:15" ht="15" x14ac:dyDescent="0.2">
      <c r="B29" s="45"/>
      <c r="C29" s="45"/>
      <c r="D29" s="49"/>
      <c r="E29" s="49"/>
      <c r="F29" s="49"/>
      <c r="G29" s="49"/>
      <c r="H29" s="49"/>
      <c r="I29" s="49"/>
      <c r="J29" s="49"/>
      <c r="K29" s="49"/>
      <c r="L29" s="49"/>
      <c r="M29" s="49"/>
      <c r="N29" s="49"/>
      <c r="O29" s="49"/>
    </row>
    <row r="30" spans="1:15" ht="15" x14ac:dyDescent="0.2">
      <c r="B30" s="45"/>
      <c r="C30" s="45"/>
      <c r="D30" s="49"/>
      <c r="E30" s="49"/>
      <c r="F30" s="49"/>
      <c r="G30" s="49"/>
      <c r="H30" s="49"/>
      <c r="I30" s="49"/>
      <c r="J30" s="49"/>
      <c r="K30" s="49"/>
      <c r="L30" s="49"/>
      <c r="M30" s="49"/>
      <c r="N30" s="49"/>
      <c r="O30" s="49"/>
    </row>
    <row r="31" spans="1:15" ht="15" x14ac:dyDescent="0.2">
      <c r="B31" s="45"/>
      <c r="C31" s="45"/>
      <c r="D31" s="49"/>
      <c r="E31" s="49"/>
      <c r="F31" s="49"/>
      <c r="G31" s="49"/>
      <c r="H31" s="49"/>
      <c r="I31" s="49"/>
      <c r="J31" s="49"/>
      <c r="K31" s="49"/>
      <c r="L31" s="49"/>
      <c r="M31" s="49"/>
      <c r="N31" s="49"/>
      <c r="O31" s="49"/>
    </row>
    <row r="32" spans="1:15" ht="15" x14ac:dyDescent="0.2">
      <c r="B32" s="45"/>
      <c r="C32" s="45"/>
      <c r="D32" s="49"/>
      <c r="E32" s="49"/>
      <c r="F32" s="49"/>
      <c r="G32" s="49"/>
      <c r="H32" s="49"/>
      <c r="I32" s="49"/>
      <c r="J32" s="49"/>
      <c r="K32" s="49"/>
      <c r="L32" s="49"/>
      <c r="M32" s="49"/>
      <c r="N32" s="49"/>
      <c r="O32" s="49"/>
    </row>
    <row r="33" spans="2:15" ht="15" x14ac:dyDescent="0.2">
      <c r="C33" s="45"/>
    </row>
    <row r="34" spans="2:15" ht="15.75" x14ac:dyDescent="0.25">
      <c r="B34" s="4" t="s">
        <v>677</v>
      </c>
    </row>
    <row r="35" spans="2:15" ht="82.5" customHeight="1" x14ac:dyDescent="0.2">
      <c r="B35" s="437" t="s">
        <v>671</v>
      </c>
      <c r="C35" s="437"/>
      <c r="D35" s="437"/>
      <c r="E35" s="437"/>
      <c r="F35" s="437"/>
      <c r="G35" s="437"/>
      <c r="H35" s="437"/>
      <c r="I35" s="437"/>
      <c r="J35" s="437"/>
      <c r="K35" s="437"/>
      <c r="L35" s="437"/>
      <c r="M35" s="437"/>
      <c r="N35" s="437"/>
      <c r="O35" s="437"/>
    </row>
    <row r="37" spans="2:15" ht="15.75" x14ac:dyDescent="0.25">
      <c r="B37" s="4" t="s">
        <v>39</v>
      </c>
    </row>
    <row r="38" spans="2:15" x14ac:dyDescent="0.2">
      <c r="B38" s="66" t="s">
        <v>672</v>
      </c>
      <c r="C38" s="63"/>
      <c r="D38" s="63"/>
      <c r="E38" s="63"/>
      <c r="F38" s="63"/>
      <c r="G38" s="63"/>
      <c r="H38" s="63"/>
      <c r="I38" s="63"/>
      <c r="J38" s="63"/>
      <c r="K38" s="63"/>
      <c r="L38" s="63"/>
      <c r="M38" s="63"/>
      <c r="N38" s="63"/>
      <c r="O38" s="63"/>
    </row>
    <row r="39" spans="2:15" x14ac:dyDescent="0.2">
      <c r="B39" s="66" t="s">
        <v>673</v>
      </c>
    </row>
    <row r="40" spans="2:15" x14ac:dyDescent="0.2">
      <c r="B40" s="66" t="s">
        <v>674</v>
      </c>
    </row>
  </sheetData>
  <mergeCells count="4">
    <mergeCell ref="D3:O3"/>
    <mergeCell ref="B35:O35"/>
    <mergeCell ref="B3:B4"/>
    <mergeCell ref="D18:O18"/>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1"/>
  <dimension ref="A1:O22"/>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565</v>
      </c>
      <c r="C1" s="2"/>
      <c r="D1" s="1"/>
      <c r="E1" s="1"/>
      <c r="F1" s="1"/>
      <c r="G1" s="1"/>
      <c r="H1" s="1"/>
      <c r="I1" s="1"/>
      <c r="J1" s="1"/>
      <c r="K1" s="1"/>
      <c r="L1" s="1"/>
      <c r="M1" s="1"/>
      <c r="N1" s="1"/>
      <c r="O1" s="1"/>
    </row>
    <row r="2" spans="1:15" s="3" customFormat="1" ht="15.75" x14ac:dyDescent="0.25">
      <c r="B2" s="4" t="s">
        <v>1</v>
      </c>
      <c r="C2" s="5" t="s">
        <v>58</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4">
        <v>16.88</v>
      </c>
      <c r="D5" s="11">
        <f>$C$5*100/$C$11</f>
        <v>73.905429071803852</v>
      </c>
      <c r="E5" s="11">
        <f>$C$5*100/$C$11</f>
        <v>73.905429071803852</v>
      </c>
      <c r="F5" s="11">
        <f>$C$5*100/$C$11</f>
        <v>73.905429071803852</v>
      </c>
      <c r="G5" s="11"/>
      <c r="H5" s="11"/>
      <c r="I5" s="11"/>
      <c r="J5" s="11"/>
      <c r="K5" s="11"/>
      <c r="L5" s="11"/>
      <c r="M5" s="11"/>
      <c r="N5" s="11">
        <f>$C$5*100/$C$11</f>
        <v>73.905429071803852</v>
      </c>
      <c r="O5" s="11">
        <f>$C$5*100/$C$11</f>
        <v>73.905429071803852</v>
      </c>
    </row>
    <row r="6" spans="1:15" s="12" customFormat="1" x14ac:dyDescent="0.2">
      <c r="B6" s="10" t="s">
        <v>85</v>
      </c>
      <c r="C6" s="264">
        <v>16.88</v>
      </c>
      <c r="D6" s="11"/>
      <c r="E6" s="11"/>
      <c r="F6" s="13"/>
      <c r="G6" s="11"/>
      <c r="H6" s="11"/>
      <c r="I6" s="11">
        <f>$C$6*100/$C$11</f>
        <v>73.905429071803852</v>
      </c>
      <c r="J6" s="11">
        <f>$C$6*100/$C$11</f>
        <v>73.905429071803852</v>
      </c>
      <c r="K6" s="11">
        <f>$C$6*100/$C$11</f>
        <v>73.905429071803852</v>
      </c>
      <c r="L6" s="11">
        <f>$C$6*100/$C$11</f>
        <v>73.905429071803852</v>
      </c>
      <c r="M6" s="11">
        <f>$C$6*100/$C$11</f>
        <v>73.905429071803852</v>
      </c>
      <c r="N6" s="11"/>
      <c r="O6" s="13"/>
    </row>
    <row r="7" spans="1:15" s="12" customFormat="1" x14ac:dyDescent="0.2">
      <c r="B7" s="10" t="s">
        <v>59</v>
      </c>
      <c r="C7" s="264">
        <v>1.21</v>
      </c>
      <c r="D7" s="11"/>
      <c r="E7" s="11"/>
      <c r="F7" s="13"/>
      <c r="G7" s="11"/>
      <c r="H7" s="11"/>
      <c r="I7" s="11">
        <f>$C$7*100/$C$11</f>
        <v>5.2977232924693523</v>
      </c>
      <c r="J7" s="11">
        <f>$C$7*100/$C$11</f>
        <v>5.2977232924693523</v>
      </c>
      <c r="K7" s="11">
        <f>$C$7*100/$C$11</f>
        <v>5.2977232924693523</v>
      </c>
      <c r="L7" s="11">
        <f>$C$7*100/$C$11</f>
        <v>5.2977232924693523</v>
      </c>
      <c r="M7" s="11">
        <f>$C$7*100/$C$11</f>
        <v>5.2977232924693523</v>
      </c>
      <c r="N7" s="11"/>
      <c r="O7" s="13"/>
    </row>
    <row r="8" spans="1:15" s="12" customFormat="1" x14ac:dyDescent="0.2">
      <c r="B8" s="14" t="s">
        <v>50</v>
      </c>
      <c r="C8" s="265">
        <v>0.24399999999999999</v>
      </c>
      <c r="D8" s="11"/>
      <c r="E8" s="11"/>
      <c r="F8" s="13"/>
      <c r="G8" s="11"/>
      <c r="H8" s="11"/>
      <c r="I8" s="11">
        <f>$C$8*100/$C$11</f>
        <v>1.0683012259194395</v>
      </c>
      <c r="J8" s="11">
        <f>$C$8*100/$C$11</f>
        <v>1.0683012259194395</v>
      </c>
      <c r="K8" s="11">
        <f>$C$8*100/$C$11</f>
        <v>1.0683012259194395</v>
      </c>
      <c r="L8" s="11">
        <f>$C$8*100/$C$11</f>
        <v>1.0683012259194395</v>
      </c>
      <c r="M8" s="11">
        <f>$C$8*100/$C$11</f>
        <v>1.0683012259194395</v>
      </c>
      <c r="N8" s="11"/>
      <c r="O8" s="13"/>
    </row>
    <row r="9" spans="1:15" s="12" customFormat="1" x14ac:dyDescent="0.2">
      <c r="B9" s="10" t="s">
        <v>742</v>
      </c>
      <c r="C9" s="265">
        <v>4.75</v>
      </c>
      <c r="D9" s="11">
        <f t="shared" ref="D9:O9" si="0">$C$9*100/$C$11</f>
        <v>20.796847635726795</v>
      </c>
      <c r="E9" s="11">
        <f t="shared" si="0"/>
        <v>20.796847635726795</v>
      </c>
      <c r="F9" s="11">
        <f t="shared" si="0"/>
        <v>20.796847635726795</v>
      </c>
      <c r="G9" s="11">
        <f t="shared" si="0"/>
        <v>20.796847635726795</v>
      </c>
      <c r="H9" s="11">
        <f t="shared" si="0"/>
        <v>20.796847635726795</v>
      </c>
      <c r="I9" s="11">
        <f t="shared" si="0"/>
        <v>20.796847635726795</v>
      </c>
      <c r="J9" s="11">
        <f t="shared" si="0"/>
        <v>20.796847635726795</v>
      </c>
      <c r="K9" s="11">
        <f t="shared" si="0"/>
        <v>20.796847635726795</v>
      </c>
      <c r="L9" s="11">
        <f t="shared" si="0"/>
        <v>20.796847635726795</v>
      </c>
      <c r="M9" s="11">
        <f t="shared" si="0"/>
        <v>20.796847635726795</v>
      </c>
      <c r="N9" s="11">
        <f t="shared" si="0"/>
        <v>20.796847635726795</v>
      </c>
      <c r="O9" s="11">
        <f t="shared" si="0"/>
        <v>20.796847635726795</v>
      </c>
    </row>
    <row r="10" spans="1:15" ht="16.5" x14ac:dyDescent="0.2">
      <c r="B10" s="257" t="s">
        <v>27</v>
      </c>
      <c r="C10" s="266">
        <f>SUM(C5:C9)</f>
        <v>39.963999999999999</v>
      </c>
      <c r="D10" s="423"/>
      <c r="E10" s="424"/>
      <c r="F10" s="424"/>
      <c r="G10" s="424"/>
      <c r="H10" s="424"/>
      <c r="I10" s="424"/>
      <c r="J10" s="424"/>
      <c r="K10" s="424"/>
      <c r="L10" s="424"/>
      <c r="M10" s="424"/>
      <c r="N10" s="424"/>
      <c r="O10" s="425"/>
    </row>
    <row r="11" spans="1:15" ht="16.5" x14ac:dyDescent="0.3">
      <c r="A11" s="19"/>
      <c r="B11" s="242" t="s">
        <v>28</v>
      </c>
      <c r="C11" s="267">
        <v>22.84</v>
      </c>
      <c r="D11" s="17">
        <f t="shared" ref="D11:O11" si="1">SUM(D5:D9)</f>
        <v>94.702276707530643</v>
      </c>
      <c r="E11" s="17">
        <f t="shared" si="1"/>
        <v>94.702276707530643</v>
      </c>
      <c r="F11" s="17">
        <f t="shared" si="1"/>
        <v>94.702276707530643</v>
      </c>
      <c r="G11" s="17">
        <f t="shared" si="1"/>
        <v>20.796847635726795</v>
      </c>
      <c r="H11" s="17">
        <f t="shared" si="1"/>
        <v>20.796847635726795</v>
      </c>
      <c r="I11" s="17">
        <f t="shared" si="1"/>
        <v>101.06830122591944</v>
      </c>
      <c r="J11" s="17">
        <f t="shared" si="1"/>
        <v>101.06830122591944</v>
      </c>
      <c r="K11" s="17">
        <f t="shared" si="1"/>
        <v>101.06830122591944</v>
      </c>
      <c r="L11" s="17">
        <f t="shared" si="1"/>
        <v>101.06830122591944</v>
      </c>
      <c r="M11" s="17">
        <f t="shared" si="1"/>
        <v>101.06830122591944</v>
      </c>
      <c r="N11" s="17">
        <f t="shared" si="1"/>
        <v>94.702276707530643</v>
      </c>
      <c r="O11" s="40">
        <f t="shared" si="1"/>
        <v>94.702276707530643</v>
      </c>
    </row>
    <row r="12" spans="1:15" ht="16.5" x14ac:dyDescent="0.2">
      <c r="A12" s="19"/>
      <c r="B12" s="21" t="s">
        <v>29</v>
      </c>
      <c r="C12" s="22">
        <f>C10/C11*100</f>
        <v>174.97373029772331</v>
      </c>
      <c r="D12" s="20"/>
      <c r="E12" s="20"/>
      <c r="F12" s="20"/>
      <c r="G12" s="20"/>
      <c r="H12" s="20"/>
      <c r="I12" s="20"/>
      <c r="J12" s="20"/>
      <c r="K12" s="20"/>
      <c r="L12" s="20"/>
      <c r="M12" s="20"/>
      <c r="N12" s="20"/>
      <c r="O12" s="23"/>
    </row>
    <row r="13" spans="1:15" ht="16.5" x14ac:dyDescent="0.3">
      <c r="A13" s="19"/>
      <c r="B13" s="24" t="s">
        <v>30</v>
      </c>
      <c r="C13" s="148">
        <v>45.012</v>
      </c>
      <c r="D13" s="20"/>
      <c r="E13" s="20"/>
      <c r="F13" s="20"/>
      <c r="G13" s="20"/>
      <c r="H13" s="20"/>
      <c r="I13" s="20"/>
      <c r="J13" s="20"/>
      <c r="K13" s="20"/>
      <c r="L13" s="20"/>
      <c r="M13" s="20"/>
      <c r="N13" s="20"/>
      <c r="O13" s="23"/>
    </row>
    <row r="14" spans="1:15" ht="16.5" x14ac:dyDescent="0.3">
      <c r="A14" s="19"/>
      <c r="B14" s="26" t="s">
        <v>32</v>
      </c>
      <c r="C14" s="140">
        <f>100*C11/C13</f>
        <v>50.742024349062469</v>
      </c>
      <c r="D14" s="20"/>
      <c r="E14" s="20"/>
      <c r="F14" s="20"/>
      <c r="G14" s="20"/>
      <c r="H14" s="20"/>
      <c r="I14" s="20"/>
      <c r="J14" s="20"/>
      <c r="K14" s="20"/>
      <c r="L14" s="20"/>
      <c r="M14" s="20"/>
      <c r="N14" s="20"/>
      <c r="O14" s="23"/>
    </row>
    <row r="15" spans="1:15" ht="16.5" x14ac:dyDescent="0.2">
      <c r="A15" s="19"/>
      <c r="B15" s="28" t="s">
        <v>33</v>
      </c>
      <c r="C15" s="60">
        <v>45.012</v>
      </c>
      <c r="D15" s="42"/>
      <c r="E15" s="32"/>
      <c r="F15" s="32"/>
      <c r="G15" s="32"/>
      <c r="H15" s="32"/>
      <c r="I15" s="32"/>
      <c r="J15" s="32"/>
      <c r="K15" s="32"/>
      <c r="L15" s="32"/>
      <c r="M15" s="32"/>
      <c r="N15" s="32"/>
      <c r="O15" s="33"/>
    </row>
    <row r="16" spans="1:15" x14ac:dyDescent="0.2">
      <c r="C16" s="43"/>
    </row>
    <row r="17" spans="2:15" ht="15.75" x14ac:dyDescent="0.25">
      <c r="B17" s="4" t="s">
        <v>37</v>
      </c>
      <c r="C17" s="199"/>
    </row>
    <row r="18" spans="2:15" ht="66.75" customHeight="1" x14ac:dyDescent="0.2">
      <c r="B18" s="405" t="s">
        <v>566</v>
      </c>
      <c r="C18" s="405"/>
      <c r="D18" s="405"/>
      <c r="E18" s="405"/>
      <c r="F18" s="405"/>
      <c r="G18" s="405"/>
      <c r="H18" s="405"/>
      <c r="I18" s="405"/>
      <c r="J18" s="405"/>
      <c r="K18" s="405"/>
      <c r="L18" s="405"/>
      <c r="M18" s="405"/>
      <c r="N18" s="405"/>
      <c r="O18" s="405"/>
    </row>
    <row r="20" spans="2:15" ht="15.75" x14ac:dyDescent="0.25">
      <c r="B20" s="4" t="s">
        <v>39</v>
      </c>
    </row>
    <row r="21" spans="2:15" x14ac:dyDescent="0.2">
      <c r="B21" s="392" t="s">
        <v>42</v>
      </c>
      <c r="C21" s="392"/>
      <c r="D21" s="392"/>
      <c r="E21" s="392"/>
      <c r="F21" s="392"/>
      <c r="G21" s="392"/>
      <c r="H21" s="392"/>
      <c r="I21" s="392"/>
      <c r="J21" s="392"/>
      <c r="K21" s="392"/>
      <c r="L21" s="392"/>
      <c r="M21" s="392"/>
      <c r="N21" s="392"/>
      <c r="O21" s="392"/>
    </row>
    <row r="22" spans="2:15" x14ac:dyDescent="0.2">
      <c r="B22" s="416" t="s">
        <v>567</v>
      </c>
      <c r="C22" s="416"/>
      <c r="D22" s="416"/>
      <c r="E22" s="416"/>
      <c r="F22" s="416"/>
      <c r="G22" s="416"/>
      <c r="H22" s="416"/>
      <c r="I22" s="416"/>
      <c r="J22" s="416"/>
      <c r="K22" s="416"/>
      <c r="L22" s="416"/>
      <c r="M22" s="416"/>
      <c r="N22" s="416"/>
      <c r="O22" s="416"/>
    </row>
  </sheetData>
  <mergeCells count="6">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2"/>
  <dimension ref="A1:O24"/>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568</v>
      </c>
      <c r="C1" s="2"/>
      <c r="D1" s="1"/>
      <c r="E1" s="1"/>
      <c r="F1" s="1"/>
      <c r="G1" s="1"/>
      <c r="H1" s="1"/>
      <c r="I1" s="1"/>
      <c r="J1" s="1"/>
      <c r="K1" s="1"/>
      <c r="L1" s="1"/>
      <c r="M1" s="1"/>
      <c r="N1" s="1"/>
      <c r="O1" s="1"/>
    </row>
    <row r="2" spans="1:15" s="3" customFormat="1" ht="15.75" x14ac:dyDescent="0.25">
      <c r="B2" s="4" t="s">
        <v>1</v>
      </c>
      <c r="C2" s="5" t="s">
        <v>259</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49</v>
      </c>
      <c r="C5" s="277">
        <v>3.7999999999999999E-2</v>
      </c>
      <c r="D5" s="11"/>
      <c r="E5" s="11"/>
      <c r="F5" s="11"/>
      <c r="G5" s="11"/>
      <c r="H5" s="15">
        <f>$C$5*100/$C$13</f>
        <v>0.18269230769230768</v>
      </c>
      <c r="I5" s="15">
        <f>$C$5*100/$C$13</f>
        <v>0.18269230769230768</v>
      </c>
      <c r="J5" s="15">
        <f>$C$5*100/$C$13</f>
        <v>0.18269230769230768</v>
      </c>
      <c r="K5" s="15">
        <f>$C$5*100/$C$13</f>
        <v>0.18269230769230768</v>
      </c>
      <c r="L5" s="15">
        <f>$C$5*100/$C$13</f>
        <v>0.18269230769230768</v>
      </c>
      <c r="M5" s="11"/>
      <c r="N5" s="11"/>
      <c r="O5" s="13"/>
    </row>
    <row r="6" spans="1:15" s="12" customFormat="1" x14ac:dyDescent="0.2">
      <c r="B6" s="10" t="s">
        <v>50</v>
      </c>
      <c r="C6" s="277">
        <v>0.75800000000000001</v>
      </c>
      <c r="D6" s="11">
        <f>$C$6*100/$C$13</f>
        <v>3.6442307692307692</v>
      </c>
      <c r="E6" s="11">
        <f>$C$6*100/$C$13</f>
        <v>3.6442307692307692</v>
      </c>
      <c r="F6" s="11">
        <f>$C$6*100/$C$13</f>
        <v>3.6442307692307692</v>
      </c>
      <c r="G6" s="11">
        <f>$C$6*100/$C$13</f>
        <v>3.6442307692307692</v>
      </c>
      <c r="H6" s="11"/>
      <c r="I6" s="11"/>
      <c r="J6" s="11"/>
      <c r="K6" s="11"/>
      <c r="L6" s="11"/>
      <c r="M6" s="11"/>
      <c r="N6" s="11">
        <f>$C$6*100/$C$13</f>
        <v>3.6442307692307692</v>
      </c>
      <c r="O6" s="11">
        <f>$C$6*100/$C$13</f>
        <v>3.6442307692307692</v>
      </c>
    </row>
    <row r="7" spans="1:15" s="12" customFormat="1" x14ac:dyDescent="0.2">
      <c r="B7" s="10" t="s">
        <v>94</v>
      </c>
      <c r="C7" s="278">
        <v>4.2000000000000003E-2</v>
      </c>
      <c r="D7" s="15">
        <f t="shared" ref="D7:O7" si="0">$C$7*100/$C$13</f>
        <v>0.20192307692307693</v>
      </c>
      <c r="E7" s="15">
        <f t="shared" si="0"/>
        <v>0.20192307692307693</v>
      </c>
      <c r="F7" s="15">
        <f t="shared" si="0"/>
        <v>0.20192307692307693</v>
      </c>
      <c r="G7" s="15">
        <f t="shared" si="0"/>
        <v>0.20192307692307693</v>
      </c>
      <c r="H7" s="15">
        <f t="shared" si="0"/>
        <v>0.20192307692307693</v>
      </c>
      <c r="I7" s="15">
        <f t="shared" si="0"/>
        <v>0.20192307692307693</v>
      </c>
      <c r="J7" s="15">
        <f t="shared" si="0"/>
        <v>0.20192307692307693</v>
      </c>
      <c r="K7" s="15">
        <f t="shared" si="0"/>
        <v>0.20192307692307693</v>
      </c>
      <c r="L7" s="15">
        <f t="shared" si="0"/>
        <v>0.20192307692307693</v>
      </c>
      <c r="M7" s="15">
        <f t="shared" si="0"/>
        <v>0.20192307692307693</v>
      </c>
      <c r="N7" s="15">
        <f t="shared" si="0"/>
        <v>0.20192307692307693</v>
      </c>
      <c r="O7" s="15">
        <f t="shared" si="0"/>
        <v>0.20192307692307693</v>
      </c>
    </row>
    <row r="8" spans="1:15" s="12" customFormat="1" x14ac:dyDescent="0.2">
      <c r="B8" s="10" t="s">
        <v>101</v>
      </c>
      <c r="C8" s="277">
        <v>0.11600000000000001</v>
      </c>
      <c r="D8" s="11">
        <f>$C$8*100/$C$13</f>
        <v>0.55769230769230771</v>
      </c>
      <c r="E8" s="11">
        <f>$C$8*100/$C$13</f>
        <v>0.55769230769230771</v>
      </c>
      <c r="F8" s="11">
        <f>$C$8*100/$C$13</f>
        <v>0.55769230769230771</v>
      </c>
      <c r="G8" s="11">
        <f>$C$8*100/$C$13</f>
        <v>0.55769230769230771</v>
      </c>
      <c r="H8" s="11"/>
      <c r="I8" s="11"/>
      <c r="J8" s="11"/>
      <c r="K8" s="11"/>
      <c r="L8" s="11"/>
      <c r="M8" s="11"/>
      <c r="N8" s="11">
        <f>$C$8*100/$C$13</f>
        <v>0.55769230769230771</v>
      </c>
      <c r="O8" s="11">
        <f>$C$8*100/$C$13</f>
        <v>0.55769230769230771</v>
      </c>
    </row>
    <row r="9" spans="1:15" s="12" customFormat="1" x14ac:dyDescent="0.2">
      <c r="B9" s="10" t="s">
        <v>79</v>
      </c>
      <c r="C9" s="277">
        <v>19.489999999999998</v>
      </c>
      <c r="D9" s="11">
        <f t="shared" ref="D9:O9" si="1">$C$9*100/$C$13</f>
        <v>93.701923076923066</v>
      </c>
      <c r="E9" s="11">
        <f t="shared" si="1"/>
        <v>93.701923076923066</v>
      </c>
      <c r="F9" s="11">
        <f t="shared" si="1"/>
        <v>93.701923076923066</v>
      </c>
      <c r="G9" s="11">
        <f t="shared" si="1"/>
        <v>93.701923076923066</v>
      </c>
      <c r="H9" s="11">
        <f t="shared" si="1"/>
        <v>93.701923076923066</v>
      </c>
      <c r="I9" s="11">
        <f t="shared" si="1"/>
        <v>93.701923076923066</v>
      </c>
      <c r="J9" s="11">
        <f t="shared" si="1"/>
        <v>93.701923076923066</v>
      </c>
      <c r="K9" s="11">
        <f t="shared" si="1"/>
        <v>93.701923076923066</v>
      </c>
      <c r="L9" s="11">
        <f t="shared" si="1"/>
        <v>93.701923076923066</v>
      </c>
      <c r="M9" s="11">
        <f t="shared" si="1"/>
        <v>93.701923076923066</v>
      </c>
      <c r="N9" s="11">
        <f t="shared" si="1"/>
        <v>93.701923076923066</v>
      </c>
      <c r="O9" s="11">
        <f t="shared" si="1"/>
        <v>93.701923076923066</v>
      </c>
    </row>
    <row r="10" spans="1:15" s="12" customFormat="1" x14ac:dyDescent="0.2">
      <c r="B10" s="10" t="s">
        <v>63</v>
      </c>
      <c r="C10" s="277">
        <v>0.34</v>
      </c>
      <c r="D10" s="11">
        <f>$C$10*100/$C$13</f>
        <v>1.6346153846153846</v>
      </c>
      <c r="E10" s="11">
        <f>$C$10*100/$C$13</f>
        <v>1.6346153846153846</v>
      </c>
      <c r="F10" s="11">
        <f>$C$10*100/$C$13</f>
        <v>1.6346153846153846</v>
      </c>
      <c r="G10" s="11">
        <f>$C$10*100/$C$13</f>
        <v>1.6346153846153846</v>
      </c>
      <c r="H10" s="11">
        <f>$C$10*100/$C$13</f>
        <v>1.6346153846153846</v>
      </c>
      <c r="I10" s="11"/>
      <c r="J10" s="11"/>
      <c r="K10" s="11"/>
      <c r="L10" s="11"/>
      <c r="M10" s="11"/>
      <c r="N10" s="11">
        <f>$C$10*100/$C$13</f>
        <v>1.6346153846153846</v>
      </c>
      <c r="O10" s="11">
        <f>$C$10*100/$C$13</f>
        <v>1.6346153846153846</v>
      </c>
    </row>
    <row r="11" spans="1:15" s="12" customFormat="1" x14ac:dyDescent="0.2">
      <c r="B11" s="10" t="s">
        <v>157</v>
      </c>
      <c r="C11" s="277">
        <v>0.13500000000000001</v>
      </c>
      <c r="D11" s="11">
        <f>$C$11*100/$C$13</f>
        <v>0.64903846153846156</v>
      </c>
      <c r="E11" s="11">
        <f>$C$11*100/$C$13</f>
        <v>0.64903846153846156</v>
      </c>
      <c r="F11" s="11">
        <f>$C$11*100/$C$13</f>
        <v>0.64903846153846156</v>
      </c>
      <c r="G11" s="11">
        <f>$C$11*100/$C$13</f>
        <v>0.64903846153846156</v>
      </c>
      <c r="H11" s="11"/>
      <c r="I11" s="11"/>
      <c r="J11" s="11"/>
      <c r="K11" s="11"/>
      <c r="L11" s="11"/>
      <c r="M11" s="11"/>
      <c r="N11" s="11">
        <f>$C$11*100/$C$13</f>
        <v>0.64903846153846156</v>
      </c>
      <c r="O11" s="11">
        <f>$C$11*100/$C$13</f>
        <v>0.64903846153846156</v>
      </c>
    </row>
    <row r="12" spans="1:15" ht="16.5" x14ac:dyDescent="0.2">
      <c r="B12" s="257" t="s">
        <v>27</v>
      </c>
      <c r="C12" s="279">
        <f t="shared" ref="C12" si="2">SUM(C5:C11)</f>
        <v>20.919</v>
      </c>
      <c r="D12" s="423"/>
      <c r="E12" s="424"/>
      <c r="F12" s="424"/>
      <c r="G12" s="424"/>
      <c r="H12" s="424"/>
      <c r="I12" s="424"/>
      <c r="J12" s="424"/>
      <c r="K12" s="424"/>
      <c r="L12" s="424"/>
      <c r="M12" s="424"/>
      <c r="N12" s="424"/>
      <c r="O12" s="425"/>
    </row>
    <row r="13" spans="1:15" ht="16.5" x14ac:dyDescent="0.3">
      <c r="A13" s="19"/>
      <c r="B13" s="242" t="s">
        <v>28</v>
      </c>
      <c r="C13" s="280">
        <v>20.8</v>
      </c>
      <c r="D13" s="17">
        <f t="shared" ref="D13:O13" si="3">SUM(D5:D11)</f>
        <v>100.38942307692308</v>
      </c>
      <c r="E13" s="17">
        <f t="shared" si="3"/>
        <v>100.38942307692308</v>
      </c>
      <c r="F13" s="17">
        <f t="shared" si="3"/>
        <v>100.38942307692308</v>
      </c>
      <c r="G13" s="17">
        <f t="shared" si="3"/>
        <v>100.38942307692308</v>
      </c>
      <c r="H13" s="17">
        <f t="shared" si="3"/>
        <v>95.72115384615384</v>
      </c>
      <c r="I13" s="17">
        <f t="shared" si="3"/>
        <v>94.086538461538453</v>
      </c>
      <c r="J13" s="17">
        <f t="shared" si="3"/>
        <v>94.086538461538453</v>
      </c>
      <c r="K13" s="17">
        <f t="shared" si="3"/>
        <v>94.086538461538453</v>
      </c>
      <c r="L13" s="17">
        <f t="shared" si="3"/>
        <v>94.086538461538453</v>
      </c>
      <c r="M13" s="17">
        <f t="shared" si="3"/>
        <v>93.903846153846146</v>
      </c>
      <c r="N13" s="17">
        <f t="shared" si="3"/>
        <v>100.38942307692308</v>
      </c>
      <c r="O13" s="40">
        <f t="shared" si="3"/>
        <v>100.38942307692308</v>
      </c>
    </row>
    <row r="14" spans="1:15" ht="16.5" x14ac:dyDescent="0.2">
      <c r="A14" s="19"/>
      <c r="B14" s="21" t="s">
        <v>29</v>
      </c>
      <c r="C14" s="22">
        <f>C12/C13*100</f>
        <v>100.57211538461539</v>
      </c>
      <c r="D14" s="20"/>
      <c r="E14" s="20"/>
      <c r="F14" s="20"/>
      <c r="G14" s="20"/>
      <c r="H14" s="20"/>
      <c r="I14" s="20"/>
      <c r="J14" s="20"/>
      <c r="K14" s="20"/>
      <c r="L14" s="20"/>
      <c r="M14" s="20"/>
      <c r="N14" s="20"/>
      <c r="O14" s="23"/>
    </row>
    <row r="15" spans="1:15" ht="16.5" x14ac:dyDescent="0.3">
      <c r="A15" s="19"/>
      <c r="B15" s="24" t="s">
        <v>30</v>
      </c>
      <c r="C15" s="183">
        <v>21.22</v>
      </c>
      <c r="D15" s="20"/>
      <c r="E15" s="20"/>
      <c r="F15" s="20"/>
      <c r="G15" s="20"/>
      <c r="H15" s="20"/>
      <c r="I15" s="20"/>
      <c r="J15" s="20"/>
      <c r="K15" s="20"/>
      <c r="L15" s="20"/>
      <c r="M15" s="20"/>
      <c r="N15" s="20"/>
      <c r="O15" s="23"/>
    </row>
    <row r="16" spans="1:15" ht="16.5" x14ac:dyDescent="0.3">
      <c r="A16" s="19"/>
      <c r="B16" s="26" t="s">
        <v>32</v>
      </c>
      <c r="C16" s="178">
        <f>100*C13/C15</f>
        <v>98.020735155513677</v>
      </c>
      <c r="D16" s="20"/>
      <c r="E16" s="20"/>
      <c r="F16" s="20"/>
      <c r="G16" s="20"/>
      <c r="H16" s="20"/>
      <c r="I16" s="20"/>
      <c r="J16" s="20"/>
      <c r="K16" s="20"/>
      <c r="L16" s="20"/>
      <c r="M16" s="20"/>
      <c r="N16" s="20"/>
      <c r="O16" s="23"/>
    </row>
    <row r="17" spans="1:15" ht="16.5" x14ac:dyDescent="0.2">
      <c r="A17" s="19"/>
      <c r="B17" s="28" t="s">
        <v>33</v>
      </c>
      <c r="C17" s="62">
        <v>21.22</v>
      </c>
      <c r="D17" s="42"/>
      <c r="E17" s="32"/>
      <c r="F17" s="32"/>
      <c r="G17" s="32"/>
      <c r="H17" s="32"/>
      <c r="I17" s="32"/>
      <c r="J17" s="32"/>
      <c r="K17" s="32"/>
      <c r="L17" s="32"/>
      <c r="M17" s="32"/>
      <c r="N17" s="32"/>
      <c r="O17" s="33"/>
    </row>
    <row r="18" spans="1:15" x14ac:dyDescent="0.2">
      <c r="C18" s="43"/>
    </row>
    <row r="19" spans="1:15" ht="15.75" x14ac:dyDescent="0.25">
      <c r="B19" s="4" t="s">
        <v>37</v>
      </c>
    </row>
    <row r="20" spans="1:15" ht="54" customHeight="1" x14ac:dyDescent="0.2">
      <c r="B20" s="397" t="s">
        <v>569</v>
      </c>
      <c r="C20" s="397"/>
      <c r="D20" s="397"/>
      <c r="E20" s="397"/>
      <c r="F20" s="397"/>
      <c r="G20" s="397"/>
      <c r="H20" s="397"/>
      <c r="I20" s="397"/>
      <c r="J20" s="397"/>
      <c r="K20" s="397"/>
      <c r="L20" s="397"/>
      <c r="M20" s="397"/>
      <c r="N20" s="397"/>
      <c r="O20" s="397"/>
    </row>
    <row r="22" spans="1:15" ht="15.75" x14ac:dyDescent="0.25">
      <c r="B22" s="4" t="s">
        <v>39</v>
      </c>
    </row>
    <row r="23" spans="1:15" x14ac:dyDescent="0.2">
      <c r="B23" s="392" t="s">
        <v>274</v>
      </c>
      <c r="C23" s="392"/>
      <c r="D23" s="392"/>
      <c r="E23" s="392"/>
      <c r="F23" s="392"/>
      <c r="G23" s="392"/>
      <c r="H23" s="392"/>
      <c r="I23" s="392"/>
      <c r="J23" s="392"/>
      <c r="K23" s="392"/>
      <c r="L23" s="392"/>
      <c r="M23" s="392"/>
      <c r="N23" s="392"/>
      <c r="O23" s="392"/>
    </row>
    <row r="24" spans="1:15" ht="27.75" customHeight="1" x14ac:dyDescent="0.2">
      <c r="B24" s="411" t="s">
        <v>570</v>
      </c>
      <c r="C24" s="411"/>
      <c r="D24" s="411"/>
      <c r="E24" s="411"/>
      <c r="F24" s="411"/>
      <c r="G24" s="411"/>
      <c r="H24" s="411"/>
      <c r="I24" s="411"/>
      <c r="J24" s="411"/>
      <c r="K24" s="411"/>
      <c r="L24" s="411"/>
      <c r="M24" s="411"/>
      <c r="N24" s="411"/>
      <c r="O24" s="411"/>
    </row>
  </sheetData>
  <mergeCells count="6">
    <mergeCell ref="D3:O3"/>
    <mergeCell ref="B20:O20"/>
    <mergeCell ref="B23:O23"/>
    <mergeCell ref="B24:O24"/>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6"/>
  <dimension ref="A1:Q72"/>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9.5703125" style="9" bestFit="1"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7" s="3" customFormat="1" ht="15.75" x14ac:dyDescent="0.25">
      <c r="B1" s="1" t="s">
        <v>352</v>
      </c>
      <c r="C1" s="2"/>
      <c r="D1" s="393"/>
      <c r="E1" s="393"/>
      <c r="F1" s="393"/>
      <c r="G1" s="393"/>
      <c r="H1" s="393"/>
      <c r="I1" s="393"/>
      <c r="J1" s="393"/>
      <c r="K1" s="393"/>
      <c r="L1" s="393"/>
      <c r="M1" s="393"/>
      <c r="N1" s="393"/>
      <c r="O1" s="393"/>
    </row>
    <row r="2" spans="2:17" s="3" customFormat="1" ht="15.75" x14ac:dyDescent="0.25">
      <c r="B2" s="4" t="s">
        <v>1</v>
      </c>
      <c r="C2" s="168">
        <v>2009</v>
      </c>
      <c r="D2" s="212" t="s">
        <v>697</v>
      </c>
      <c r="E2" s="218"/>
      <c r="F2" s="218"/>
      <c r="G2" s="218"/>
      <c r="H2" s="218"/>
      <c r="I2" s="218"/>
      <c r="J2" s="218"/>
      <c r="K2" s="218"/>
      <c r="L2" s="218"/>
      <c r="M2" s="213"/>
      <c r="N2" s="213" t="s">
        <v>698</v>
      </c>
    </row>
    <row r="3" spans="2:17" s="6" customFormat="1" ht="34.5" customHeight="1" x14ac:dyDescent="0.25">
      <c r="B3" s="399" t="s">
        <v>3</v>
      </c>
      <c r="C3" s="252" t="s">
        <v>741</v>
      </c>
      <c r="D3" s="394" t="s">
        <v>4</v>
      </c>
      <c r="E3" s="395"/>
      <c r="F3" s="395"/>
      <c r="G3" s="395"/>
      <c r="H3" s="395"/>
      <c r="I3" s="395"/>
      <c r="J3" s="395"/>
      <c r="K3" s="395"/>
      <c r="L3" s="395"/>
      <c r="M3" s="395"/>
      <c r="N3" s="395"/>
      <c r="O3" s="396"/>
    </row>
    <row r="4" spans="2:17"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7" s="12" customFormat="1" x14ac:dyDescent="0.2">
      <c r="B5" s="10" t="s">
        <v>796</v>
      </c>
      <c r="C5" s="258">
        <v>642.72158557046976</v>
      </c>
      <c r="D5" s="11">
        <f>$C$5*100/$C$18</f>
        <v>11.816907254467177</v>
      </c>
      <c r="E5" s="11">
        <f>$C$5*100/$C$18</f>
        <v>11.816907254467177</v>
      </c>
      <c r="F5" s="11">
        <f>$C$5*100/$C$18</f>
        <v>11.816907254467177</v>
      </c>
      <c r="G5" s="11">
        <f>$C$5*100/$C$18</f>
        <v>11.816907254467177</v>
      </c>
      <c r="H5" s="11">
        <f>$C$5*100/$C$18</f>
        <v>11.816907254467177</v>
      </c>
      <c r="I5" s="11"/>
      <c r="J5" s="11"/>
      <c r="K5" s="11"/>
      <c r="L5" s="11"/>
      <c r="M5" s="11"/>
      <c r="N5" s="11">
        <f>$C$5*100/$C$18</f>
        <v>11.816907254467177</v>
      </c>
      <c r="O5" s="11">
        <f>$C$5*100/$C$18</f>
        <v>11.816907254467177</v>
      </c>
      <c r="Q5" s="91"/>
    </row>
    <row r="6" spans="2:17" s="12" customFormat="1" x14ac:dyDescent="0.2">
      <c r="B6" s="10" t="s">
        <v>797</v>
      </c>
      <c r="C6" s="258">
        <v>2565.50341442953</v>
      </c>
      <c r="D6" s="11"/>
      <c r="E6" s="11"/>
      <c r="F6" s="13"/>
      <c r="G6" s="11"/>
      <c r="H6" s="11"/>
      <c r="I6" s="11">
        <f>$C$6*100/$C$18</f>
        <v>47.168659945385734</v>
      </c>
      <c r="J6" s="11">
        <f>$C$6*100/$C$18</f>
        <v>47.168659945385734</v>
      </c>
      <c r="K6" s="11">
        <f>$C$6*100/$C$18</f>
        <v>47.168659945385734</v>
      </c>
      <c r="L6" s="11">
        <f>$C$6*100/$C$18</f>
        <v>47.168659945385734</v>
      </c>
      <c r="M6" s="11">
        <f>$C$6*100/$C$18</f>
        <v>47.168659945385734</v>
      </c>
      <c r="N6" s="11"/>
      <c r="O6" s="13"/>
      <c r="Q6" s="91"/>
    </row>
    <row r="7" spans="2:17" s="12" customFormat="1" x14ac:dyDescent="0.2">
      <c r="B7" s="10" t="s">
        <v>98</v>
      </c>
      <c r="C7" s="259">
        <v>256.93400000000003</v>
      </c>
      <c r="D7" s="11"/>
      <c r="E7" s="11"/>
      <c r="F7" s="11">
        <f>$C$7*100/$C$18</f>
        <v>4.7239198382055525</v>
      </c>
      <c r="G7" s="11">
        <f>$C$7*100/$C$18</f>
        <v>4.7239198382055525</v>
      </c>
      <c r="H7" s="11">
        <f>$C$7*100/$C$18</f>
        <v>4.7239198382055525</v>
      </c>
      <c r="I7" s="11">
        <f>$C$7*100/$C$18</f>
        <v>4.7239198382055525</v>
      </c>
      <c r="J7" s="222"/>
      <c r="K7" s="222"/>
      <c r="L7" s="222"/>
      <c r="M7" s="222"/>
      <c r="N7" s="11"/>
      <c r="O7" s="13"/>
    </row>
    <row r="8" spans="2:17" s="220" customFormat="1" x14ac:dyDescent="0.2">
      <c r="B8" s="221" t="s">
        <v>99</v>
      </c>
      <c r="C8" s="259">
        <v>256.93299999999999</v>
      </c>
      <c r="D8" s="222"/>
      <c r="E8" s="222"/>
      <c r="F8" s="222"/>
      <c r="G8" s="222"/>
      <c r="H8" s="222"/>
      <c r="I8" s="222"/>
      <c r="J8" s="222">
        <f>$C$8*100/$C$18</f>
        <v>4.7239014524728811</v>
      </c>
      <c r="K8" s="222">
        <f t="shared" ref="K8:M8" si="0">$C$8*100/$C$18</f>
        <v>4.7239014524728811</v>
      </c>
      <c r="L8" s="222">
        <f t="shared" si="0"/>
        <v>4.7239014524728811</v>
      </c>
      <c r="M8" s="222">
        <f t="shared" si="0"/>
        <v>4.7239014524728811</v>
      </c>
      <c r="N8" s="222"/>
      <c r="O8" s="321"/>
    </row>
    <row r="9" spans="2:17" s="12" customFormat="1" x14ac:dyDescent="0.2">
      <c r="B9" s="10" t="s">
        <v>90</v>
      </c>
      <c r="C9" s="258">
        <v>299.38799999999998</v>
      </c>
      <c r="D9" s="11">
        <f t="shared" ref="D9:O9" si="1">$C$9*100/$C$18</f>
        <v>5.5044677330391618</v>
      </c>
      <c r="E9" s="11">
        <f t="shared" si="1"/>
        <v>5.5044677330391618</v>
      </c>
      <c r="F9" s="11">
        <f t="shared" si="1"/>
        <v>5.5044677330391618</v>
      </c>
      <c r="G9" s="11">
        <f t="shared" si="1"/>
        <v>5.5044677330391618</v>
      </c>
      <c r="H9" s="11">
        <f t="shared" si="1"/>
        <v>5.5044677330391618</v>
      </c>
      <c r="I9" s="11">
        <f t="shared" si="1"/>
        <v>5.5044677330391618</v>
      </c>
      <c r="J9" s="11">
        <f t="shared" si="1"/>
        <v>5.5044677330391618</v>
      </c>
      <c r="K9" s="11">
        <f t="shared" si="1"/>
        <v>5.5044677330391618</v>
      </c>
      <c r="L9" s="11">
        <f t="shared" si="1"/>
        <v>5.5044677330391618</v>
      </c>
      <c r="M9" s="11">
        <f t="shared" si="1"/>
        <v>5.5044677330391618</v>
      </c>
      <c r="N9" s="11">
        <f t="shared" si="1"/>
        <v>5.5044677330391618</v>
      </c>
      <c r="O9" s="11">
        <f t="shared" si="1"/>
        <v>5.5044677330391618</v>
      </c>
    </row>
    <row r="10" spans="2:17" s="12" customFormat="1" x14ac:dyDescent="0.2">
      <c r="B10" s="37" t="s">
        <v>94</v>
      </c>
      <c r="C10" s="258">
        <v>182.303</v>
      </c>
      <c r="D10" s="11">
        <f t="shared" ref="D10:O10" si="2">$C$10*100/$C$18</f>
        <v>3.3517742232027943</v>
      </c>
      <c r="E10" s="11">
        <f t="shared" si="2"/>
        <v>3.3517742232027943</v>
      </c>
      <c r="F10" s="11">
        <f t="shared" si="2"/>
        <v>3.3517742232027943</v>
      </c>
      <c r="G10" s="11">
        <f t="shared" si="2"/>
        <v>3.3517742232027943</v>
      </c>
      <c r="H10" s="11">
        <f t="shared" si="2"/>
        <v>3.3517742232027943</v>
      </c>
      <c r="I10" s="11">
        <f t="shared" si="2"/>
        <v>3.3517742232027943</v>
      </c>
      <c r="J10" s="11">
        <f t="shared" si="2"/>
        <v>3.3517742232027943</v>
      </c>
      <c r="K10" s="11">
        <f t="shared" si="2"/>
        <v>3.3517742232027943</v>
      </c>
      <c r="L10" s="11">
        <f t="shared" si="2"/>
        <v>3.3517742232027943</v>
      </c>
      <c r="M10" s="11">
        <f t="shared" si="2"/>
        <v>3.3517742232027943</v>
      </c>
      <c r="N10" s="11">
        <f t="shared" si="2"/>
        <v>3.3517742232027943</v>
      </c>
      <c r="O10" s="11">
        <f t="shared" si="2"/>
        <v>3.3517742232027943</v>
      </c>
    </row>
    <row r="11" spans="2:17" s="12" customFormat="1" x14ac:dyDescent="0.2">
      <c r="B11" s="10" t="s">
        <v>109</v>
      </c>
      <c r="C11" s="258">
        <v>76.837999999999994</v>
      </c>
      <c r="D11" s="11"/>
      <c r="E11" s="11"/>
      <c r="F11" s="11"/>
      <c r="G11" s="11"/>
      <c r="H11" s="11"/>
      <c r="I11" s="11">
        <f>$C$11*100/$C$18</f>
        <v>1.4127229270086412</v>
      </c>
      <c r="J11" s="11">
        <f>$C$11*100/$C$18</f>
        <v>1.4127229270086412</v>
      </c>
      <c r="K11" s="11">
        <f>$C$11*100/$C$18</f>
        <v>1.4127229270086412</v>
      </c>
      <c r="L11" s="11">
        <f>$C$11*100/$C$18</f>
        <v>1.4127229270086412</v>
      </c>
      <c r="M11" s="11">
        <f>$C$11*100/$C$18</f>
        <v>1.4127229270086412</v>
      </c>
      <c r="N11" s="11"/>
      <c r="O11" s="13"/>
    </row>
    <row r="12" spans="2:17" s="12" customFormat="1" x14ac:dyDescent="0.2">
      <c r="B12" s="10" t="s">
        <v>79</v>
      </c>
      <c r="C12" s="259">
        <v>258.47500000000002</v>
      </c>
      <c r="D12" s="11">
        <f t="shared" ref="D12:O12" si="3">$C$12*100/$C$18</f>
        <v>4.7522522522522532</v>
      </c>
      <c r="E12" s="11">
        <f t="shared" si="3"/>
        <v>4.7522522522522532</v>
      </c>
      <c r="F12" s="11">
        <f t="shared" si="3"/>
        <v>4.7522522522522532</v>
      </c>
      <c r="G12" s="11">
        <f t="shared" si="3"/>
        <v>4.7522522522522532</v>
      </c>
      <c r="H12" s="11">
        <f t="shared" si="3"/>
        <v>4.7522522522522532</v>
      </c>
      <c r="I12" s="11">
        <f t="shared" si="3"/>
        <v>4.7522522522522532</v>
      </c>
      <c r="J12" s="11">
        <f t="shared" si="3"/>
        <v>4.7522522522522532</v>
      </c>
      <c r="K12" s="11">
        <f t="shared" si="3"/>
        <v>4.7522522522522532</v>
      </c>
      <c r="L12" s="11">
        <f t="shared" si="3"/>
        <v>4.7522522522522532</v>
      </c>
      <c r="M12" s="11">
        <f t="shared" si="3"/>
        <v>4.7522522522522532</v>
      </c>
      <c r="N12" s="11">
        <f t="shared" si="3"/>
        <v>4.7522522522522532</v>
      </c>
      <c r="O12" s="11">
        <f t="shared" si="3"/>
        <v>4.7522522522522532</v>
      </c>
    </row>
    <row r="13" spans="2:17" s="12" customFormat="1" x14ac:dyDescent="0.2">
      <c r="B13" s="10" t="s">
        <v>64</v>
      </c>
      <c r="C13" s="258">
        <v>62.030999999999999</v>
      </c>
      <c r="D13" s="11">
        <f>$C$13*100/$C$18</f>
        <v>1.1404853833425261</v>
      </c>
      <c r="E13" s="11">
        <f>$C$13*100/$C$18</f>
        <v>1.1404853833425261</v>
      </c>
      <c r="F13" s="11">
        <f>$C$13*100/$C$18</f>
        <v>1.1404853833425261</v>
      </c>
      <c r="G13" s="11">
        <f>$C$13*100/$C$18</f>
        <v>1.1404853833425261</v>
      </c>
      <c r="H13" s="11"/>
      <c r="I13" s="11"/>
      <c r="J13" s="11"/>
      <c r="K13" s="11"/>
      <c r="L13" s="11"/>
      <c r="M13" s="11"/>
      <c r="N13" s="11">
        <f>$C$13*100/$C$18</f>
        <v>1.1404853833425261</v>
      </c>
      <c r="O13" s="11">
        <f>$C$13*100/$C$18</f>
        <v>1.1404853833425261</v>
      </c>
    </row>
    <row r="14" spans="2:17" s="12" customFormat="1" x14ac:dyDescent="0.2">
      <c r="B14" s="10" t="s">
        <v>157</v>
      </c>
      <c r="C14" s="258">
        <v>8.0329999999999995</v>
      </c>
      <c r="D14" s="15">
        <f t="shared" ref="D14:M14" si="4">$C$14*100/$C$18</f>
        <v>0.14769259054973341</v>
      </c>
      <c r="E14" s="15">
        <f t="shared" si="4"/>
        <v>0.14769259054973341</v>
      </c>
      <c r="F14" s="15">
        <f t="shared" si="4"/>
        <v>0.14769259054973341</v>
      </c>
      <c r="G14" s="15">
        <f t="shared" si="4"/>
        <v>0.14769259054973341</v>
      </c>
      <c r="H14" s="15">
        <f t="shared" si="4"/>
        <v>0.14769259054973341</v>
      </c>
      <c r="I14" s="15">
        <f t="shared" si="4"/>
        <v>0.14769259054973341</v>
      </c>
      <c r="J14" s="15">
        <f t="shared" si="4"/>
        <v>0.14769259054973341</v>
      </c>
      <c r="K14" s="15">
        <f t="shared" si="4"/>
        <v>0.14769259054973341</v>
      </c>
      <c r="L14" s="15">
        <f t="shared" si="4"/>
        <v>0.14769259054973341</v>
      </c>
      <c r="M14" s="15">
        <f t="shared" si="4"/>
        <v>0.14769259054973341</v>
      </c>
      <c r="N14" s="15">
        <f t="shared" ref="N14:O14" si="5">$C$14*100/$C$18</f>
        <v>0.14769259054973341</v>
      </c>
      <c r="O14" s="15">
        <f t="shared" si="5"/>
        <v>0.14769259054973341</v>
      </c>
    </row>
    <row r="15" spans="2:17" s="12" customFormat="1" x14ac:dyDescent="0.2">
      <c r="B15" s="10" t="s">
        <v>26</v>
      </c>
      <c r="C15" s="258">
        <v>157.78899999999999</v>
      </c>
      <c r="D15" s="11"/>
      <c r="E15" s="11"/>
      <c r="F15" s="11"/>
      <c r="G15" s="11"/>
      <c r="H15" s="11"/>
      <c r="I15" s="11">
        <f t="shared" ref="I15:O15" si="6">$C$15*100/$C$18</f>
        <v>2.9010663724949435</v>
      </c>
      <c r="J15" s="11">
        <f t="shared" si="6"/>
        <v>2.9010663724949435</v>
      </c>
      <c r="K15" s="11">
        <f t="shared" si="6"/>
        <v>2.9010663724949435</v>
      </c>
      <c r="L15" s="11">
        <f t="shared" si="6"/>
        <v>2.9010663724949435</v>
      </c>
      <c r="M15" s="11">
        <f t="shared" si="6"/>
        <v>2.9010663724949435</v>
      </c>
      <c r="N15" s="11">
        <f t="shared" si="6"/>
        <v>2.9010663724949435</v>
      </c>
      <c r="O15" s="11">
        <f t="shared" si="6"/>
        <v>2.9010663724949435</v>
      </c>
    </row>
    <row r="16" spans="2:17" s="220" customFormat="1" x14ac:dyDescent="0.2">
      <c r="B16" s="37" t="s">
        <v>769</v>
      </c>
      <c r="C16" s="255">
        <v>1199.9259999999999</v>
      </c>
      <c r="D16" s="222">
        <f>$C$16*100/$C$18</f>
        <v>22.061518661518662</v>
      </c>
      <c r="E16" s="222">
        <f t="shared" ref="E16:O16" si="7">$C$16*100/$C$18</f>
        <v>22.061518661518662</v>
      </c>
      <c r="F16" s="222">
        <f t="shared" si="7"/>
        <v>22.061518661518662</v>
      </c>
      <c r="G16" s="222">
        <f t="shared" si="7"/>
        <v>22.061518661518662</v>
      </c>
      <c r="H16" s="222">
        <f t="shared" si="7"/>
        <v>22.061518661518662</v>
      </c>
      <c r="I16" s="222">
        <f t="shared" si="7"/>
        <v>22.061518661518662</v>
      </c>
      <c r="J16" s="222">
        <f t="shared" si="7"/>
        <v>22.061518661518662</v>
      </c>
      <c r="K16" s="222">
        <f t="shared" si="7"/>
        <v>22.061518661518662</v>
      </c>
      <c r="L16" s="222">
        <f t="shared" si="7"/>
        <v>22.061518661518662</v>
      </c>
      <c r="M16" s="222">
        <f t="shared" si="7"/>
        <v>22.061518661518662</v>
      </c>
      <c r="N16" s="222">
        <f t="shared" si="7"/>
        <v>22.061518661518662</v>
      </c>
      <c r="O16" s="222">
        <f t="shared" si="7"/>
        <v>22.061518661518662</v>
      </c>
    </row>
    <row r="17" spans="1:15" ht="16.5" x14ac:dyDescent="0.2">
      <c r="B17" s="257" t="s">
        <v>27</v>
      </c>
      <c r="C17" s="256">
        <f>SUM(C5:C16)</f>
        <v>5966.875</v>
      </c>
      <c r="D17" s="423"/>
      <c r="E17" s="424"/>
      <c r="F17" s="424"/>
      <c r="G17" s="424"/>
      <c r="H17" s="424"/>
      <c r="I17" s="424"/>
      <c r="J17" s="424"/>
      <c r="K17" s="424"/>
      <c r="L17" s="424"/>
      <c r="M17" s="424"/>
      <c r="N17" s="424"/>
      <c r="O17" s="425"/>
    </row>
    <row r="18" spans="1:15" ht="16.5" x14ac:dyDescent="0.3">
      <c r="A18" s="19"/>
      <c r="B18" s="242" t="s">
        <v>28</v>
      </c>
      <c r="C18" s="283">
        <v>5439</v>
      </c>
      <c r="D18" s="17">
        <f t="shared" ref="D18:O18" si="8">SUM(D5:D15)</f>
        <v>26.713579436853649</v>
      </c>
      <c r="E18" s="17">
        <f t="shared" si="8"/>
        <v>26.713579436853649</v>
      </c>
      <c r="F18" s="17">
        <f t="shared" si="8"/>
        <v>31.437499275059203</v>
      </c>
      <c r="G18" s="17">
        <f t="shared" si="8"/>
        <v>31.437499275059203</v>
      </c>
      <c r="H18" s="17">
        <f t="shared" si="8"/>
        <v>30.297013891716677</v>
      </c>
      <c r="I18" s="17">
        <f t="shared" si="8"/>
        <v>69.962555882138815</v>
      </c>
      <c r="J18" s="17">
        <f t="shared" si="8"/>
        <v>69.962537496406142</v>
      </c>
      <c r="K18" s="17">
        <f t="shared" si="8"/>
        <v>69.962537496406142</v>
      </c>
      <c r="L18" s="17">
        <f t="shared" si="8"/>
        <v>69.962537496406142</v>
      </c>
      <c r="M18" s="17">
        <f t="shared" si="8"/>
        <v>69.962537496406142</v>
      </c>
      <c r="N18" s="17">
        <f t="shared" si="8"/>
        <v>29.614645809348595</v>
      </c>
      <c r="O18" s="17">
        <f t="shared" si="8"/>
        <v>29.614645809348595</v>
      </c>
    </row>
    <row r="19" spans="1:15" ht="16.5" x14ac:dyDescent="0.2">
      <c r="A19" s="19"/>
      <c r="B19" s="21" t="s">
        <v>29</v>
      </c>
      <c r="C19" s="22">
        <f>C17/C18*100</f>
        <v>109.70536863394007</v>
      </c>
      <c r="D19" s="20"/>
      <c r="E19" s="20"/>
      <c r="F19" s="20"/>
      <c r="G19" s="20"/>
      <c r="H19" s="20"/>
      <c r="I19" s="20"/>
      <c r="J19" s="20"/>
      <c r="K19" s="20"/>
      <c r="L19" s="20"/>
      <c r="M19" s="20"/>
      <c r="N19" s="20"/>
      <c r="O19" s="23"/>
    </row>
    <row r="20" spans="1:15" ht="16.5" x14ac:dyDescent="0.3">
      <c r="A20" s="19"/>
      <c r="B20" s="24" t="s">
        <v>30</v>
      </c>
      <c r="C20" s="22">
        <v>6460</v>
      </c>
      <c r="D20" s="25"/>
      <c r="E20" s="20"/>
      <c r="F20" s="20"/>
      <c r="G20" s="20"/>
      <c r="H20" s="20"/>
      <c r="I20" s="20"/>
      <c r="J20" s="20"/>
      <c r="K20" s="20"/>
      <c r="L20" s="20"/>
      <c r="M20" s="20"/>
      <c r="N20" s="20"/>
      <c r="O20" s="23"/>
    </row>
    <row r="21" spans="1:15" ht="16.5" x14ac:dyDescent="0.3">
      <c r="A21" s="19"/>
      <c r="B21" s="26" t="s">
        <v>32</v>
      </c>
      <c r="C21" s="27">
        <f>C18/C20*100</f>
        <v>84.195046439628484</v>
      </c>
      <c r="D21" s="25"/>
      <c r="E21" s="20"/>
      <c r="F21" s="20"/>
      <c r="G21" s="20"/>
      <c r="H21" s="20"/>
      <c r="I21" s="20"/>
      <c r="J21" s="20"/>
      <c r="K21" s="20"/>
      <c r="L21" s="20"/>
      <c r="M21" s="20"/>
      <c r="N21" s="20"/>
      <c r="O21" s="23"/>
    </row>
    <row r="22" spans="1:15" ht="18.75" x14ac:dyDescent="0.35">
      <c r="A22" s="19"/>
      <c r="B22" s="28" t="s">
        <v>33</v>
      </c>
      <c r="C22" s="29">
        <v>6460</v>
      </c>
      <c r="D22" s="30"/>
      <c r="E22" s="44" t="s">
        <v>773</v>
      </c>
      <c r="F22" s="32"/>
      <c r="G22" s="32"/>
      <c r="H22" s="32"/>
      <c r="I22" s="32"/>
      <c r="J22" s="32"/>
      <c r="K22" s="32"/>
      <c r="L22" s="32"/>
      <c r="M22" s="32"/>
      <c r="N22" s="32"/>
      <c r="O22" s="33"/>
    </row>
    <row r="23" spans="1:15" ht="15" x14ac:dyDescent="0.2">
      <c r="B23" s="45"/>
      <c r="C23" s="46"/>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s="219" customFormat="1" ht="15" x14ac:dyDescent="0.2">
      <c r="B25" s="45"/>
      <c r="C25" s="50"/>
      <c r="D25" s="47"/>
      <c r="E25" s="48"/>
      <c r="F25" s="49"/>
      <c r="G25" s="49"/>
      <c r="H25" s="49"/>
      <c r="I25" s="49"/>
      <c r="J25" s="49"/>
      <c r="K25" s="49"/>
      <c r="L25" s="49"/>
      <c r="M25" s="49"/>
      <c r="N25" s="49"/>
      <c r="O25" s="49"/>
    </row>
    <row r="26" spans="1:15" s="219" customFormat="1" ht="15" x14ac:dyDescent="0.2">
      <c r="B26" s="45"/>
      <c r="C26" s="50"/>
      <c r="D26" s="47"/>
      <c r="E26" s="48"/>
      <c r="F26" s="49"/>
      <c r="G26" s="49"/>
      <c r="H26" s="49"/>
      <c r="I26" s="49"/>
      <c r="J26" s="49"/>
      <c r="K26" s="49"/>
      <c r="L26" s="49"/>
      <c r="M26" s="49"/>
      <c r="N26" s="49"/>
      <c r="O26" s="49"/>
    </row>
    <row r="27" spans="1:15" s="219" customFormat="1" ht="15" x14ac:dyDescent="0.2">
      <c r="B27" s="45"/>
      <c r="C27" s="50"/>
      <c r="D27" s="47"/>
      <c r="E27" s="48"/>
      <c r="F27" s="49"/>
      <c r="G27" s="49"/>
      <c r="H27" s="49"/>
      <c r="I27" s="49"/>
      <c r="J27" s="49"/>
      <c r="K27" s="49"/>
      <c r="L27" s="49"/>
      <c r="M27" s="49"/>
      <c r="N27" s="49"/>
      <c r="O27" s="49"/>
    </row>
    <row r="28" spans="1:15" s="219" customFormat="1"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3" spans="2:15" ht="15.75" x14ac:dyDescent="0.25">
      <c r="B33" s="4" t="s">
        <v>640</v>
      </c>
    </row>
    <row r="34" spans="2:15" ht="90.75" customHeight="1" x14ac:dyDescent="0.2">
      <c r="B34" s="405" t="s">
        <v>798</v>
      </c>
      <c r="C34" s="405"/>
      <c r="D34" s="405"/>
      <c r="E34" s="405"/>
      <c r="F34" s="405"/>
      <c r="G34" s="405"/>
      <c r="H34" s="405"/>
      <c r="I34" s="405"/>
      <c r="J34" s="405"/>
      <c r="K34" s="405"/>
      <c r="L34" s="405"/>
      <c r="M34" s="405"/>
      <c r="N34" s="405"/>
      <c r="O34" s="405"/>
    </row>
    <row r="35" spans="2:15" x14ac:dyDescent="0.2">
      <c r="B35" s="12"/>
      <c r="C35" s="113"/>
      <c r="D35" s="12"/>
      <c r="E35" s="12"/>
      <c r="F35" s="12"/>
      <c r="G35" s="12"/>
      <c r="H35" s="12"/>
      <c r="I35" s="12"/>
      <c r="J35" s="12"/>
      <c r="K35" s="12"/>
      <c r="L35" s="12"/>
      <c r="M35" s="12"/>
      <c r="N35" s="12"/>
      <c r="O35" s="12"/>
    </row>
    <row r="36" spans="2:15" ht="15.75" x14ac:dyDescent="0.25">
      <c r="B36" s="4" t="s">
        <v>39</v>
      </c>
      <c r="C36" s="114"/>
      <c r="D36" s="438"/>
      <c r="E36" s="438"/>
      <c r="F36" s="438"/>
      <c r="G36" s="438"/>
      <c r="H36" s="438"/>
      <c r="I36" s="438"/>
      <c r="J36" s="438"/>
      <c r="K36" s="438"/>
      <c r="L36" s="438"/>
      <c r="M36" s="438"/>
      <c r="N36" s="438"/>
      <c r="O36" s="438"/>
    </row>
    <row r="37" spans="2:15" x14ac:dyDescent="0.2">
      <c r="B37" s="405" t="s">
        <v>772</v>
      </c>
      <c r="C37" s="405"/>
      <c r="D37" s="405"/>
      <c r="E37" s="405"/>
      <c r="F37" s="405"/>
      <c r="G37" s="405"/>
      <c r="H37" s="405"/>
      <c r="I37" s="405"/>
      <c r="J37" s="405"/>
      <c r="K37" s="405"/>
      <c r="L37" s="405"/>
      <c r="M37" s="405"/>
      <c r="N37" s="405"/>
      <c r="O37" s="405"/>
    </row>
    <row r="38" spans="2:15" ht="26.25" customHeight="1" x14ac:dyDescent="0.2">
      <c r="B38" s="415" t="s">
        <v>770</v>
      </c>
      <c r="C38" s="405"/>
      <c r="D38" s="405"/>
      <c r="E38" s="405"/>
      <c r="F38" s="405"/>
      <c r="G38" s="405"/>
      <c r="H38" s="405"/>
      <c r="I38" s="405"/>
      <c r="J38" s="405"/>
      <c r="K38" s="405"/>
      <c r="L38" s="405"/>
      <c r="M38" s="405"/>
      <c r="N38" s="405"/>
      <c r="O38" s="405"/>
    </row>
    <row r="39" spans="2:15" x14ac:dyDescent="0.2">
      <c r="B39" s="405" t="s">
        <v>771</v>
      </c>
      <c r="C39" s="405"/>
      <c r="D39" s="405"/>
      <c r="E39" s="405"/>
      <c r="F39" s="405"/>
      <c r="G39" s="405"/>
      <c r="H39" s="405"/>
      <c r="I39" s="405"/>
      <c r="J39" s="405"/>
      <c r="K39" s="405"/>
      <c r="L39" s="405"/>
      <c r="M39" s="405"/>
      <c r="N39" s="405"/>
      <c r="O39" s="405"/>
    </row>
    <row r="40" spans="2:15" x14ac:dyDescent="0.2">
      <c r="B40" s="392" t="s">
        <v>41</v>
      </c>
      <c r="C40" s="392"/>
      <c r="D40" s="392"/>
      <c r="E40" s="392"/>
      <c r="F40" s="392"/>
      <c r="G40" s="392"/>
      <c r="H40" s="392"/>
      <c r="I40" s="392"/>
      <c r="J40" s="392"/>
      <c r="K40" s="392"/>
      <c r="L40" s="392"/>
      <c r="M40" s="392"/>
      <c r="N40" s="392"/>
      <c r="O40" s="392"/>
    </row>
    <row r="41" spans="2:15" x14ac:dyDescent="0.2">
      <c r="B41" s="118"/>
      <c r="C41" s="119"/>
      <c r="D41" s="76"/>
      <c r="E41" s="76"/>
      <c r="F41" s="76"/>
      <c r="G41" s="76"/>
      <c r="H41" s="76"/>
      <c r="I41" s="76"/>
      <c r="J41" s="76"/>
      <c r="K41" s="76"/>
      <c r="L41" s="76"/>
      <c r="M41" s="76"/>
      <c r="N41" s="76"/>
      <c r="O41" s="76"/>
    </row>
    <row r="42" spans="2:15" x14ac:dyDescent="0.2">
      <c r="B42" s="118"/>
      <c r="C42" s="119"/>
      <c r="D42" s="76"/>
      <c r="E42" s="76"/>
      <c r="F42" s="76"/>
      <c r="G42" s="76"/>
      <c r="H42" s="76"/>
      <c r="I42" s="76"/>
      <c r="J42" s="76"/>
      <c r="K42" s="76"/>
      <c r="L42" s="76"/>
      <c r="M42" s="76"/>
      <c r="N42" s="76"/>
      <c r="O42" s="76"/>
    </row>
    <row r="43" spans="2:15" x14ac:dyDescent="0.2">
      <c r="B43" s="118"/>
      <c r="C43" s="119"/>
      <c r="D43" s="76"/>
      <c r="E43" s="76"/>
      <c r="F43" s="76"/>
      <c r="G43" s="76"/>
      <c r="H43" s="76"/>
      <c r="I43" s="76"/>
      <c r="J43" s="76"/>
      <c r="K43" s="76"/>
      <c r="L43" s="76"/>
      <c r="M43" s="76"/>
      <c r="N43" s="76"/>
      <c r="O43" s="76"/>
    </row>
    <row r="44" spans="2:15" x14ac:dyDescent="0.2">
      <c r="B44" s="118"/>
      <c r="C44" s="119"/>
      <c r="D44" s="76"/>
      <c r="E44" s="76"/>
      <c r="F44" s="76"/>
      <c r="G44" s="76"/>
      <c r="H44" s="76"/>
      <c r="I44" s="76"/>
      <c r="J44" s="76"/>
      <c r="K44" s="76"/>
      <c r="L44" s="76"/>
      <c r="M44" s="76"/>
      <c r="N44" s="76"/>
      <c r="O44" s="76"/>
    </row>
    <row r="45" spans="2:15" x14ac:dyDescent="0.2">
      <c r="B45" s="118"/>
      <c r="C45" s="119"/>
      <c r="D45" s="76"/>
      <c r="E45" s="76"/>
      <c r="F45" s="76"/>
      <c r="G45" s="76"/>
      <c r="H45" s="76"/>
      <c r="I45" s="76"/>
      <c r="J45" s="76"/>
      <c r="K45" s="76"/>
      <c r="L45" s="76"/>
      <c r="M45" s="76"/>
      <c r="N45" s="76"/>
      <c r="O45" s="76"/>
    </row>
    <row r="46" spans="2:15" x14ac:dyDescent="0.2">
      <c r="B46" s="118"/>
      <c r="C46" s="119"/>
      <c r="D46" s="76"/>
      <c r="E46" s="76"/>
      <c r="F46" s="76"/>
      <c r="G46" s="76"/>
      <c r="H46" s="76"/>
      <c r="I46" s="76"/>
      <c r="J46" s="76"/>
      <c r="K46" s="76"/>
      <c r="L46" s="76"/>
      <c r="M46" s="76"/>
      <c r="N46" s="76"/>
      <c r="O46" s="76"/>
    </row>
    <row r="47" spans="2:15" x14ac:dyDescent="0.2">
      <c r="B47" s="118"/>
      <c r="C47" s="119"/>
      <c r="D47" s="76"/>
      <c r="E47" s="76"/>
      <c r="F47" s="76"/>
      <c r="G47" s="76"/>
      <c r="H47" s="76"/>
      <c r="I47" s="76"/>
      <c r="J47" s="76"/>
      <c r="K47" s="76"/>
      <c r="L47" s="76"/>
      <c r="M47" s="76"/>
      <c r="N47" s="76"/>
      <c r="O47" s="76"/>
    </row>
    <row r="48" spans="2:15" x14ac:dyDescent="0.2">
      <c r="B48" s="118"/>
      <c r="C48" s="119"/>
      <c r="D48" s="76"/>
      <c r="E48" s="76"/>
      <c r="F48" s="76"/>
      <c r="G48" s="76"/>
      <c r="H48" s="76"/>
      <c r="I48" s="76"/>
      <c r="J48" s="76"/>
      <c r="K48" s="76"/>
      <c r="L48" s="76"/>
      <c r="M48" s="76"/>
      <c r="N48" s="76"/>
      <c r="O48" s="76"/>
    </row>
    <row r="49" spans="2:15" x14ac:dyDescent="0.2">
      <c r="B49" s="118"/>
      <c r="C49" s="119"/>
      <c r="D49" s="76"/>
      <c r="E49" s="76"/>
      <c r="F49" s="76"/>
      <c r="G49" s="76"/>
      <c r="H49" s="76"/>
      <c r="I49" s="76"/>
      <c r="J49" s="76"/>
      <c r="K49" s="76"/>
      <c r="L49" s="76"/>
      <c r="M49" s="76"/>
      <c r="N49" s="76"/>
      <c r="O49" s="76"/>
    </row>
    <row r="50" spans="2:15" x14ac:dyDescent="0.2">
      <c r="B50" s="118"/>
      <c r="C50" s="119"/>
      <c r="D50" s="76"/>
      <c r="E50" s="76"/>
      <c r="F50" s="76"/>
      <c r="G50" s="76"/>
      <c r="H50" s="76"/>
      <c r="I50" s="76"/>
      <c r="J50" s="76"/>
      <c r="K50" s="76"/>
      <c r="L50" s="76"/>
      <c r="M50" s="76"/>
      <c r="N50" s="76"/>
      <c r="O50" s="76"/>
    </row>
    <row r="51" spans="2:15" x14ac:dyDescent="0.2">
      <c r="B51" s="118"/>
      <c r="C51" s="119"/>
      <c r="D51" s="76"/>
      <c r="E51" s="76"/>
      <c r="F51" s="76"/>
      <c r="G51" s="76"/>
      <c r="H51" s="76"/>
      <c r="I51" s="76"/>
      <c r="J51" s="76"/>
      <c r="K51" s="76"/>
      <c r="L51" s="76"/>
      <c r="M51" s="76"/>
      <c r="N51" s="76"/>
      <c r="O51" s="76"/>
    </row>
    <row r="52" spans="2:15" x14ac:dyDescent="0.2">
      <c r="B52" s="118"/>
      <c r="C52" s="119"/>
      <c r="D52" s="76"/>
      <c r="E52" s="76"/>
      <c r="F52" s="76"/>
      <c r="G52" s="76"/>
      <c r="H52" s="76"/>
      <c r="I52" s="76"/>
      <c r="J52" s="76"/>
      <c r="K52" s="76"/>
      <c r="L52" s="76"/>
      <c r="M52" s="76"/>
      <c r="N52" s="76"/>
      <c r="O52" s="76"/>
    </row>
    <row r="53" spans="2:15" x14ac:dyDescent="0.2">
      <c r="B53" s="118"/>
      <c r="C53" s="119"/>
      <c r="D53" s="76"/>
      <c r="E53" s="76"/>
      <c r="F53" s="76"/>
      <c r="G53" s="76"/>
      <c r="H53" s="76"/>
      <c r="I53" s="76"/>
      <c r="J53" s="76"/>
      <c r="K53" s="76"/>
      <c r="L53" s="76"/>
      <c r="M53" s="76"/>
      <c r="N53" s="76"/>
      <c r="O53" s="76"/>
    </row>
    <row r="54" spans="2:15" x14ac:dyDescent="0.2">
      <c r="B54" s="118"/>
      <c r="C54" s="119"/>
      <c r="D54" s="76"/>
      <c r="E54" s="76"/>
      <c r="F54" s="76"/>
      <c r="G54" s="76"/>
      <c r="H54" s="76"/>
      <c r="I54" s="76"/>
      <c r="J54" s="76"/>
      <c r="K54" s="76"/>
      <c r="L54" s="76"/>
      <c r="M54" s="76"/>
      <c r="N54" s="76"/>
      <c r="O54" s="76"/>
    </row>
    <row r="55" spans="2:15" x14ac:dyDescent="0.2">
      <c r="B55" s="120"/>
      <c r="C55" s="119"/>
      <c r="D55" s="76"/>
      <c r="E55" s="76"/>
      <c r="F55" s="76"/>
      <c r="G55" s="76"/>
      <c r="H55" s="76"/>
      <c r="I55" s="76"/>
      <c r="J55" s="76"/>
      <c r="K55" s="76"/>
      <c r="L55" s="76"/>
      <c r="M55" s="76"/>
      <c r="N55" s="76"/>
      <c r="O55" s="76"/>
    </row>
    <row r="56" spans="2:15" ht="15" x14ac:dyDescent="0.25">
      <c r="B56" s="115"/>
      <c r="C56" s="121"/>
      <c r="D56" s="122"/>
      <c r="E56" s="122"/>
      <c r="F56" s="122"/>
      <c r="G56" s="122"/>
      <c r="H56" s="122"/>
      <c r="I56" s="122"/>
      <c r="J56" s="122"/>
      <c r="K56" s="122"/>
      <c r="L56" s="122"/>
      <c r="M56" s="122"/>
      <c r="N56" s="122"/>
      <c r="O56" s="122"/>
    </row>
    <row r="57" spans="2:15" ht="15" x14ac:dyDescent="0.25">
      <c r="B57" s="123"/>
      <c r="C57" s="124"/>
      <c r="D57" s="55"/>
      <c r="E57" s="20"/>
      <c r="F57" s="20"/>
      <c r="G57" s="20"/>
      <c r="H57" s="20"/>
      <c r="I57" s="20"/>
      <c r="J57" s="20"/>
      <c r="K57" s="20"/>
      <c r="L57" s="20"/>
      <c r="M57" s="20"/>
      <c r="N57" s="20"/>
      <c r="O57" s="20"/>
    </row>
    <row r="58" spans="2:15" ht="15" x14ac:dyDescent="0.2">
      <c r="B58" s="125"/>
      <c r="C58" s="98"/>
      <c r="D58" s="20"/>
      <c r="E58" s="20"/>
      <c r="F58" s="20"/>
      <c r="G58" s="20"/>
      <c r="H58" s="20"/>
      <c r="I58" s="20"/>
      <c r="J58" s="20"/>
      <c r="K58" s="20"/>
      <c r="L58" s="20"/>
      <c r="M58" s="20"/>
      <c r="N58" s="20"/>
      <c r="O58" s="20"/>
    </row>
    <row r="59" spans="2:15" ht="15" x14ac:dyDescent="0.25">
      <c r="B59" s="123"/>
      <c r="C59" s="98"/>
      <c r="D59" s="20"/>
      <c r="E59" s="20"/>
      <c r="F59" s="20"/>
      <c r="G59" s="20"/>
      <c r="H59" s="20"/>
      <c r="I59" s="20"/>
      <c r="J59" s="20"/>
      <c r="K59" s="20"/>
      <c r="L59" s="20"/>
      <c r="M59" s="20"/>
      <c r="N59" s="20"/>
      <c r="O59" s="20"/>
    </row>
    <row r="60" spans="2:15" ht="15" x14ac:dyDescent="0.25">
      <c r="B60" s="123"/>
      <c r="C60" s="124"/>
      <c r="D60" s="25"/>
      <c r="E60" s="20"/>
      <c r="F60" s="20"/>
      <c r="G60" s="20"/>
      <c r="H60" s="20"/>
      <c r="I60" s="20"/>
      <c r="J60" s="20"/>
      <c r="K60" s="20"/>
      <c r="L60" s="20"/>
      <c r="M60" s="20"/>
      <c r="N60" s="20"/>
      <c r="O60" s="20"/>
    </row>
    <row r="61" spans="2:15" ht="15" x14ac:dyDescent="0.2">
      <c r="B61" s="45"/>
      <c r="C61" s="50"/>
      <c r="D61" s="49"/>
      <c r="E61" s="49"/>
      <c r="F61" s="49"/>
      <c r="G61" s="49"/>
      <c r="H61" s="49"/>
      <c r="I61" s="49"/>
      <c r="J61" s="49"/>
      <c r="K61" s="49"/>
      <c r="L61" s="49"/>
      <c r="M61" s="49"/>
      <c r="N61" s="49"/>
      <c r="O61" s="49"/>
    </row>
    <row r="62" spans="2:15" x14ac:dyDescent="0.2">
      <c r="B62" s="12"/>
      <c r="C62" s="113"/>
      <c r="D62" s="12"/>
      <c r="E62" s="12"/>
      <c r="F62" s="12"/>
      <c r="G62" s="12"/>
      <c r="H62" s="12"/>
      <c r="I62" s="12"/>
      <c r="J62" s="12"/>
      <c r="K62" s="12"/>
      <c r="L62" s="12"/>
      <c r="M62" s="12"/>
      <c r="N62" s="12"/>
      <c r="O62" s="12"/>
    </row>
    <row r="63" spans="2:15" x14ac:dyDescent="0.2">
      <c r="B63" s="12"/>
      <c r="C63" s="113"/>
      <c r="D63" s="12"/>
      <c r="E63" s="12"/>
      <c r="F63" s="12"/>
      <c r="G63" s="12"/>
      <c r="H63" s="12"/>
      <c r="I63" s="12"/>
      <c r="J63" s="12"/>
      <c r="K63" s="12"/>
      <c r="L63" s="12"/>
      <c r="M63" s="12"/>
      <c r="N63" s="12"/>
      <c r="O63" s="12"/>
    </row>
    <row r="64" spans="2:15" x14ac:dyDescent="0.2">
      <c r="B64" s="12"/>
      <c r="C64" s="113"/>
      <c r="D64" s="12"/>
      <c r="E64" s="12"/>
      <c r="F64" s="12"/>
      <c r="G64" s="12"/>
      <c r="H64" s="12"/>
      <c r="I64" s="12"/>
      <c r="J64" s="12"/>
      <c r="K64" s="12"/>
      <c r="L64" s="12"/>
      <c r="M64" s="12"/>
      <c r="N64" s="12"/>
      <c r="O64" s="12"/>
    </row>
    <row r="65" spans="2:15" x14ac:dyDescent="0.2">
      <c r="B65" s="12"/>
      <c r="C65" s="113"/>
      <c r="D65" s="12"/>
      <c r="E65" s="12"/>
      <c r="F65" s="12"/>
      <c r="G65" s="12"/>
      <c r="H65" s="12"/>
      <c r="I65" s="12"/>
      <c r="J65" s="12"/>
      <c r="K65" s="12"/>
      <c r="L65" s="12"/>
      <c r="M65" s="12"/>
      <c r="N65" s="12"/>
      <c r="O65" s="12"/>
    </row>
    <row r="66" spans="2:15" x14ac:dyDescent="0.2">
      <c r="B66" s="12"/>
      <c r="C66" s="113"/>
      <c r="D66" s="12"/>
      <c r="E66" s="12"/>
      <c r="F66" s="12"/>
      <c r="G66" s="12"/>
      <c r="H66" s="12"/>
      <c r="I66" s="12"/>
      <c r="J66" s="12"/>
      <c r="K66" s="12"/>
      <c r="L66" s="12"/>
      <c r="M66" s="12"/>
      <c r="N66" s="12"/>
      <c r="O66" s="12"/>
    </row>
    <row r="67" spans="2:15" x14ac:dyDescent="0.2">
      <c r="B67" s="12"/>
      <c r="C67" s="113"/>
      <c r="D67" s="12"/>
      <c r="E67" s="12"/>
      <c r="F67" s="12"/>
      <c r="G67" s="12"/>
      <c r="H67" s="12"/>
      <c r="I67" s="12"/>
      <c r="J67" s="12"/>
      <c r="K67" s="12"/>
      <c r="L67" s="12"/>
      <c r="M67" s="12"/>
      <c r="N67" s="12"/>
      <c r="O67" s="12"/>
    </row>
    <row r="68" spans="2:15" x14ac:dyDescent="0.2">
      <c r="B68" s="12"/>
      <c r="C68" s="113"/>
      <c r="D68" s="12"/>
      <c r="E68" s="12"/>
      <c r="F68" s="12"/>
      <c r="G68" s="12"/>
      <c r="H68" s="12"/>
      <c r="I68" s="12"/>
      <c r="J68" s="12"/>
      <c r="K68" s="12"/>
      <c r="L68" s="12"/>
      <c r="M68" s="12"/>
      <c r="N68" s="12"/>
      <c r="O68" s="12"/>
    </row>
    <row r="69" spans="2:15" x14ac:dyDescent="0.2">
      <c r="B69" s="12"/>
      <c r="C69" s="113"/>
      <c r="D69" s="12"/>
      <c r="E69" s="12"/>
      <c r="F69" s="12"/>
      <c r="G69" s="12"/>
      <c r="H69" s="12"/>
      <c r="I69" s="12"/>
      <c r="J69" s="12"/>
      <c r="K69" s="12"/>
      <c r="L69" s="12"/>
      <c r="M69" s="12"/>
      <c r="N69" s="12"/>
      <c r="O69" s="12"/>
    </row>
    <row r="70" spans="2:15" x14ac:dyDescent="0.2">
      <c r="B70" s="12"/>
      <c r="C70" s="113"/>
      <c r="D70" s="12"/>
      <c r="E70" s="12"/>
      <c r="F70" s="12"/>
      <c r="G70" s="12"/>
      <c r="H70" s="12"/>
      <c r="I70" s="12"/>
      <c r="J70" s="12"/>
      <c r="K70" s="12"/>
      <c r="L70" s="12"/>
      <c r="M70" s="12"/>
      <c r="N70" s="12"/>
      <c r="O70" s="12"/>
    </row>
    <row r="71" spans="2:15" x14ac:dyDescent="0.2">
      <c r="B71" s="12"/>
      <c r="C71" s="113"/>
      <c r="D71" s="12"/>
      <c r="E71" s="12"/>
      <c r="F71" s="12"/>
      <c r="G71" s="12"/>
      <c r="H71" s="12"/>
      <c r="I71" s="12"/>
      <c r="J71" s="12"/>
      <c r="K71" s="12"/>
      <c r="L71" s="12"/>
      <c r="M71" s="12"/>
      <c r="N71" s="12"/>
      <c r="O71" s="12"/>
    </row>
    <row r="72" spans="2:15" x14ac:dyDescent="0.2">
      <c r="B72" s="12"/>
      <c r="C72" s="113"/>
      <c r="D72" s="12"/>
      <c r="E72" s="12"/>
      <c r="F72" s="12"/>
      <c r="G72" s="12"/>
      <c r="H72" s="12"/>
      <c r="I72" s="12"/>
      <c r="J72" s="12"/>
      <c r="K72" s="12"/>
      <c r="L72" s="12"/>
      <c r="M72" s="12"/>
      <c r="N72" s="12"/>
      <c r="O72" s="12"/>
    </row>
  </sheetData>
  <mergeCells count="10">
    <mergeCell ref="B39:O39"/>
    <mergeCell ref="B37:O37"/>
    <mergeCell ref="B40:O40"/>
    <mergeCell ref="D1:O1"/>
    <mergeCell ref="D3:O3"/>
    <mergeCell ref="B34:O34"/>
    <mergeCell ref="D36:O36"/>
    <mergeCell ref="B38:O38"/>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dimension ref="A1:O21"/>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205</v>
      </c>
      <c r="C1" s="2"/>
      <c r="D1" s="393"/>
      <c r="E1" s="393"/>
      <c r="F1" s="393"/>
      <c r="G1" s="393"/>
      <c r="H1" s="393"/>
      <c r="I1" s="393"/>
      <c r="J1" s="393"/>
      <c r="K1" s="393"/>
      <c r="L1" s="393"/>
      <c r="M1" s="393"/>
      <c r="N1" s="393"/>
      <c r="O1" s="393"/>
    </row>
    <row r="2" spans="1:15" s="3" customFormat="1" ht="15.75" x14ac:dyDescent="0.25">
      <c r="B2" s="4" t="s">
        <v>1</v>
      </c>
      <c r="C2" s="5" t="s">
        <v>206</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207</v>
      </c>
      <c r="C5" s="258">
        <v>8.5</v>
      </c>
      <c r="D5" s="11"/>
      <c r="E5" s="11"/>
      <c r="F5" s="13"/>
      <c r="G5" s="11"/>
      <c r="H5" s="11">
        <f>$C$5*100/$C$11</f>
        <v>24.285714285714285</v>
      </c>
      <c r="I5" s="11">
        <f>$C$5*100/$C$11</f>
        <v>24.285714285714285</v>
      </c>
      <c r="J5" s="11">
        <f>$C$5*100/$C$11</f>
        <v>24.285714285714285</v>
      </c>
      <c r="K5" s="11">
        <f>$C$5*100/$C$11</f>
        <v>24.285714285714285</v>
      </c>
      <c r="L5" s="11">
        <f>$C$5*100/$C$11</f>
        <v>24.285714285714285</v>
      </c>
      <c r="M5" s="11"/>
      <c r="N5" s="11"/>
      <c r="O5" s="13"/>
    </row>
    <row r="6" spans="1:15" s="12" customFormat="1" x14ac:dyDescent="0.2">
      <c r="B6" s="10" t="s">
        <v>18</v>
      </c>
      <c r="C6" s="258">
        <v>3.5</v>
      </c>
      <c r="D6" s="11"/>
      <c r="E6" s="11"/>
      <c r="F6" s="13"/>
      <c r="G6" s="11"/>
      <c r="H6" s="11">
        <f>$C$6*100/$C$11</f>
        <v>10</v>
      </c>
      <c r="I6" s="11">
        <f>$C$6*100/$C$11</f>
        <v>10</v>
      </c>
      <c r="J6" s="11">
        <f>$C$6*100/$C$11</f>
        <v>10</v>
      </c>
      <c r="K6" s="11">
        <f>$C$6*100/$C$11</f>
        <v>10</v>
      </c>
      <c r="L6" s="11">
        <f>$C$6*100/$C$11</f>
        <v>10</v>
      </c>
      <c r="M6" s="11"/>
      <c r="N6" s="11"/>
      <c r="O6" s="13"/>
    </row>
    <row r="7" spans="1:15" s="12" customFormat="1" x14ac:dyDescent="0.2">
      <c r="B7" s="37" t="s">
        <v>90</v>
      </c>
      <c r="C7" s="258">
        <v>1</v>
      </c>
      <c r="D7" s="11">
        <f t="shared" ref="D7:O7" si="0">$C$7*100/$C$11</f>
        <v>2.8571428571428572</v>
      </c>
      <c r="E7" s="11">
        <f t="shared" si="0"/>
        <v>2.8571428571428572</v>
      </c>
      <c r="F7" s="11">
        <f t="shared" si="0"/>
        <v>2.8571428571428572</v>
      </c>
      <c r="G7" s="11">
        <f t="shared" si="0"/>
        <v>2.8571428571428572</v>
      </c>
      <c r="H7" s="11">
        <f t="shared" si="0"/>
        <v>2.8571428571428572</v>
      </c>
      <c r="I7" s="11">
        <f t="shared" si="0"/>
        <v>2.8571428571428572</v>
      </c>
      <c r="J7" s="11">
        <f t="shared" si="0"/>
        <v>2.8571428571428572</v>
      </c>
      <c r="K7" s="11">
        <f t="shared" si="0"/>
        <v>2.8571428571428572</v>
      </c>
      <c r="L7" s="11">
        <f t="shared" si="0"/>
        <v>2.8571428571428572</v>
      </c>
      <c r="M7" s="11">
        <f t="shared" si="0"/>
        <v>2.8571428571428572</v>
      </c>
      <c r="N7" s="11">
        <f t="shared" si="0"/>
        <v>2.8571428571428572</v>
      </c>
      <c r="O7" s="11">
        <f t="shared" si="0"/>
        <v>2.8571428571428572</v>
      </c>
    </row>
    <row r="8" spans="1:15" s="12" customFormat="1" x14ac:dyDescent="0.2">
      <c r="B8" s="10" t="s">
        <v>78</v>
      </c>
      <c r="C8" s="258">
        <v>4</v>
      </c>
      <c r="D8" s="11"/>
      <c r="E8" s="11"/>
      <c r="F8" s="13"/>
      <c r="G8" s="11"/>
      <c r="H8" s="11">
        <f>$C$8*100/$C$11</f>
        <v>11.428571428571429</v>
      </c>
      <c r="I8" s="11">
        <f>$C$8*100/$C$11</f>
        <v>11.428571428571429</v>
      </c>
      <c r="J8" s="11">
        <f>$C$8*100/$C$11</f>
        <v>11.428571428571429</v>
      </c>
      <c r="K8" s="11">
        <f>$C$8*100/$C$11</f>
        <v>11.428571428571429</v>
      </c>
      <c r="L8" s="11">
        <f>$C$8*100/$C$11</f>
        <v>11.428571428571429</v>
      </c>
      <c r="M8" s="11"/>
      <c r="N8" s="11"/>
      <c r="O8" s="13"/>
    </row>
    <row r="9" spans="1:15" s="12" customFormat="1" x14ac:dyDescent="0.2">
      <c r="B9" s="10" t="s">
        <v>55</v>
      </c>
      <c r="C9" s="259">
        <v>18</v>
      </c>
      <c r="D9" s="11"/>
      <c r="E9" s="11"/>
      <c r="F9" s="13"/>
      <c r="G9" s="11"/>
      <c r="H9" s="11">
        <f>$C$9*100/$C$11</f>
        <v>51.428571428571431</v>
      </c>
      <c r="I9" s="11">
        <f>$C$9*100/$C$11</f>
        <v>51.428571428571431</v>
      </c>
      <c r="J9" s="11">
        <f>$C$9*100/$C$11</f>
        <v>51.428571428571431</v>
      </c>
      <c r="K9" s="11">
        <f>$C$9*100/$C$11</f>
        <v>51.428571428571431</v>
      </c>
      <c r="L9" s="11">
        <f>$C$9*100/$C$11</f>
        <v>51.428571428571431</v>
      </c>
      <c r="M9" s="11"/>
      <c r="N9" s="11"/>
      <c r="O9" s="13"/>
    </row>
    <row r="10" spans="1:15" ht="16.5" x14ac:dyDescent="0.2">
      <c r="B10" s="257" t="s">
        <v>27</v>
      </c>
      <c r="C10" s="260">
        <f t="shared" ref="C10" si="1">SUM(C5:C9)</f>
        <v>35</v>
      </c>
      <c r="D10" s="423"/>
      <c r="E10" s="424"/>
      <c r="F10" s="424"/>
      <c r="G10" s="424"/>
      <c r="H10" s="424"/>
      <c r="I10" s="424"/>
      <c r="J10" s="424"/>
      <c r="K10" s="424"/>
      <c r="L10" s="424"/>
      <c r="M10" s="424"/>
      <c r="N10" s="424"/>
      <c r="O10" s="425"/>
    </row>
    <row r="11" spans="1:15" ht="16.5" x14ac:dyDescent="0.3">
      <c r="A11" s="19"/>
      <c r="B11" s="242" t="s">
        <v>28</v>
      </c>
      <c r="C11" s="243">
        <v>35</v>
      </c>
      <c r="D11" s="17">
        <f t="shared" ref="D11:O11" si="2">SUM(D5:D9)</f>
        <v>2.8571428571428572</v>
      </c>
      <c r="E11" s="17">
        <f t="shared" si="2"/>
        <v>2.8571428571428572</v>
      </c>
      <c r="F11" s="17">
        <f t="shared" si="2"/>
        <v>2.8571428571428572</v>
      </c>
      <c r="G11" s="17">
        <f t="shared" si="2"/>
        <v>2.8571428571428572</v>
      </c>
      <c r="H11" s="17">
        <f t="shared" si="2"/>
        <v>100</v>
      </c>
      <c r="I11" s="17">
        <f t="shared" si="2"/>
        <v>100</v>
      </c>
      <c r="J11" s="17">
        <f t="shared" si="2"/>
        <v>100</v>
      </c>
      <c r="K11" s="17">
        <f t="shared" si="2"/>
        <v>100</v>
      </c>
      <c r="L11" s="17">
        <f t="shared" si="2"/>
        <v>100</v>
      </c>
      <c r="M11" s="17">
        <f t="shared" si="2"/>
        <v>2.8571428571428572</v>
      </c>
      <c r="N11" s="17">
        <f t="shared" si="2"/>
        <v>2.8571428571428572</v>
      </c>
      <c r="O11" s="40">
        <f t="shared" si="2"/>
        <v>2.8571428571428572</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22">
        <v>57.3</v>
      </c>
      <c r="D13" s="25"/>
      <c r="E13" s="20"/>
      <c r="F13" s="20"/>
      <c r="G13" s="20"/>
      <c r="H13" s="20"/>
      <c r="I13" s="20"/>
      <c r="J13" s="20"/>
      <c r="K13" s="20"/>
      <c r="L13" s="20"/>
      <c r="M13" s="20"/>
      <c r="N13" s="20"/>
      <c r="O13" s="23"/>
    </row>
    <row r="14" spans="1:15" ht="16.5" x14ac:dyDescent="0.3">
      <c r="A14" s="19"/>
      <c r="B14" s="26" t="s">
        <v>32</v>
      </c>
      <c r="C14" s="27">
        <f>C11/C13*100</f>
        <v>61.082024432809781</v>
      </c>
      <c r="D14" s="25"/>
      <c r="E14" s="20"/>
      <c r="F14" s="20"/>
      <c r="G14" s="20"/>
      <c r="H14" s="20"/>
      <c r="I14" s="20"/>
      <c r="J14" s="20"/>
      <c r="K14" s="20"/>
      <c r="L14" s="20"/>
      <c r="M14" s="20"/>
      <c r="N14" s="20"/>
      <c r="O14" s="23"/>
    </row>
    <row r="15" spans="1:15" ht="16.5" x14ac:dyDescent="0.2">
      <c r="A15" s="19"/>
      <c r="B15" s="28" t="s">
        <v>33</v>
      </c>
      <c r="C15" s="29">
        <v>84.3</v>
      </c>
      <c r="D15" s="86" t="s">
        <v>31</v>
      </c>
      <c r="E15" s="87" t="s">
        <v>208</v>
      </c>
      <c r="F15" s="32"/>
      <c r="G15" s="32"/>
      <c r="H15" s="32"/>
      <c r="I15" s="32"/>
      <c r="J15" s="32"/>
      <c r="K15" s="32"/>
      <c r="L15" s="32"/>
      <c r="M15" s="32"/>
      <c r="N15" s="32"/>
      <c r="O15" s="33"/>
    </row>
    <row r="16" spans="1:15" x14ac:dyDescent="0.2">
      <c r="C16" s="43"/>
    </row>
    <row r="17" spans="2:15" ht="15.75" x14ac:dyDescent="0.25">
      <c r="B17" s="4" t="s">
        <v>37</v>
      </c>
    </row>
    <row r="18" spans="2:15" ht="54" customHeight="1" x14ac:dyDescent="0.2">
      <c r="B18" s="417" t="s">
        <v>209</v>
      </c>
      <c r="C18" s="417"/>
      <c r="D18" s="417"/>
      <c r="E18" s="417"/>
      <c r="F18" s="417"/>
      <c r="G18" s="417"/>
      <c r="H18" s="417"/>
      <c r="I18" s="417"/>
      <c r="J18" s="417"/>
      <c r="K18" s="417"/>
      <c r="L18" s="417"/>
      <c r="M18" s="417"/>
      <c r="N18" s="417"/>
      <c r="O18" s="417"/>
    </row>
    <row r="20" spans="2:15" ht="15.75" x14ac:dyDescent="0.25">
      <c r="B20" s="4" t="s">
        <v>39</v>
      </c>
    </row>
    <row r="21" spans="2:15" x14ac:dyDescent="0.2">
      <c r="B21" s="392" t="s">
        <v>42</v>
      </c>
      <c r="C21" s="392"/>
      <c r="D21" s="392"/>
      <c r="E21" s="392"/>
      <c r="F21" s="392"/>
      <c r="G21" s="392"/>
      <c r="H21" s="392"/>
      <c r="I21" s="392"/>
      <c r="J21" s="392"/>
      <c r="K21" s="392"/>
      <c r="L21" s="392"/>
      <c r="M21" s="392"/>
      <c r="N21" s="392"/>
      <c r="O21" s="392"/>
    </row>
  </sheetData>
  <mergeCells count="6">
    <mergeCell ref="D1:O1"/>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5"/>
  <dimension ref="A1:O19"/>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439</v>
      </c>
      <c r="C1" s="2"/>
      <c r="D1" s="393"/>
      <c r="E1" s="393"/>
      <c r="F1" s="393"/>
      <c r="G1" s="393"/>
      <c r="H1" s="393"/>
      <c r="I1" s="393"/>
      <c r="J1" s="393"/>
      <c r="K1" s="393"/>
      <c r="L1" s="393"/>
      <c r="M1" s="393"/>
      <c r="N1" s="393"/>
      <c r="O1" s="393"/>
    </row>
    <row r="2" spans="1:15" s="3" customFormat="1" ht="15.75" x14ac:dyDescent="0.25">
      <c r="B2" s="4" t="s">
        <v>1</v>
      </c>
      <c r="C2" s="5" t="s">
        <v>162</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2"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440</v>
      </c>
      <c r="C5" s="308">
        <v>8.9999999999999993E-3</v>
      </c>
      <c r="D5" s="11"/>
      <c r="E5" s="11"/>
      <c r="F5" s="11">
        <f t="shared" ref="F5:M5" si="0">$C$5*100/$C$9</f>
        <v>0.37313432835820892</v>
      </c>
      <c r="G5" s="11">
        <f t="shared" si="0"/>
        <v>0.37313432835820892</v>
      </c>
      <c r="H5" s="11">
        <f t="shared" si="0"/>
        <v>0.37313432835820892</v>
      </c>
      <c r="I5" s="11">
        <f t="shared" si="0"/>
        <v>0.37313432835820892</v>
      </c>
      <c r="J5" s="11">
        <f t="shared" si="0"/>
        <v>0.37313432835820892</v>
      </c>
      <c r="K5" s="11">
        <f t="shared" si="0"/>
        <v>0.37313432835820892</v>
      </c>
      <c r="L5" s="11">
        <f t="shared" si="0"/>
        <v>0.37313432835820892</v>
      </c>
      <c r="M5" s="11">
        <f t="shared" si="0"/>
        <v>0.37313432835820892</v>
      </c>
      <c r="N5" s="11"/>
      <c r="O5" s="13"/>
    </row>
    <row r="6" spans="1:15" s="12" customFormat="1" x14ac:dyDescent="0.2">
      <c r="B6" s="10" t="s">
        <v>90</v>
      </c>
      <c r="C6" s="309">
        <v>0.10199999999999999</v>
      </c>
      <c r="D6" s="11">
        <f t="shared" ref="D6:O6" si="1">$C$6*100/$C$9</f>
        <v>4.2288557213930345</v>
      </c>
      <c r="E6" s="11">
        <f t="shared" si="1"/>
        <v>4.2288557213930345</v>
      </c>
      <c r="F6" s="11">
        <f t="shared" si="1"/>
        <v>4.2288557213930345</v>
      </c>
      <c r="G6" s="11">
        <f t="shared" si="1"/>
        <v>4.2288557213930345</v>
      </c>
      <c r="H6" s="11">
        <f t="shared" si="1"/>
        <v>4.2288557213930345</v>
      </c>
      <c r="I6" s="11">
        <f t="shared" si="1"/>
        <v>4.2288557213930345</v>
      </c>
      <c r="J6" s="11">
        <f t="shared" si="1"/>
        <v>4.2288557213930345</v>
      </c>
      <c r="K6" s="11">
        <f t="shared" si="1"/>
        <v>4.2288557213930345</v>
      </c>
      <c r="L6" s="11">
        <f t="shared" si="1"/>
        <v>4.2288557213930345</v>
      </c>
      <c r="M6" s="11">
        <f t="shared" si="1"/>
        <v>4.2288557213930345</v>
      </c>
      <c r="N6" s="11">
        <f t="shared" si="1"/>
        <v>4.2288557213930345</v>
      </c>
      <c r="O6" s="11">
        <f t="shared" si="1"/>
        <v>4.2288557213930345</v>
      </c>
    </row>
    <row r="7" spans="1:15" s="12" customFormat="1" x14ac:dyDescent="0.2">
      <c r="B7" s="10" t="s">
        <v>19</v>
      </c>
      <c r="C7" s="309">
        <v>2.3010000000000002</v>
      </c>
      <c r="D7" s="11">
        <f t="shared" ref="D7:O7" si="2">$C$7*100/$C$9</f>
        <v>95.398009950248763</v>
      </c>
      <c r="E7" s="11">
        <f t="shared" si="2"/>
        <v>95.398009950248763</v>
      </c>
      <c r="F7" s="11">
        <f t="shared" si="2"/>
        <v>95.398009950248763</v>
      </c>
      <c r="G7" s="11">
        <f t="shared" si="2"/>
        <v>95.398009950248763</v>
      </c>
      <c r="H7" s="11">
        <f t="shared" si="2"/>
        <v>95.398009950248763</v>
      </c>
      <c r="I7" s="11">
        <f t="shared" si="2"/>
        <v>95.398009950248763</v>
      </c>
      <c r="J7" s="11">
        <f t="shared" si="2"/>
        <v>95.398009950248763</v>
      </c>
      <c r="K7" s="11">
        <f t="shared" si="2"/>
        <v>95.398009950248763</v>
      </c>
      <c r="L7" s="11">
        <f t="shared" si="2"/>
        <v>95.398009950248763</v>
      </c>
      <c r="M7" s="11">
        <f t="shared" si="2"/>
        <v>95.398009950248763</v>
      </c>
      <c r="N7" s="11">
        <f t="shared" si="2"/>
        <v>95.398009950248763</v>
      </c>
      <c r="O7" s="11">
        <f t="shared" si="2"/>
        <v>95.398009950248763</v>
      </c>
    </row>
    <row r="8" spans="1:15" ht="16.5" x14ac:dyDescent="0.2">
      <c r="B8" s="257" t="s">
        <v>27</v>
      </c>
      <c r="C8" s="310">
        <f>SUM(C5:C7)</f>
        <v>2.4119999999999999</v>
      </c>
      <c r="D8" s="423"/>
      <c r="E8" s="424"/>
      <c r="F8" s="424"/>
      <c r="G8" s="424"/>
      <c r="H8" s="424"/>
      <c r="I8" s="424"/>
      <c r="J8" s="424"/>
      <c r="K8" s="424"/>
      <c r="L8" s="424"/>
      <c r="M8" s="424"/>
      <c r="N8" s="424"/>
      <c r="O8" s="425"/>
    </row>
    <row r="9" spans="1:15" ht="16.5" x14ac:dyDescent="0.3">
      <c r="A9" s="19"/>
      <c r="B9" s="242" t="s">
        <v>28</v>
      </c>
      <c r="C9" s="311">
        <v>2.4119999999999999</v>
      </c>
      <c r="D9" s="17">
        <f t="shared" ref="D9:O9" si="3">SUM(D5:D7)</f>
        <v>99.626865671641795</v>
      </c>
      <c r="E9" s="17">
        <f t="shared" si="3"/>
        <v>99.626865671641795</v>
      </c>
      <c r="F9" s="17">
        <f t="shared" si="3"/>
        <v>100</v>
      </c>
      <c r="G9" s="17">
        <f t="shared" si="3"/>
        <v>100</v>
      </c>
      <c r="H9" s="17">
        <f t="shared" si="3"/>
        <v>100</v>
      </c>
      <c r="I9" s="17">
        <f t="shared" si="3"/>
        <v>100</v>
      </c>
      <c r="J9" s="17">
        <f t="shared" si="3"/>
        <v>100</v>
      </c>
      <c r="K9" s="17">
        <f t="shared" si="3"/>
        <v>100</v>
      </c>
      <c r="L9" s="17">
        <f t="shared" si="3"/>
        <v>100</v>
      </c>
      <c r="M9" s="17">
        <f t="shared" si="3"/>
        <v>100</v>
      </c>
      <c r="N9" s="17">
        <f t="shared" si="3"/>
        <v>99.626865671641795</v>
      </c>
      <c r="O9" s="40">
        <f t="shared" si="3"/>
        <v>99.626865671641795</v>
      </c>
    </row>
    <row r="10" spans="1:15" ht="16.5" x14ac:dyDescent="0.2">
      <c r="A10" s="19"/>
      <c r="B10" s="21" t="s">
        <v>29</v>
      </c>
      <c r="C10" s="22">
        <f>C8/C9*100</f>
        <v>100</v>
      </c>
      <c r="D10" s="20"/>
      <c r="E10" s="20"/>
      <c r="F10" s="20"/>
      <c r="G10" s="20"/>
      <c r="H10" s="20"/>
      <c r="I10" s="20"/>
      <c r="J10" s="20"/>
      <c r="K10" s="20"/>
      <c r="L10" s="20"/>
      <c r="M10" s="20"/>
      <c r="N10" s="20"/>
      <c r="O10" s="23"/>
    </row>
    <row r="11" spans="1:15" ht="16.5" x14ac:dyDescent="0.3">
      <c r="A11" s="19"/>
      <c r="B11" s="24" t="s">
        <v>30</v>
      </c>
      <c r="C11" s="159">
        <v>2.4119999999999999</v>
      </c>
      <c r="D11" s="20"/>
      <c r="E11" s="20"/>
      <c r="F11" s="20"/>
      <c r="G11" s="20"/>
      <c r="H11" s="20"/>
      <c r="I11" s="20"/>
      <c r="J11" s="20"/>
      <c r="K11" s="20"/>
      <c r="L11" s="20"/>
      <c r="M11" s="20"/>
      <c r="N11" s="20"/>
      <c r="O11" s="23"/>
    </row>
    <row r="12" spans="1:15" ht="16.5" x14ac:dyDescent="0.3">
      <c r="A12" s="19"/>
      <c r="B12" s="26" t="s">
        <v>32</v>
      </c>
      <c r="C12" s="144">
        <f>100*C9/C11</f>
        <v>100</v>
      </c>
      <c r="D12" s="20"/>
      <c r="E12" s="20"/>
      <c r="F12" s="20"/>
      <c r="G12" s="20"/>
      <c r="H12" s="20"/>
      <c r="I12" s="20"/>
      <c r="J12" s="20"/>
      <c r="K12" s="20"/>
      <c r="L12" s="20"/>
      <c r="M12" s="20"/>
      <c r="N12" s="20"/>
      <c r="O12" s="23"/>
    </row>
    <row r="13" spans="1:15" ht="16.5" x14ac:dyDescent="0.2">
      <c r="A13" s="19"/>
      <c r="B13" s="28" t="s">
        <v>33</v>
      </c>
      <c r="C13" s="160">
        <v>2.4119999999999999</v>
      </c>
      <c r="D13" s="42"/>
      <c r="E13" s="32"/>
      <c r="F13" s="32"/>
      <c r="G13" s="32"/>
      <c r="H13" s="32"/>
      <c r="I13" s="32"/>
      <c r="J13" s="32"/>
      <c r="K13" s="32"/>
      <c r="L13" s="32"/>
      <c r="M13" s="32"/>
      <c r="N13" s="32"/>
      <c r="O13" s="33"/>
    </row>
    <row r="14" spans="1:15" x14ac:dyDescent="0.2">
      <c r="C14" s="43"/>
    </row>
    <row r="15" spans="1:15" ht="15.75" x14ac:dyDescent="0.25">
      <c r="B15" s="4" t="s">
        <v>37</v>
      </c>
    </row>
    <row r="16" spans="1:15" ht="44.25" customHeight="1" x14ac:dyDescent="0.2">
      <c r="B16" s="397" t="s">
        <v>441</v>
      </c>
      <c r="C16" s="397"/>
      <c r="D16" s="397"/>
      <c r="E16" s="397"/>
      <c r="F16" s="397"/>
      <c r="G16" s="397"/>
      <c r="H16" s="397"/>
      <c r="I16" s="397"/>
      <c r="J16" s="397"/>
      <c r="K16" s="397"/>
      <c r="L16" s="397"/>
      <c r="M16" s="397"/>
      <c r="N16" s="397"/>
      <c r="O16" s="397"/>
    </row>
    <row r="18" spans="2:15" ht="15.75" x14ac:dyDescent="0.25">
      <c r="B18" s="4" t="s">
        <v>39</v>
      </c>
    </row>
    <row r="19" spans="2:15" ht="27.75" customHeight="1" x14ac:dyDescent="0.2">
      <c r="B19" s="405" t="s">
        <v>442</v>
      </c>
      <c r="C19" s="405"/>
      <c r="D19" s="405"/>
      <c r="E19" s="405"/>
      <c r="F19" s="405"/>
      <c r="G19" s="405"/>
      <c r="H19" s="405"/>
      <c r="I19" s="405"/>
      <c r="J19" s="405"/>
      <c r="K19" s="405"/>
      <c r="L19" s="405"/>
      <c r="M19" s="405"/>
      <c r="N19" s="405"/>
      <c r="O19" s="405"/>
    </row>
  </sheetData>
  <mergeCells count="6">
    <mergeCell ref="D1:O1"/>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3"/>
  <dimension ref="A1:O38"/>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2" t="s">
        <v>571</v>
      </c>
      <c r="C1" s="2"/>
      <c r="D1" s="1"/>
      <c r="E1" s="1"/>
      <c r="F1" s="1"/>
      <c r="G1" s="1"/>
      <c r="H1" s="1"/>
      <c r="I1" s="1"/>
      <c r="J1" s="1"/>
      <c r="K1" s="1"/>
      <c r="L1" s="1"/>
      <c r="M1" s="1"/>
      <c r="N1" s="1"/>
      <c r="O1" s="1"/>
    </row>
    <row r="2" spans="2:15" s="3" customFormat="1" ht="15.75" x14ac:dyDescent="0.25">
      <c r="B2" s="4" t="s">
        <v>1</v>
      </c>
      <c r="C2" s="168">
        <v>2011</v>
      </c>
      <c r="D2" s="212" t="s">
        <v>697</v>
      </c>
      <c r="E2" s="218"/>
      <c r="F2" s="218"/>
      <c r="G2" s="218"/>
      <c r="H2" s="218"/>
      <c r="I2" s="218"/>
      <c r="J2" s="218"/>
      <c r="K2" s="218"/>
      <c r="L2" s="218"/>
      <c r="M2" s="213"/>
      <c r="N2" s="376" t="s">
        <v>698</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207</v>
      </c>
      <c r="C5" s="258">
        <v>370</v>
      </c>
      <c r="D5" s="11">
        <f>$C$5*100/$C$21</f>
        <v>27.581251011001939</v>
      </c>
      <c r="E5" s="11">
        <f>$C$5*100/$C$21</f>
        <v>27.581251011001939</v>
      </c>
      <c r="F5" s="11">
        <f>$C$5*100/$C$21</f>
        <v>27.581251011001939</v>
      </c>
      <c r="G5" s="11">
        <f>$C$5*100/$C$21</f>
        <v>27.581251011001939</v>
      </c>
      <c r="H5" s="11"/>
      <c r="I5" s="11"/>
      <c r="J5" s="11"/>
      <c r="K5" s="11"/>
      <c r="L5" s="11"/>
      <c r="M5" s="11">
        <f>$C$5*100/$C$21</f>
        <v>27.581251011001939</v>
      </c>
      <c r="N5" s="11">
        <f>$C$5*100/$C$21</f>
        <v>27.581251011001939</v>
      </c>
      <c r="O5" s="11">
        <f>$C$5*100/$C$21</f>
        <v>27.581251011001939</v>
      </c>
    </row>
    <row r="6" spans="2:15" s="12" customFormat="1" x14ac:dyDescent="0.2">
      <c r="B6" s="10" t="s">
        <v>15</v>
      </c>
      <c r="C6" s="258">
        <v>7.8</v>
      </c>
      <c r="D6" s="11"/>
      <c r="E6" s="11"/>
      <c r="F6" s="11"/>
      <c r="G6" s="11">
        <f>$C$6*100/$C$21</f>
        <v>0.58144258888058142</v>
      </c>
      <c r="H6" s="11">
        <f>$C$6*100/$C$21</f>
        <v>0.58144258888058142</v>
      </c>
      <c r="I6" s="11">
        <f>$C$6*100/$C$21</f>
        <v>0.58144258888058142</v>
      </c>
      <c r="J6" s="11">
        <f>$C$6*100/$C$21</f>
        <v>0.58144258888058142</v>
      </c>
      <c r="K6" s="222">
        <f>$C$6*100/$C$21</f>
        <v>0.58144258888058142</v>
      </c>
      <c r="L6" s="11"/>
      <c r="M6" s="11"/>
      <c r="N6" s="11"/>
      <c r="O6" s="13"/>
    </row>
    <row r="7" spans="2:15" s="12" customFormat="1" x14ac:dyDescent="0.2">
      <c r="B7" s="14" t="s">
        <v>49</v>
      </c>
      <c r="C7" s="258">
        <v>64</v>
      </c>
      <c r="D7" s="11"/>
      <c r="E7" s="11"/>
      <c r="F7" s="11"/>
      <c r="G7" s="11">
        <f>$C$7*100/$C$21</f>
        <v>4.7708109856868219</v>
      </c>
      <c r="H7" s="11">
        <f>$C$7*100/$C$21</f>
        <v>4.7708109856868219</v>
      </c>
      <c r="I7" s="11">
        <f>$C$7*100/$C$21</f>
        <v>4.7708109856868219</v>
      </c>
      <c r="J7" s="11">
        <f>$C$7*100/$C$21</f>
        <v>4.7708109856868219</v>
      </c>
      <c r="K7" s="222">
        <f>$C$7*100/$C$21</f>
        <v>4.7708109856868219</v>
      </c>
      <c r="L7" s="11"/>
      <c r="M7" s="11"/>
      <c r="N7" s="11"/>
      <c r="O7" s="13"/>
    </row>
    <row r="8" spans="2:15" s="12" customFormat="1" x14ac:dyDescent="0.2">
      <c r="B8" s="10" t="s">
        <v>291</v>
      </c>
      <c r="C8" s="259">
        <v>98</v>
      </c>
      <c r="D8" s="11">
        <f>$C$8*100/$C$21</f>
        <v>7.3053043218329456</v>
      </c>
      <c r="E8" s="11">
        <f>$C$8*100/$C$21</f>
        <v>7.3053043218329456</v>
      </c>
      <c r="F8" s="11">
        <f>$C$8*100/$C$21</f>
        <v>7.3053043218329456</v>
      </c>
      <c r="G8" s="11"/>
      <c r="H8" s="11"/>
      <c r="I8" s="11"/>
      <c r="J8" s="11"/>
      <c r="K8" s="11"/>
      <c r="L8" s="11"/>
      <c r="M8" s="11">
        <f>$C$8*100/$C$21</f>
        <v>7.3053043218329456</v>
      </c>
      <c r="N8" s="11">
        <f>$C$8*100/$C$21</f>
        <v>7.3053043218329456</v>
      </c>
      <c r="O8" s="11">
        <f>$C$8*100/$C$21</f>
        <v>7.3053043218329456</v>
      </c>
    </row>
    <row r="9" spans="2:15" s="12" customFormat="1" x14ac:dyDescent="0.2">
      <c r="B9" s="10" t="s">
        <v>50</v>
      </c>
      <c r="C9" s="258">
        <v>209</v>
      </c>
      <c r="D9" s="11"/>
      <c r="E9" s="11"/>
      <c r="F9" s="11"/>
      <c r="G9" s="11"/>
      <c r="H9" s="11">
        <f>$C$9*100/$C$21</f>
        <v>15.579679625133528</v>
      </c>
      <c r="I9" s="11">
        <f>$C$9*100/$C$21</f>
        <v>15.579679625133528</v>
      </c>
      <c r="J9" s="11">
        <f>$C$9*100/$C$21</f>
        <v>15.579679625133528</v>
      </c>
      <c r="K9" s="11">
        <f>$C$9*100/$C$21</f>
        <v>15.579679625133528</v>
      </c>
      <c r="L9" s="11">
        <f>$C$9*100/$C$21</f>
        <v>15.579679625133528</v>
      </c>
      <c r="M9" s="11"/>
      <c r="N9" s="11"/>
      <c r="O9" s="13"/>
    </row>
    <row r="10" spans="2:15" s="12" customFormat="1" x14ac:dyDescent="0.2">
      <c r="B10" s="10" t="s">
        <v>90</v>
      </c>
      <c r="C10" s="258">
        <v>147</v>
      </c>
      <c r="D10" s="11">
        <f t="shared" ref="D10:O10" si="0">$C$10*100/$C$21</f>
        <v>10.957956482749418</v>
      </c>
      <c r="E10" s="11">
        <f t="shared" si="0"/>
        <v>10.957956482749418</v>
      </c>
      <c r="F10" s="11">
        <f t="shared" si="0"/>
        <v>10.957956482749418</v>
      </c>
      <c r="G10" s="11">
        <f t="shared" si="0"/>
        <v>10.957956482749418</v>
      </c>
      <c r="H10" s="11">
        <f t="shared" si="0"/>
        <v>10.957956482749418</v>
      </c>
      <c r="I10" s="11">
        <f t="shared" si="0"/>
        <v>10.957956482749418</v>
      </c>
      <c r="J10" s="11">
        <f t="shared" si="0"/>
        <v>10.957956482749418</v>
      </c>
      <c r="K10" s="11">
        <f t="shared" si="0"/>
        <v>10.957956482749418</v>
      </c>
      <c r="L10" s="11">
        <f t="shared" si="0"/>
        <v>10.957956482749418</v>
      </c>
      <c r="M10" s="11">
        <f t="shared" si="0"/>
        <v>10.957956482749418</v>
      </c>
      <c r="N10" s="11">
        <f t="shared" si="0"/>
        <v>10.957956482749418</v>
      </c>
      <c r="O10" s="11">
        <f t="shared" si="0"/>
        <v>10.957956482749418</v>
      </c>
    </row>
    <row r="11" spans="2:15" s="12" customFormat="1" x14ac:dyDescent="0.2">
      <c r="B11" s="10" t="s">
        <v>218</v>
      </c>
      <c r="C11" s="258">
        <v>101</v>
      </c>
      <c r="D11" s="11">
        <f t="shared" ref="D11:O11" si="1">$C$11*100/$C$21</f>
        <v>7.5289360867870156</v>
      </c>
      <c r="E11" s="11">
        <f t="shared" si="1"/>
        <v>7.5289360867870156</v>
      </c>
      <c r="F11" s="11">
        <f t="shared" si="1"/>
        <v>7.5289360867870156</v>
      </c>
      <c r="G11" s="11">
        <f t="shared" si="1"/>
        <v>7.5289360867870156</v>
      </c>
      <c r="H11" s="11">
        <f t="shared" si="1"/>
        <v>7.5289360867870156</v>
      </c>
      <c r="I11" s="11">
        <f t="shared" si="1"/>
        <v>7.5289360867870156</v>
      </c>
      <c r="J11" s="11">
        <f t="shared" si="1"/>
        <v>7.5289360867870156</v>
      </c>
      <c r="K11" s="11">
        <f t="shared" si="1"/>
        <v>7.5289360867870156</v>
      </c>
      <c r="L11" s="11">
        <f t="shared" si="1"/>
        <v>7.5289360867870156</v>
      </c>
      <c r="M11" s="11">
        <f t="shared" si="1"/>
        <v>7.5289360867870156</v>
      </c>
      <c r="N11" s="11">
        <f t="shared" si="1"/>
        <v>7.5289360867870156</v>
      </c>
      <c r="O11" s="11">
        <f t="shared" si="1"/>
        <v>7.5289360867870156</v>
      </c>
    </row>
    <row r="12" spans="2:15" s="12" customFormat="1" x14ac:dyDescent="0.2">
      <c r="B12" s="10" t="s">
        <v>572</v>
      </c>
      <c r="C12" s="258">
        <v>330</v>
      </c>
      <c r="D12" s="11">
        <f t="shared" ref="D12:O12" si="2">$C$12*100/$C$21</f>
        <v>24.599494144947673</v>
      </c>
      <c r="E12" s="11">
        <f t="shared" si="2"/>
        <v>24.599494144947673</v>
      </c>
      <c r="F12" s="11">
        <f t="shared" si="2"/>
        <v>24.599494144947673</v>
      </c>
      <c r="G12" s="11">
        <f t="shared" si="2"/>
        <v>24.599494144947673</v>
      </c>
      <c r="H12" s="11">
        <f t="shared" si="2"/>
        <v>24.599494144947673</v>
      </c>
      <c r="I12" s="11">
        <f t="shared" si="2"/>
        <v>24.599494144947673</v>
      </c>
      <c r="J12" s="11">
        <f t="shared" si="2"/>
        <v>24.599494144947673</v>
      </c>
      <c r="K12" s="11">
        <f t="shared" si="2"/>
        <v>24.599494144947673</v>
      </c>
      <c r="L12" s="11">
        <f t="shared" si="2"/>
        <v>24.599494144947673</v>
      </c>
      <c r="M12" s="11">
        <f t="shared" si="2"/>
        <v>24.599494144947673</v>
      </c>
      <c r="N12" s="11">
        <f t="shared" si="2"/>
        <v>24.599494144947673</v>
      </c>
      <c r="O12" s="11">
        <f t="shared" si="2"/>
        <v>24.599494144947673</v>
      </c>
    </row>
    <row r="13" spans="2:15" s="220" customFormat="1" x14ac:dyDescent="0.2">
      <c r="B13" s="37" t="s">
        <v>383</v>
      </c>
      <c r="C13" s="258">
        <v>70</v>
      </c>
      <c r="D13" s="222">
        <f>$C$13*100/$C$21</f>
        <v>5.218074515594961</v>
      </c>
      <c r="E13" s="222">
        <f t="shared" ref="E13:O13" si="3">$C$13*100/$C$21</f>
        <v>5.218074515594961</v>
      </c>
      <c r="F13" s="222">
        <f t="shared" si="3"/>
        <v>5.218074515594961</v>
      </c>
      <c r="G13" s="222">
        <f t="shared" si="3"/>
        <v>5.218074515594961</v>
      </c>
      <c r="H13" s="222">
        <f t="shared" si="3"/>
        <v>5.218074515594961</v>
      </c>
      <c r="I13" s="222">
        <f t="shared" si="3"/>
        <v>5.218074515594961</v>
      </c>
      <c r="J13" s="222">
        <f t="shared" si="3"/>
        <v>5.218074515594961</v>
      </c>
      <c r="K13" s="222">
        <f t="shared" si="3"/>
        <v>5.218074515594961</v>
      </c>
      <c r="L13" s="222">
        <f t="shared" si="3"/>
        <v>5.218074515594961</v>
      </c>
      <c r="M13" s="222">
        <f t="shared" si="3"/>
        <v>5.218074515594961</v>
      </c>
      <c r="N13" s="222">
        <f t="shared" si="3"/>
        <v>5.218074515594961</v>
      </c>
      <c r="O13" s="222">
        <f t="shared" si="3"/>
        <v>5.218074515594961</v>
      </c>
    </row>
    <row r="14" spans="2:15" s="12" customFormat="1" x14ac:dyDescent="0.2">
      <c r="B14" s="10" t="s">
        <v>54</v>
      </c>
      <c r="C14" s="258">
        <v>15</v>
      </c>
      <c r="D14" s="11"/>
      <c r="E14" s="11"/>
      <c r="G14" s="11">
        <f>$C$14*100/$C$21</f>
        <v>1.1181588247703489</v>
      </c>
      <c r="H14" s="11">
        <f>$C$14*100/$C$21</f>
        <v>1.1181588247703489</v>
      </c>
      <c r="I14" s="11">
        <f>$C$14*100/$C$21</f>
        <v>1.1181588247703489</v>
      </c>
      <c r="J14" s="11">
        <f>$C$14*100/$C$21</f>
        <v>1.1181588247703489</v>
      </c>
      <c r="K14" s="11">
        <f>$C$14*100/$C$21</f>
        <v>1.1181588247703489</v>
      </c>
      <c r="L14" s="11"/>
      <c r="M14" s="11"/>
      <c r="N14" s="11"/>
      <c r="O14" s="11"/>
    </row>
    <row r="15" spans="2:15" s="12" customFormat="1" x14ac:dyDescent="0.2">
      <c r="B15" s="10" t="s">
        <v>79</v>
      </c>
      <c r="C15" s="258">
        <v>11</v>
      </c>
      <c r="D15" s="11">
        <f t="shared" ref="D15:O15" si="4">$C$15*100/$C$21</f>
        <v>0.81998313816492252</v>
      </c>
      <c r="E15" s="11">
        <f t="shared" si="4"/>
        <v>0.81998313816492252</v>
      </c>
      <c r="F15" s="11">
        <f t="shared" si="4"/>
        <v>0.81998313816492252</v>
      </c>
      <c r="G15" s="11">
        <f t="shared" si="4"/>
        <v>0.81998313816492252</v>
      </c>
      <c r="H15" s="11">
        <f t="shared" si="4"/>
        <v>0.81998313816492252</v>
      </c>
      <c r="I15" s="11">
        <f t="shared" si="4"/>
        <v>0.81998313816492252</v>
      </c>
      <c r="J15" s="11">
        <f t="shared" si="4"/>
        <v>0.81998313816492252</v>
      </c>
      <c r="K15" s="11">
        <f t="shared" si="4"/>
        <v>0.81998313816492252</v>
      </c>
      <c r="L15" s="11">
        <f t="shared" si="4"/>
        <v>0.81998313816492252</v>
      </c>
      <c r="M15" s="11">
        <f t="shared" si="4"/>
        <v>0.81998313816492252</v>
      </c>
      <c r="N15" s="11">
        <f t="shared" si="4"/>
        <v>0.81998313816492252</v>
      </c>
      <c r="O15" s="11">
        <f t="shared" si="4"/>
        <v>0.81998313816492252</v>
      </c>
    </row>
    <row r="16" spans="2:15" s="12" customFormat="1" x14ac:dyDescent="0.2">
      <c r="B16" s="10" t="s">
        <v>155</v>
      </c>
      <c r="C16" s="258">
        <v>44</v>
      </c>
      <c r="D16" s="11"/>
      <c r="E16" s="11"/>
      <c r="F16" s="11"/>
      <c r="G16" s="11">
        <f>$C$16*100/$C$21</f>
        <v>3.2799325526596901</v>
      </c>
      <c r="H16" s="11">
        <f>$C$16*100/$C$21</f>
        <v>3.2799325526596901</v>
      </c>
      <c r="I16" s="11">
        <f>$C$16*100/$C$21</f>
        <v>3.2799325526596901</v>
      </c>
      <c r="J16" s="11">
        <f>$C$16*100/$C$21</f>
        <v>3.2799325526596901</v>
      </c>
      <c r="K16" s="11">
        <f>$C$16*100/$C$21</f>
        <v>3.2799325526596901</v>
      </c>
      <c r="L16" s="11"/>
      <c r="M16" s="11"/>
      <c r="N16" s="11"/>
      <c r="O16" s="13"/>
    </row>
    <row r="17" spans="1:15" s="220" customFormat="1" x14ac:dyDescent="0.2">
      <c r="B17" s="192" t="s">
        <v>64</v>
      </c>
      <c r="C17" s="258">
        <v>23</v>
      </c>
      <c r="D17" s="222"/>
      <c r="E17" s="222"/>
      <c r="F17" s="222"/>
      <c r="G17" s="222">
        <f t="shared" ref="G17:K17" si="5">$C$17*100/$C$21</f>
        <v>1.7145101979812016</v>
      </c>
      <c r="H17" s="222">
        <f t="shared" si="5"/>
        <v>1.7145101979812016</v>
      </c>
      <c r="I17" s="222">
        <f t="shared" si="5"/>
        <v>1.7145101979812016</v>
      </c>
      <c r="J17" s="222">
        <f t="shared" si="5"/>
        <v>1.7145101979812016</v>
      </c>
      <c r="K17" s="222">
        <f t="shared" si="5"/>
        <v>1.7145101979812016</v>
      </c>
      <c r="L17" s="222"/>
      <c r="M17" s="222"/>
      <c r="N17" s="222"/>
      <c r="O17" s="13"/>
    </row>
    <row r="18" spans="1:15" s="12" customFormat="1" x14ac:dyDescent="0.2">
      <c r="B18" s="53" t="s">
        <v>55</v>
      </c>
      <c r="C18" s="258">
        <v>200</v>
      </c>
      <c r="D18" s="11">
        <f>$C$18*100/$C$21</f>
        <v>14.908784330271319</v>
      </c>
      <c r="E18" s="11">
        <f>$C$18*100/$C$21</f>
        <v>14.908784330271319</v>
      </c>
      <c r="F18" s="11">
        <f>$C$18*100/$C$21</f>
        <v>14.908784330271319</v>
      </c>
      <c r="G18" s="11"/>
      <c r="H18" s="11"/>
      <c r="I18" s="11"/>
      <c r="J18" s="11"/>
      <c r="K18" s="11"/>
      <c r="L18" s="11"/>
      <c r="M18" s="11">
        <f>$C$18*100/$C$21</f>
        <v>14.908784330271319</v>
      </c>
      <c r="N18" s="11">
        <f>$C$18*100/$C$21</f>
        <v>14.908784330271319</v>
      </c>
      <c r="O18" s="11">
        <f>$C$18*100/$C$21</f>
        <v>14.908784330271319</v>
      </c>
    </row>
    <row r="19" spans="1:15" s="12" customFormat="1" x14ac:dyDescent="0.2">
      <c r="B19" s="10" t="s">
        <v>183</v>
      </c>
      <c r="C19" s="258">
        <v>21</v>
      </c>
      <c r="D19" s="222">
        <f t="shared" ref="D19:O19" si="6">$C$19*100/$C$21</f>
        <v>1.5654223546784884</v>
      </c>
      <c r="E19" s="222">
        <f t="shared" si="6"/>
        <v>1.5654223546784884</v>
      </c>
      <c r="F19" s="222">
        <f t="shared" si="6"/>
        <v>1.5654223546784884</v>
      </c>
      <c r="G19" s="222">
        <f t="shared" si="6"/>
        <v>1.5654223546784884</v>
      </c>
      <c r="H19" s="222">
        <f t="shared" si="6"/>
        <v>1.5654223546784884</v>
      </c>
      <c r="I19" s="222">
        <f t="shared" si="6"/>
        <v>1.5654223546784884</v>
      </c>
      <c r="J19" s="222">
        <f t="shared" si="6"/>
        <v>1.5654223546784884</v>
      </c>
      <c r="K19" s="222">
        <f t="shared" si="6"/>
        <v>1.5654223546784884</v>
      </c>
      <c r="L19" s="222">
        <f t="shared" si="6"/>
        <v>1.5654223546784884</v>
      </c>
      <c r="M19" s="222">
        <f t="shared" si="6"/>
        <v>1.5654223546784884</v>
      </c>
      <c r="N19" s="222">
        <f t="shared" si="6"/>
        <v>1.5654223546784884</v>
      </c>
      <c r="O19" s="222">
        <f t="shared" si="6"/>
        <v>1.5654223546784884</v>
      </c>
    </row>
    <row r="20" spans="1:15" ht="16.5" x14ac:dyDescent="0.2">
      <c r="B20" s="257" t="s">
        <v>27</v>
      </c>
      <c r="C20" s="256">
        <f>SUM(C5:C19)</f>
        <v>1710.8</v>
      </c>
      <c r="D20" s="423"/>
      <c r="E20" s="424"/>
      <c r="F20" s="424"/>
      <c r="G20" s="424"/>
      <c r="H20" s="424"/>
      <c r="I20" s="424"/>
      <c r="J20" s="424"/>
      <c r="K20" s="424"/>
      <c r="L20" s="424"/>
      <c r="M20" s="424"/>
      <c r="N20" s="424"/>
      <c r="O20" s="425"/>
    </row>
    <row r="21" spans="1:15" ht="16.5" x14ac:dyDescent="0.3">
      <c r="A21" s="19"/>
      <c r="B21" s="242" t="s">
        <v>28</v>
      </c>
      <c r="C21" s="243">
        <v>1341.491</v>
      </c>
      <c r="D21" s="17">
        <f t="shared" ref="D21:O21" si="7">SUM(D5:D19)</f>
        <v>100.48520638602869</v>
      </c>
      <c r="E21" s="223">
        <f t="shared" si="7"/>
        <v>100.48520638602869</v>
      </c>
      <c r="F21" s="223">
        <f t="shared" si="7"/>
        <v>100.48520638602869</v>
      </c>
      <c r="G21" s="223">
        <f t="shared" si="7"/>
        <v>89.735972883903059</v>
      </c>
      <c r="H21" s="223">
        <f t="shared" si="7"/>
        <v>77.734401498034657</v>
      </c>
      <c r="I21" s="223">
        <f t="shared" si="7"/>
        <v>77.734401498034657</v>
      </c>
      <c r="J21" s="223">
        <f t="shared" si="7"/>
        <v>77.734401498034657</v>
      </c>
      <c r="K21" s="223">
        <f t="shared" si="7"/>
        <v>77.734401498034657</v>
      </c>
      <c r="L21" s="223">
        <f t="shared" si="7"/>
        <v>66.269546348056011</v>
      </c>
      <c r="M21" s="223">
        <f t="shared" si="7"/>
        <v>100.48520638602869</v>
      </c>
      <c r="N21" s="223">
        <f t="shared" si="7"/>
        <v>100.48520638602869</v>
      </c>
      <c r="O21" s="223">
        <f t="shared" si="7"/>
        <v>100.48520638602869</v>
      </c>
    </row>
    <row r="22" spans="1:15" ht="16.5" x14ac:dyDescent="0.2">
      <c r="A22" s="19"/>
      <c r="B22" s="21" t="s">
        <v>29</v>
      </c>
      <c r="C22" s="22">
        <f>C20/C21*100</f>
        <v>127.52974116114085</v>
      </c>
      <c r="D22" s="20"/>
      <c r="E22" s="20"/>
      <c r="F22" s="20"/>
      <c r="G22" s="20"/>
      <c r="H22" s="20"/>
      <c r="I22" s="20"/>
      <c r="J22" s="20"/>
      <c r="K22" s="20"/>
      <c r="L22" s="20"/>
      <c r="M22" s="20"/>
      <c r="N22" s="20"/>
      <c r="O22" s="23"/>
    </row>
    <row r="23" spans="1:15" ht="16.5" x14ac:dyDescent="0.3">
      <c r="A23" s="19"/>
      <c r="B23" s="24" t="s">
        <v>30</v>
      </c>
      <c r="C23" s="41">
        <v>1458.16</v>
      </c>
      <c r="D23" s="20"/>
      <c r="E23" s="20"/>
      <c r="F23" s="20"/>
      <c r="G23" s="20"/>
      <c r="H23" s="20"/>
      <c r="I23" s="20"/>
      <c r="J23" s="20"/>
      <c r="K23" s="20"/>
      <c r="L23" s="20"/>
      <c r="M23" s="20"/>
      <c r="N23" s="20"/>
      <c r="O23" s="23"/>
    </row>
    <row r="24" spans="1:15" ht="16.5" x14ac:dyDescent="0.3">
      <c r="A24" s="19"/>
      <c r="B24" s="26" t="s">
        <v>32</v>
      </c>
      <c r="C24" s="193">
        <f>100*C21/C23</f>
        <v>91.998889010808142</v>
      </c>
      <c r="D24" s="20"/>
      <c r="E24" s="20"/>
      <c r="F24" s="20"/>
      <c r="G24" s="20"/>
      <c r="H24" s="20"/>
      <c r="I24" s="20"/>
      <c r="J24" s="20"/>
      <c r="K24" s="20"/>
      <c r="L24" s="20"/>
      <c r="M24" s="20"/>
      <c r="N24" s="20"/>
      <c r="O24" s="23"/>
    </row>
    <row r="25" spans="1:15" ht="16.5" x14ac:dyDescent="0.2">
      <c r="A25" s="19"/>
      <c r="B25" s="28" t="s">
        <v>33</v>
      </c>
      <c r="C25" s="29">
        <v>1520.36</v>
      </c>
      <c r="D25" s="42"/>
      <c r="E25" s="32"/>
      <c r="F25" s="32"/>
      <c r="G25" s="32"/>
      <c r="H25" s="32"/>
      <c r="I25" s="32"/>
      <c r="J25" s="32"/>
      <c r="K25" s="32"/>
      <c r="L25" s="32"/>
      <c r="M25" s="32"/>
      <c r="N25" s="32"/>
      <c r="O25" s="33"/>
    </row>
    <row r="26" spans="1:15" ht="15" x14ac:dyDescent="0.2">
      <c r="B26" s="45"/>
      <c r="C26" s="46"/>
      <c r="D26" s="49"/>
      <c r="E26" s="49"/>
      <c r="F26" s="49"/>
      <c r="G26" s="49"/>
      <c r="H26" s="49"/>
      <c r="I26" s="49"/>
      <c r="J26" s="49"/>
      <c r="K26" s="49"/>
      <c r="L26" s="49"/>
      <c r="M26" s="49"/>
      <c r="N26" s="49"/>
      <c r="O26" s="49"/>
    </row>
    <row r="27" spans="1:15" s="219" customFormat="1" ht="15" x14ac:dyDescent="0.2">
      <c r="B27" s="45"/>
      <c r="C27" s="50"/>
      <c r="D27" s="49"/>
      <c r="E27" s="49"/>
      <c r="F27" s="49"/>
      <c r="G27" s="49"/>
      <c r="H27" s="49"/>
      <c r="I27" s="49"/>
      <c r="J27" s="49"/>
      <c r="K27" s="49"/>
      <c r="L27" s="49"/>
      <c r="M27" s="49"/>
      <c r="N27" s="49"/>
      <c r="O27" s="49"/>
    </row>
    <row r="28" spans="1:15" s="219" customFormat="1" ht="15" x14ac:dyDescent="0.2">
      <c r="B28" s="45"/>
      <c r="C28" s="50"/>
      <c r="D28" s="49"/>
      <c r="E28" s="49"/>
      <c r="F28" s="49"/>
      <c r="G28" s="49"/>
      <c r="H28" s="49"/>
      <c r="I28" s="49"/>
      <c r="J28" s="49"/>
      <c r="K28" s="49"/>
      <c r="L28" s="49"/>
      <c r="M28" s="49"/>
      <c r="N28" s="49"/>
      <c r="O28" s="49"/>
    </row>
    <row r="29" spans="1:15" s="219" customFormat="1"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s="219" customFormat="1" ht="15" x14ac:dyDescent="0.2">
      <c r="B31" s="45"/>
      <c r="C31" s="50"/>
      <c r="D31" s="49"/>
      <c r="E31" s="49"/>
      <c r="F31" s="49"/>
      <c r="G31" s="49"/>
      <c r="H31" s="49"/>
      <c r="I31" s="49"/>
      <c r="J31" s="49"/>
      <c r="K31" s="49"/>
      <c r="L31" s="49"/>
      <c r="M31" s="49"/>
      <c r="N31" s="49"/>
      <c r="O31" s="49"/>
    </row>
    <row r="32" spans="1:15" s="219" customFormat="1"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641</v>
      </c>
    </row>
    <row r="35" spans="2:15" ht="54.75" customHeight="1" x14ac:dyDescent="0.2">
      <c r="B35" s="405" t="s">
        <v>736</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735</v>
      </c>
      <c r="C38" s="392"/>
      <c r="D38" s="392"/>
      <c r="E38" s="392"/>
      <c r="F38" s="392"/>
      <c r="G38" s="392"/>
      <c r="H38" s="392"/>
      <c r="I38" s="392"/>
      <c r="J38" s="392"/>
      <c r="K38" s="392"/>
      <c r="L38" s="392"/>
      <c r="M38" s="392"/>
      <c r="N38" s="392"/>
      <c r="O38" s="392"/>
    </row>
  </sheetData>
  <mergeCells count="5">
    <mergeCell ref="D3:O3"/>
    <mergeCell ref="B35:O35"/>
    <mergeCell ref="B38:O38"/>
    <mergeCell ref="B3:B4"/>
    <mergeCell ref="D20:O2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4"/>
  <dimension ref="A1:O20"/>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573</v>
      </c>
      <c r="C1" s="2"/>
      <c r="D1" s="1"/>
      <c r="E1" s="1"/>
      <c r="F1" s="1"/>
      <c r="G1" s="1"/>
      <c r="H1" s="1"/>
      <c r="I1" s="1"/>
      <c r="J1" s="1"/>
      <c r="K1" s="1"/>
      <c r="L1" s="1"/>
      <c r="M1" s="1"/>
      <c r="N1" s="1"/>
      <c r="O1" s="1"/>
    </row>
    <row r="2" spans="1:15" s="3" customFormat="1" ht="15.75" x14ac:dyDescent="0.25">
      <c r="B2" s="4" t="s">
        <v>1</v>
      </c>
      <c r="C2" s="380">
        <v>2010</v>
      </c>
      <c r="D2" s="390" t="s">
        <v>697</v>
      </c>
      <c r="N2" s="379" t="s">
        <v>698</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4">
        <v>6.2</v>
      </c>
      <c r="D5" s="11">
        <f>$C$5*100/$C$10</f>
        <v>10</v>
      </c>
      <c r="E5" s="11">
        <f>$C$5*100/$C$10</f>
        <v>10</v>
      </c>
      <c r="F5" s="11">
        <f>$C$5*100/$C$10</f>
        <v>10</v>
      </c>
      <c r="G5" s="11"/>
      <c r="H5" s="11"/>
      <c r="I5" s="11"/>
      <c r="J5" s="11"/>
      <c r="K5" s="11"/>
      <c r="L5" s="11"/>
      <c r="M5" s="11"/>
      <c r="N5" s="11">
        <f>$C$5*100/$C$10</f>
        <v>10</v>
      </c>
      <c r="O5" s="11">
        <f>$C$5*100/$C$10</f>
        <v>10</v>
      </c>
    </row>
    <row r="6" spans="1:15" s="12" customFormat="1" x14ac:dyDescent="0.2">
      <c r="B6" s="10" t="s">
        <v>18</v>
      </c>
      <c r="C6" s="265">
        <v>11.16</v>
      </c>
      <c r="D6" s="11"/>
      <c r="E6" s="11"/>
      <c r="F6" s="13"/>
      <c r="G6" s="11">
        <f>$C$6*100/$C$10</f>
        <v>18</v>
      </c>
      <c r="H6" s="11">
        <f>$C$6*100/$C$10</f>
        <v>18</v>
      </c>
      <c r="I6" s="11">
        <f>$C$6*100/$C$10</f>
        <v>18</v>
      </c>
      <c r="J6" s="11">
        <f>$C$6*100/$C$10</f>
        <v>18</v>
      </c>
      <c r="K6" s="11">
        <f>$C$6*100/$C$10</f>
        <v>18</v>
      </c>
      <c r="L6" s="11"/>
      <c r="M6" s="11"/>
      <c r="N6" s="11"/>
      <c r="O6" s="13"/>
    </row>
    <row r="7" spans="1:15" s="12" customFormat="1" x14ac:dyDescent="0.2">
      <c r="B7" s="10" t="s">
        <v>79</v>
      </c>
      <c r="C7" s="264">
        <v>37.200000000000003</v>
      </c>
      <c r="D7" s="11">
        <f t="shared" ref="D7:O7" si="0">$C$7*100/$C$10</f>
        <v>60.000000000000007</v>
      </c>
      <c r="E7" s="11">
        <f t="shared" si="0"/>
        <v>60.000000000000007</v>
      </c>
      <c r="F7" s="11">
        <f t="shared" si="0"/>
        <v>60.000000000000007</v>
      </c>
      <c r="G7" s="11">
        <f t="shared" si="0"/>
        <v>60.000000000000007</v>
      </c>
      <c r="H7" s="11">
        <f t="shared" si="0"/>
        <v>60.000000000000007</v>
      </c>
      <c r="I7" s="11">
        <f t="shared" si="0"/>
        <v>60.000000000000007</v>
      </c>
      <c r="J7" s="11">
        <f t="shared" si="0"/>
        <v>60.000000000000007</v>
      </c>
      <c r="K7" s="11">
        <f t="shared" si="0"/>
        <v>60.000000000000007</v>
      </c>
      <c r="L7" s="11">
        <f t="shared" si="0"/>
        <v>60.000000000000007</v>
      </c>
      <c r="M7" s="11">
        <f t="shared" si="0"/>
        <v>60.000000000000007</v>
      </c>
      <c r="N7" s="11">
        <f t="shared" si="0"/>
        <v>60.000000000000007</v>
      </c>
      <c r="O7" s="11">
        <f t="shared" si="0"/>
        <v>60.000000000000007</v>
      </c>
    </row>
    <row r="8" spans="1:15" s="12" customFormat="1" x14ac:dyDescent="0.2">
      <c r="B8" s="37" t="s">
        <v>64</v>
      </c>
      <c r="C8" s="265">
        <v>7.44</v>
      </c>
      <c r="D8" s="38"/>
      <c r="E8" s="38"/>
      <c r="F8" s="38"/>
      <c r="G8" s="11">
        <f>$C$8*100/$C$10</f>
        <v>12</v>
      </c>
      <c r="H8" s="11">
        <f>$C$8*100/$C$10</f>
        <v>12</v>
      </c>
      <c r="I8" s="11">
        <f>$C$8*100/$C$10</f>
        <v>12</v>
      </c>
      <c r="J8" s="11">
        <f>$C$8*100/$C$10</f>
        <v>12</v>
      </c>
      <c r="K8" s="11">
        <f>$C$8*100/$C$10</f>
        <v>12</v>
      </c>
      <c r="L8" s="38"/>
      <c r="M8" s="38"/>
      <c r="N8" s="38"/>
      <c r="O8" s="39"/>
    </row>
    <row r="9" spans="1:15" ht="16.5" x14ac:dyDescent="0.2">
      <c r="B9" s="257" t="s">
        <v>27</v>
      </c>
      <c r="C9" s="266">
        <f>SUM(C5:C8)</f>
        <v>62</v>
      </c>
      <c r="D9" s="423"/>
      <c r="E9" s="424"/>
      <c r="F9" s="424"/>
      <c r="G9" s="424"/>
      <c r="H9" s="424"/>
      <c r="I9" s="424"/>
      <c r="J9" s="424"/>
      <c r="K9" s="424"/>
      <c r="L9" s="424"/>
      <c r="M9" s="424"/>
      <c r="N9" s="424"/>
      <c r="O9" s="425"/>
    </row>
    <row r="10" spans="1:15" ht="16.5" x14ac:dyDescent="0.3">
      <c r="A10" s="19"/>
      <c r="B10" s="242" t="s">
        <v>28</v>
      </c>
      <c r="C10" s="267">
        <v>62</v>
      </c>
      <c r="D10" s="17">
        <f t="shared" ref="D10:O10" si="1">SUM(D5:D7)</f>
        <v>70</v>
      </c>
      <c r="E10" s="17">
        <f t="shared" si="1"/>
        <v>70</v>
      </c>
      <c r="F10" s="17">
        <f t="shared" si="1"/>
        <v>70</v>
      </c>
      <c r="G10" s="17">
        <f t="shared" si="1"/>
        <v>78</v>
      </c>
      <c r="H10" s="17">
        <f t="shared" si="1"/>
        <v>78</v>
      </c>
      <c r="I10" s="17">
        <f t="shared" si="1"/>
        <v>78</v>
      </c>
      <c r="J10" s="17">
        <f t="shared" si="1"/>
        <v>78</v>
      </c>
      <c r="K10" s="17">
        <f t="shared" si="1"/>
        <v>78</v>
      </c>
      <c r="L10" s="17">
        <f t="shared" si="1"/>
        <v>60.000000000000007</v>
      </c>
      <c r="M10" s="17">
        <f t="shared" si="1"/>
        <v>60.000000000000007</v>
      </c>
      <c r="N10" s="17">
        <f t="shared" si="1"/>
        <v>70</v>
      </c>
      <c r="O10" s="40">
        <f t="shared" si="1"/>
        <v>70</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148">
        <v>118.1</v>
      </c>
      <c r="D12" s="25"/>
      <c r="E12" s="20"/>
      <c r="F12" s="20"/>
      <c r="G12" s="20"/>
      <c r="H12" s="20"/>
      <c r="I12" s="20"/>
      <c r="J12" s="20"/>
      <c r="K12" s="20"/>
      <c r="L12" s="20"/>
      <c r="M12" s="20"/>
      <c r="N12" s="20"/>
      <c r="O12" s="23"/>
    </row>
    <row r="13" spans="1:15" ht="16.5" x14ac:dyDescent="0.3">
      <c r="A13" s="19"/>
      <c r="B13" s="26" t="s">
        <v>32</v>
      </c>
      <c r="C13" s="140">
        <f>100*C10/C12</f>
        <v>52.49788314987299</v>
      </c>
      <c r="D13" s="25"/>
      <c r="E13" s="20"/>
      <c r="F13" s="20"/>
      <c r="G13" s="20"/>
      <c r="H13" s="20"/>
      <c r="I13" s="20"/>
      <c r="J13" s="20"/>
      <c r="K13" s="20"/>
      <c r="L13" s="20"/>
      <c r="M13" s="20"/>
      <c r="N13" s="20"/>
      <c r="O13" s="23"/>
    </row>
    <row r="14" spans="1:15" ht="16.5" x14ac:dyDescent="0.2">
      <c r="A14" s="19"/>
      <c r="B14" s="28" t="s">
        <v>33</v>
      </c>
      <c r="C14" s="60">
        <v>118.1</v>
      </c>
      <c r="D14" s="30"/>
      <c r="E14" s="44"/>
      <c r="F14" s="32"/>
      <c r="G14" s="32"/>
      <c r="H14" s="32"/>
      <c r="I14" s="32"/>
      <c r="J14" s="32"/>
      <c r="K14" s="32"/>
      <c r="L14" s="32"/>
      <c r="M14" s="32"/>
      <c r="N14" s="32"/>
      <c r="O14" s="33"/>
    </row>
    <row r="15" spans="1:15" x14ac:dyDescent="0.2">
      <c r="C15" s="43"/>
    </row>
    <row r="16" spans="1:15" ht="15.75" x14ac:dyDescent="0.25">
      <c r="B16" s="4" t="s">
        <v>37</v>
      </c>
    </row>
    <row r="17" spans="2:15" ht="55.5" customHeight="1" x14ac:dyDescent="0.2">
      <c r="B17" s="397" t="s">
        <v>877</v>
      </c>
      <c r="C17" s="397"/>
      <c r="D17" s="397"/>
      <c r="E17" s="397"/>
      <c r="F17" s="397"/>
      <c r="G17" s="397"/>
      <c r="H17" s="397"/>
      <c r="I17" s="397"/>
      <c r="J17" s="397"/>
      <c r="K17" s="397"/>
      <c r="L17" s="397"/>
      <c r="M17" s="397"/>
      <c r="N17" s="397"/>
      <c r="O17" s="397"/>
    </row>
    <row r="19" spans="2:15" ht="15.75" x14ac:dyDescent="0.25">
      <c r="B19" s="4" t="s">
        <v>39</v>
      </c>
    </row>
    <row r="20" spans="2:15" x14ac:dyDescent="0.2">
      <c r="B20" s="392" t="s">
        <v>878</v>
      </c>
      <c r="C20" s="392"/>
      <c r="D20" s="392"/>
      <c r="E20" s="392"/>
      <c r="F20" s="392"/>
      <c r="G20" s="392"/>
      <c r="H20" s="392"/>
      <c r="I20" s="392"/>
      <c r="J20" s="392"/>
      <c r="K20" s="392"/>
      <c r="L20" s="392"/>
      <c r="M20" s="392"/>
      <c r="N20" s="392"/>
      <c r="O20" s="392"/>
    </row>
  </sheetData>
  <mergeCells count="5">
    <mergeCell ref="D3:O3"/>
    <mergeCell ref="B17:O17"/>
    <mergeCell ref="B20:O20"/>
    <mergeCell ref="B3:B4"/>
    <mergeCell ref="D9:O9"/>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&amp;L&amp;"Arial,Regular"&amp;8&amp;K00-048Prepared in October 2016
&amp;C&amp;"Arial,Regular"&amp;10&amp;P&amp;R&amp;"Arial,Regular"&amp;8&amp;K00-046http://www.fao.org/nr/aquastat</oddFooter>
  </headerFooter>
  <legacyDrawingHF r:id="rId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dimension ref="A1:O30"/>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210</v>
      </c>
      <c r="C1" s="2"/>
      <c r="D1" s="393"/>
      <c r="E1" s="393"/>
      <c r="F1" s="393"/>
      <c r="G1" s="393"/>
      <c r="H1" s="393"/>
      <c r="I1" s="393"/>
      <c r="J1" s="393"/>
      <c r="K1" s="393"/>
      <c r="L1" s="393"/>
      <c r="M1" s="393"/>
      <c r="N1" s="393"/>
      <c r="O1" s="393"/>
    </row>
    <row r="2" spans="2:15" s="3" customFormat="1" ht="15.75" x14ac:dyDescent="0.25">
      <c r="B2" s="4" t="s">
        <v>1</v>
      </c>
      <c r="C2" s="5" t="s">
        <v>44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207</v>
      </c>
      <c r="C5" s="258">
        <v>77</v>
      </c>
      <c r="D5" s="11">
        <f>$C$5*100/$C$19</f>
        <v>3.6965914546327414</v>
      </c>
      <c r="E5" s="11">
        <f>$C$5*100/$C$19</f>
        <v>3.6965914546327414</v>
      </c>
      <c r="F5" s="11">
        <f>$C$5*100/$C$19</f>
        <v>3.6965914546327414</v>
      </c>
      <c r="G5" s="11"/>
      <c r="H5" s="11"/>
      <c r="I5" s="11"/>
      <c r="J5" s="11"/>
      <c r="K5" s="11"/>
      <c r="L5" s="11"/>
      <c r="M5" s="11"/>
      <c r="N5" s="11">
        <f>$C$5*100/$C$19</f>
        <v>3.6965914546327414</v>
      </c>
      <c r="O5" s="11">
        <f>$C$5*100/$C$19</f>
        <v>3.6965914546327414</v>
      </c>
    </row>
    <row r="6" spans="2:15" s="12" customFormat="1" x14ac:dyDescent="0.2">
      <c r="B6" s="10" t="s">
        <v>84</v>
      </c>
      <c r="C6" s="268">
        <v>692</v>
      </c>
      <c r="D6" s="11"/>
      <c r="E6" s="11"/>
      <c r="F6" s="13"/>
      <c r="G6" s="11"/>
      <c r="H6" s="11"/>
      <c r="I6" s="11">
        <f>$C$6*100/$C$19</f>
        <v>33.221315410465678</v>
      </c>
      <c r="J6" s="11">
        <f>$C$6*100/$C$19</f>
        <v>33.221315410465678</v>
      </c>
      <c r="K6" s="11">
        <f>$C$6*100/$C$19</f>
        <v>33.221315410465678</v>
      </c>
      <c r="L6" s="11">
        <f>$C$6*100/$C$19</f>
        <v>33.221315410465678</v>
      </c>
      <c r="M6" s="11">
        <f>$C$6*100/$C$19</f>
        <v>33.221315410465678</v>
      </c>
      <c r="N6" s="11"/>
      <c r="O6" s="13"/>
    </row>
    <row r="7" spans="2:15" s="12" customFormat="1" x14ac:dyDescent="0.2">
      <c r="B7" s="14" t="s">
        <v>85</v>
      </c>
      <c r="C7" s="268">
        <v>1226</v>
      </c>
      <c r="D7" s="11">
        <f>$C$7*100/$C$19</f>
        <v>58.857417186749878</v>
      </c>
      <c r="E7" s="11">
        <f>$C$7*100/$C$19</f>
        <v>58.857417186749878</v>
      </c>
      <c r="F7" s="11">
        <f>$C$7*100/$C$19</f>
        <v>58.857417186749878</v>
      </c>
      <c r="G7" s="11"/>
      <c r="H7" s="11"/>
      <c r="I7" s="11"/>
      <c r="J7" s="11"/>
      <c r="K7" s="11"/>
      <c r="L7" s="11"/>
      <c r="M7" s="11"/>
      <c r="N7" s="11">
        <f>$C$7*100/$C$19</f>
        <v>58.857417186749878</v>
      </c>
      <c r="O7" s="11">
        <f>$C$7*100/$C$19</f>
        <v>58.857417186749878</v>
      </c>
    </row>
    <row r="8" spans="2:15" s="12" customFormat="1" x14ac:dyDescent="0.2">
      <c r="B8" s="10" t="s">
        <v>49</v>
      </c>
      <c r="C8" s="259">
        <v>22</v>
      </c>
      <c r="D8" s="11">
        <f>$C$8*100/$C$19</f>
        <v>1.0561689870379261</v>
      </c>
      <c r="E8" s="11">
        <f>$C$8*100/$C$19</f>
        <v>1.0561689870379261</v>
      </c>
      <c r="F8" s="11">
        <f>$C$8*100/$C$19</f>
        <v>1.0561689870379261</v>
      </c>
      <c r="G8" s="11"/>
      <c r="H8" s="11"/>
      <c r="I8" s="11"/>
      <c r="J8" s="11"/>
      <c r="K8" s="11"/>
      <c r="L8" s="11"/>
      <c r="M8" s="11"/>
      <c r="N8" s="11">
        <f>$C$8*100/$C$19</f>
        <v>1.0561689870379261</v>
      </c>
      <c r="O8" s="11">
        <f>$C$8*100/$C$19</f>
        <v>1.0561689870379261</v>
      </c>
    </row>
    <row r="9" spans="2:15" s="12" customFormat="1" x14ac:dyDescent="0.2">
      <c r="B9" s="14" t="s">
        <v>18</v>
      </c>
      <c r="C9" s="258">
        <v>50</v>
      </c>
      <c r="D9" s="11">
        <f>$C$9*100/$C$19</f>
        <v>2.4003840614498322</v>
      </c>
      <c r="E9" s="11">
        <f>$C$9*100/$C$19</f>
        <v>2.4003840614498322</v>
      </c>
      <c r="F9" s="11">
        <f>$C$9*100/$C$19</f>
        <v>2.4003840614498322</v>
      </c>
      <c r="G9" s="11">
        <f>$C$9*100/$C$19</f>
        <v>2.4003840614498322</v>
      </c>
      <c r="H9" s="11">
        <f>$C$9*100/$C$19</f>
        <v>2.4003840614498322</v>
      </c>
      <c r="I9" s="11"/>
      <c r="J9" s="11"/>
      <c r="K9" s="11"/>
      <c r="L9" s="11"/>
      <c r="M9" s="11"/>
      <c r="N9" s="11"/>
      <c r="O9" s="13"/>
    </row>
    <row r="10" spans="2:15" s="12" customFormat="1" x14ac:dyDescent="0.2">
      <c r="B10" s="10" t="s">
        <v>90</v>
      </c>
      <c r="C10" s="258">
        <v>31</v>
      </c>
      <c r="D10" s="11">
        <f t="shared" ref="D10:O10" si="0">$C$10*100/$C$19</f>
        <v>1.4882381180988957</v>
      </c>
      <c r="E10" s="11">
        <f t="shared" si="0"/>
        <v>1.4882381180988957</v>
      </c>
      <c r="F10" s="11">
        <f t="shared" si="0"/>
        <v>1.4882381180988957</v>
      </c>
      <c r="G10" s="11">
        <f t="shared" si="0"/>
        <v>1.4882381180988957</v>
      </c>
      <c r="H10" s="11">
        <f t="shared" si="0"/>
        <v>1.4882381180988957</v>
      </c>
      <c r="I10" s="11">
        <f t="shared" si="0"/>
        <v>1.4882381180988957</v>
      </c>
      <c r="J10" s="11">
        <f t="shared" si="0"/>
        <v>1.4882381180988957</v>
      </c>
      <c r="K10" s="11">
        <f t="shared" si="0"/>
        <v>1.4882381180988957</v>
      </c>
      <c r="L10" s="11">
        <f t="shared" si="0"/>
        <v>1.4882381180988957</v>
      </c>
      <c r="M10" s="11">
        <f t="shared" si="0"/>
        <v>1.4882381180988957</v>
      </c>
      <c r="N10" s="11">
        <f t="shared" si="0"/>
        <v>1.4882381180988957</v>
      </c>
      <c r="O10" s="11">
        <f t="shared" si="0"/>
        <v>1.4882381180988957</v>
      </c>
    </row>
    <row r="11" spans="2:15" s="12" customFormat="1" x14ac:dyDescent="0.2">
      <c r="B11" s="37" t="s">
        <v>21</v>
      </c>
      <c r="C11" s="258">
        <v>79</v>
      </c>
      <c r="D11" s="11">
        <f>$C$11*100/$C$19</f>
        <v>3.7926068170907343</v>
      </c>
      <c r="E11" s="11">
        <f>$C$11*100/$C$19</f>
        <v>3.7926068170907343</v>
      </c>
      <c r="F11" s="11">
        <f>$C$11*100/$C$19</f>
        <v>3.7926068170907343</v>
      </c>
      <c r="G11" s="11"/>
      <c r="H11" s="11"/>
      <c r="I11" s="11"/>
      <c r="J11" s="11"/>
      <c r="K11" s="11"/>
      <c r="L11" s="11"/>
      <c r="M11" s="11"/>
      <c r="N11" s="11">
        <f>$C$11*100/$C$19</f>
        <v>3.7926068170907343</v>
      </c>
      <c r="O11" s="11">
        <f>$C$11*100/$C$19</f>
        <v>3.7926068170907343</v>
      </c>
    </row>
    <row r="12" spans="2:15" s="12" customFormat="1" x14ac:dyDescent="0.2">
      <c r="B12" s="10" t="s">
        <v>211</v>
      </c>
      <c r="C12" s="258">
        <v>200</v>
      </c>
      <c r="D12" s="11">
        <f>$C$12*100/$C$19</f>
        <v>9.6015362457993287</v>
      </c>
      <c r="E12" s="11">
        <f>$C$12*100/$C$19</f>
        <v>9.6015362457993287</v>
      </c>
      <c r="F12" s="11">
        <f>$C$12*100/$C$19</f>
        <v>9.6015362457993287</v>
      </c>
      <c r="G12" s="11">
        <f>$C$12*100/$C$19</f>
        <v>9.6015362457993287</v>
      </c>
      <c r="H12" s="11">
        <f>$C$12*100/$C$19</f>
        <v>9.6015362457993287</v>
      </c>
      <c r="I12" s="11"/>
      <c r="J12" s="11"/>
      <c r="K12" s="11"/>
      <c r="L12" s="11"/>
      <c r="M12" s="11"/>
      <c r="N12" s="11"/>
      <c r="O12" s="13"/>
    </row>
    <row r="13" spans="2:15" s="12" customFormat="1" x14ac:dyDescent="0.2">
      <c r="B13" s="37" t="s">
        <v>132</v>
      </c>
      <c r="C13" s="258">
        <v>6</v>
      </c>
      <c r="D13" s="15">
        <f>$C$13*100/$C$19</f>
        <v>0.28804608737397985</v>
      </c>
      <c r="E13" s="15">
        <f>$C$13*100/$C$19</f>
        <v>0.28804608737397985</v>
      </c>
      <c r="F13" s="15">
        <f>$C$13*100/$C$19</f>
        <v>0.28804608737397985</v>
      </c>
      <c r="G13" s="11"/>
      <c r="H13" s="11"/>
      <c r="I13" s="11"/>
      <c r="J13" s="11"/>
      <c r="K13" s="11"/>
      <c r="L13" s="11"/>
      <c r="M13" s="11"/>
      <c r="N13" s="15">
        <f>$C$13*100/$C$19</f>
        <v>0.28804608737397985</v>
      </c>
      <c r="O13" s="15">
        <f>$C$13*100/$C$19</f>
        <v>0.28804608737397985</v>
      </c>
    </row>
    <row r="14" spans="2:15" s="12" customFormat="1" x14ac:dyDescent="0.2">
      <c r="B14" s="10" t="s">
        <v>54</v>
      </c>
      <c r="C14" s="258">
        <v>220</v>
      </c>
      <c r="D14" s="11">
        <f>$C$14*100/$C$19</f>
        <v>10.561689870379261</v>
      </c>
      <c r="E14" s="11">
        <f>$C$14*100/$C$19</f>
        <v>10.561689870379261</v>
      </c>
      <c r="F14" s="11">
        <f>$C$14*100/$C$19</f>
        <v>10.561689870379261</v>
      </c>
      <c r="G14" s="11">
        <f>$C$14*100/$C$19</f>
        <v>10.561689870379261</v>
      </c>
      <c r="H14" s="11">
        <f>$C$14*100/$C$19</f>
        <v>10.561689870379261</v>
      </c>
      <c r="I14" s="11"/>
      <c r="J14" s="11"/>
      <c r="K14" s="11"/>
      <c r="L14" s="11"/>
      <c r="M14" s="11"/>
      <c r="N14" s="11"/>
      <c r="O14" s="13"/>
    </row>
    <row r="15" spans="2:15" s="12" customFormat="1" x14ac:dyDescent="0.2">
      <c r="B15" s="14" t="s">
        <v>79</v>
      </c>
      <c r="C15" s="258">
        <v>62</v>
      </c>
      <c r="D15" s="11">
        <f t="shared" ref="D15:O15" si="1">$C$15*100/$C$19</f>
        <v>2.9764762361977914</v>
      </c>
      <c r="E15" s="11">
        <f t="shared" si="1"/>
        <v>2.9764762361977914</v>
      </c>
      <c r="F15" s="11">
        <f t="shared" si="1"/>
        <v>2.9764762361977914</v>
      </c>
      <c r="G15" s="11">
        <f t="shared" si="1"/>
        <v>2.9764762361977914</v>
      </c>
      <c r="H15" s="11">
        <f t="shared" si="1"/>
        <v>2.9764762361977914</v>
      </c>
      <c r="I15" s="11">
        <f t="shared" si="1"/>
        <v>2.9764762361977914</v>
      </c>
      <c r="J15" s="11">
        <f t="shared" si="1"/>
        <v>2.9764762361977914</v>
      </c>
      <c r="K15" s="11">
        <f t="shared" si="1"/>
        <v>2.9764762361977914</v>
      </c>
      <c r="L15" s="11">
        <f t="shared" si="1"/>
        <v>2.9764762361977914</v>
      </c>
      <c r="M15" s="11">
        <f t="shared" si="1"/>
        <v>2.9764762361977914</v>
      </c>
      <c r="N15" s="11">
        <f t="shared" si="1"/>
        <v>2.9764762361977914</v>
      </c>
      <c r="O15" s="11">
        <f t="shared" si="1"/>
        <v>2.9764762361977914</v>
      </c>
    </row>
    <row r="16" spans="2:15" s="12" customFormat="1" x14ac:dyDescent="0.2">
      <c r="B16" s="53" t="s">
        <v>26</v>
      </c>
      <c r="C16" s="258">
        <v>108</v>
      </c>
      <c r="D16" s="11">
        <f t="shared" ref="D16:J16" si="2">$C$16*100/$C$19</f>
        <v>5.1848295727316369</v>
      </c>
      <c r="E16" s="11">
        <f t="shared" si="2"/>
        <v>5.1848295727316369</v>
      </c>
      <c r="F16" s="11">
        <f t="shared" si="2"/>
        <v>5.1848295727316369</v>
      </c>
      <c r="G16" s="11">
        <f t="shared" si="2"/>
        <v>5.1848295727316369</v>
      </c>
      <c r="H16" s="11">
        <f t="shared" si="2"/>
        <v>5.1848295727316369</v>
      </c>
      <c r="I16" s="11">
        <f t="shared" si="2"/>
        <v>5.1848295727316369</v>
      </c>
      <c r="J16" s="11">
        <f t="shared" si="2"/>
        <v>5.1848295727316369</v>
      </c>
      <c r="K16" s="11"/>
      <c r="L16" s="11"/>
      <c r="M16" s="11"/>
      <c r="N16" s="11"/>
      <c r="O16" s="13"/>
    </row>
    <row r="17" spans="1:15" s="12" customFormat="1" x14ac:dyDescent="0.2">
      <c r="B17" s="10" t="s">
        <v>63</v>
      </c>
      <c r="C17" s="258">
        <v>2</v>
      </c>
      <c r="D17" s="15">
        <f>$C$17*100/$C$19</f>
        <v>9.6015362457993275E-2</v>
      </c>
      <c r="E17" s="15">
        <f>$C$17*100/$C$19</f>
        <v>9.6015362457993275E-2</v>
      </c>
      <c r="F17" s="15">
        <f>$C$17*100/$C$19</f>
        <v>9.6015362457993275E-2</v>
      </c>
      <c r="G17" s="15">
        <f>$C$17*100/$C$19</f>
        <v>9.6015362457993275E-2</v>
      </c>
      <c r="H17" s="15">
        <f>$C$17*100/$C$19</f>
        <v>9.6015362457993275E-2</v>
      </c>
      <c r="I17" s="11"/>
      <c r="J17" s="11"/>
      <c r="K17" s="11"/>
      <c r="L17" s="11"/>
      <c r="M17" s="11"/>
      <c r="N17" s="11"/>
      <c r="O17" s="11"/>
    </row>
    <row r="18" spans="1:15" ht="16.5" x14ac:dyDescent="0.2">
      <c r="B18" s="257" t="s">
        <v>27</v>
      </c>
      <c r="C18" s="256">
        <f t="shared" ref="C18" si="3">SUM(C5:C17)</f>
        <v>2775</v>
      </c>
      <c r="D18" s="423"/>
      <c r="E18" s="424"/>
      <c r="F18" s="424"/>
      <c r="G18" s="424"/>
      <c r="H18" s="424"/>
      <c r="I18" s="424"/>
      <c r="J18" s="424"/>
      <c r="K18" s="424"/>
      <c r="L18" s="424"/>
      <c r="M18" s="424"/>
      <c r="N18" s="424"/>
      <c r="O18" s="425"/>
    </row>
    <row r="19" spans="1:15" ht="16.5" x14ac:dyDescent="0.3">
      <c r="A19" s="19"/>
      <c r="B19" s="242" t="s">
        <v>28</v>
      </c>
      <c r="C19" s="243">
        <v>2083</v>
      </c>
      <c r="D19" s="17">
        <f t="shared" ref="D19:O19" si="4">SUM(D5:D17)</f>
        <v>99.999999999999972</v>
      </c>
      <c r="E19" s="17">
        <f t="shared" si="4"/>
        <v>99.999999999999972</v>
      </c>
      <c r="F19" s="17">
        <f t="shared" si="4"/>
        <v>99.999999999999972</v>
      </c>
      <c r="G19" s="17">
        <f t="shared" si="4"/>
        <v>32.309169467114735</v>
      </c>
      <c r="H19" s="17">
        <f t="shared" si="4"/>
        <v>32.309169467114735</v>
      </c>
      <c r="I19" s="17">
        <f t="shared" si="4"/>
        <v>42.870859337494004</v>
      </c>
      <c r="J19" s="17">
        <f t="shared" si="4"/>
        <v>42.870859337494004</v>
      </c>
      <c r="K19" s="17">
        <f t="shared" si="4"/>
        <v>37.686029764762367</v>
      </c>
      <c r="L19" s="17">
        <f t="shared" si="4"/>
        <v>37.686029764762367</v>
      </c>
      <c r="M19" s="17">
        <f t="shared" si="4"/>
        <v>37.686029764762367</v>
      </c>
      <c r="N19" s="17">
        <f t="shared" si="4"/>
        <v>72.155544887181946</v>
      </c>
      <c r="O19" s="17">
        <f t="shared" si="4"/>
        <v>72.155544887181946</v>
      </c>
    </row>
    <row r="20" spans="1:15" ht="16.5" x14ac:dyDescent="0.2">
      <c r="A20" s="19"/>
      <c r="B20" s="21" t="s">
        <v>29</v>
      </c>
      <c r="C20" s="22">
        <f>C18/C19*100</f>
        <v>133.22131541046568</v>
      </c>
      <c r="D20" s="20"/>
      <c r="E20" s="20"/>
      <c r="F20" s="20"/>
      <c r="G20" s="20"/>
      <c r="H20" s="20"/>
      <c r="I20" s="20"/>
      <c r="J20" s="20"/>
      <c r="K20" s="20"/>
      <c r="L20" s="20"/>
      <c r="M20" s="20"/>
      <c r="N20" s="20"/>
      <c r="O20" s="23"/>
    </row>
    <row r="21" spans="1:15" ht="16.5" x14ac:dyDescent="0.3">
      <c r="A21" s="19"/>
      <c r="B21" s="24" t="s">
        <v>30</v>
      </c>
      <c r="C21" s="22">
        <v>2083</v>
      </c>
      <c r="D21" s="25" t="s">
        <v>31</v>
      </c>
      <c r="E21" s="20"/>
      <c r="F21" s="20"/>
      <c r="G21" s="20"/>
      <c r="H21" s="20"/>
      <c r="I21" s="20"/>
      <c r="J21" s="20"/>
      <c r="K21" s="20"/>
      <c r="L21" s="20"/>
      <c r="M21" s="20"/>
      <c r="N21" s="20"/>
      <c r="O21" s="23"/>
    </row>
    <row r="22" spans="1:15" ht="16.5" x14ac:dyDescent="0.3">
      <c r="A22" s="19"/>
      <c r="B22" s="26" t="s">
        <v>32</v>
      </c>
      <c r="C22" s="27">
        <f>C19/C21*100</f>
        <v>100</v>
      </c>
      <c r="D22" s="25"/>
      <c r="E22" s="20"/>
      <c r="F22" s="20"/>
      <c r="G22" s="20"/>
      <c r="H22" s="20"/>
      <c r="I22" s="20"/>
      <c r="J22" s="20"/>
      <c r="K22" s="20"/>
      <c r="L22" s="20"/>
      <c r="M22" s="20"/>
      <c r="N22" s="20"/>
      <c r="O22" s="23"/>
    </row>
    <row r="23" spans="1:15" ht="16.5" x14ac:dyDescent="0.2">
      <c r="A23" s="19"/>
      <c r="B23" s="28" t="s">
        <v>33</v>
      </c>
      <c r="C23" s="29">
        <v>2110</v>
      </c>
      <c r="D23" s="30" t="s">
        <v>31</v>
      </c>
      <c r="E23" s="44" t="s">
        <v>170</v>
      </c>
      <c r="F23" s="32"/>
      <c r="G23" s="32"/>
      <c r="H23" s="32"/>
      <c r="I23" s="32"/>
      <c r="J23" s="32"/>
      <c r="K23" s="32"/>
      <c r="L23" s="32"/>
      <c r="M23" s="32"/>
      <c r="N23" s="32"/>
      <c r="O23" s="33"/>
    </row>
    <row r="24" spans="1:15" x14ac:dyDescent="0.2">
      <c r="C24" s="43"/>
    </row>
    <row r="25" spans="1:15" ht="15.75" x14ac:dyDescent="0.25">
      <c r="B25" s="4" t="s">
        <v>37</v>
      </c>
    </row>
    <row r="26" spans="1:15" ht="52.5" customHeight="1" x14ac:dyDescent="0.2">
      <c r="B26" s="405" t="s">
        <v>212</v>
      </c>
      <c r="C26" s="405"/>
      <c r="D26" s="405"/>
      <c r="E26" s="405"/>
      <c r="F26" s="405"/>
      <c r="G26" s="405"/>
      <c r="H26" s="405"/>
      <c r="I26" s="405"/>
      <c r="J26" s="405"/>
      <c r="K26" s="405"/>
      <c r="L26" s="405"/>
      <c r="M26" s="405"/>
      <c r="N26" s="405"/>
      <c r="O26" s="405"/>
    </row>
    <row r="28" spans="1:15" ht="15.75" x14ac:dyDescent="0.25">
      <c r="B28" s="4" t="s">
        <v>39</v>
      </c>
    </row>
    <row r="29" spans="1:15" x14ac:dyDescent="0.2">
      <c r="B29" s="392" t="s">
        <v>41</v>
      </c>
      <c r="C29" s="392"/>
      <c r="D29" s="392"/>
      <c r="E29" s="392"/>
      <c r="F29" s="392"/>
      <c r="G29" s="392"/>
      <c r="H29" s="392"/>
      <c r="I29" s="392"/>
      <c r="J29" s="392"/>
      <c r="K29" s="392"/>
      <c r="L29" s="392"/>
      <c r="M29" s="392"/>
      <c r="N29" s="392"/>
      <c r="O29" s="392"/>
    </row>
    <row r="30" spans="1:15" x14ac:dyDescent="0.2">
      <c r="B30" s="392" t="s">
        <v>42</v>
      </c>
      <c r="C30" s="392"/>
      <c r="D30" s="392"/>
      <c r="E30" s="392"/>
      <c r="F30" s="392"/>
      <c r="G30" s="392"/>
      <c r="H30" s="392"/>
      <c r="I30" s="392"/>
      <c r="J30" s="392"/>
      <c r="K30" s="392"/>
      <c r="L30" s="392"/>
      <c r="M30" s="392"/>
      <c r="N30" s="392"/>
      <c r="O30" s="392"/>
    </row>
  </sheetData>
  <mergeCells count="7">
    <mergeCell ref="D1:O1"/>
    <mergeCell ref="D3:O3"/>
    <mergeCell ref="B26:O26"/>
    <mergeCell ref="B29:O29"/>
    <mergeCell ref="B30:O30"/>
    <mergeCell ref="B3:B4"/>
    <mergeCell ref="D18:O18"/>
  </mergeCells>
  <printOptions horizontalCentered="1"/>
  <pageMargins left="0.31496062992125984" right="0.31496062992125984" top="0.98425196850393704"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5"/>
  <dimension ref="A1:O22"/>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574</v>
      </c>
      <c r="C1" s="2"/>
      <c r="D1" s="1"/>
      <c r="E1" s="1"/>
      <c r="F1" s="1"/>
      <c r="G1" s="1"/>
      <c r="H1" s="1"/>
      <c r="I1" s="1"/>
      <c r="J1" s="1"/>
      <c r="K1" s="1"/>
      <c r="L1" s="1"/>
      <c r="M1" s="1"/>
      <c r="N1" s="1"/>
      <c r="O1" s="1"/>
    </row>
    <row r="2" spans="1:15" s="3" customFormat="1" ht="15.75" x14ac:dyDescent="0.25">
      <c r="B2" s="4" t="s">
        <v>1</v>
      </c>
      <c r="C2" s="5" t="s">
        <v>259</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207</v>
      </c>
      <c r="C5" s="264">
        <v>1.4</v>
      </c>
      <c r="D5" s="11"/>
      <c r="E5" s="11"/>
      <c r="F5" s="13"/>
      <c r="G5" s="11"/>
      <c r="H5" s="11">
        <f t="shared" ref="H5:N5" si="0">$C$5*100/$C$12</f>
        <v>18.486729169417668</v>
      </c>
      <c r="I5" s="11">
        <f t="shared" si="0"/>
        <v>18.486729169417668</v>
      </c>
      <c r="J5" s="11">
        <f t="shared" si="0"/>
        <v>18.486729169417668</v>
      </c>
      <c r="K5" s="11">
        <f t="shared" si="0"/>
        <v>18.486729169417668</v>
      </c>
      <c r="L5" s="11">
        <f t="shared" si="0"/>
        <v>18.486729169417668</v>
      </c>
      <c r="M5" s="11">
        <f t="shared" si="0"/>
        <v>18.486729169417668</v>
      </c>
      <c r="N5" s="11">
        <f t="shared" si="0"/>
        <v>18.486729169417668</v>
      </c>
      <c r="O5" s="13"/>
    </row>
    <row r="6" spans="1:15" s="12" customFormat="1" x14ac:dyDescent="0.2">
      <c r="B6" s="10" t="s">
        <v>49</v>
      </c>
      <c r="C6" s="264">
        <v>2.7</v>
      </c>
      <c r="D6" s="11">
        <f>$C$6*100/$C$12</f>
        <v>35.652977683876927</v>
      </c>
      <c r="E6" s="11">
        <f>$C$6*100/$C$12</f>
        <v>35.652977683876927</v>
      </c>
      <c r="F6" s="11">
        <f>$C$6*100/$C$12</f>
        <v>35.652977683876927</v>
      </c>
      <c r="G6" s="11">
        <f>$C$6*100/$C$12</f>
        <v>35.652977683876927</v>
      </c>
      <c r="H6" s="11"/>
      <c r="I6" s="11"/>
      <c r="J6" s="11"/>
      <c r="K6" s="11"/>
      <c r="L6" s="11"/>
      <c r="M6" s="11"/>
      <c r="N6" s="11"/>
      <c r="O6" s="11">
        <f>$C$6*100/$C$12</f>
        <v>35.652977683876927</v>
      </c>
    </row>
    <row r="7" spans="1:15" s="12" customFormat="1" x14ac:dyDescent="0.2">
      <c r="B7" s="14" t="s">
        <v>50</v>
      </c>
      <c r="C7" s="264">
        <v>0.7</v>
      </c>
      <c r="D7" s="11">
        <f>$C$7*100/$C$12</f>
        <v>9.2433645847088339</v>
      </c>
      <c r="E7" s="11">
        <f>$C$7*100/$C$12</f>
        <v>9.2433645847088339</v>
      </c>
      <c r="F7" s="11">
        <f>$C$7*100/$C$12</f>
        <v>9.2433645847088339</v>
      </c>
      <c r="G7" s="11">
        <f>$C$7*100/$C$12</f>
        <v>9.2433645847088339</v>
      </c>
      <c r="H7" s="11"/>
      <c r="I7" s="11"/>
      <c r="J7" s="11"/>
      <c r="K7" s="11"/>
      <c r="L7" s="11"/>
      <c r="M7" s="11"/>
      <c r="N7" s="11"/>
      <c r="O7" s="11">
        <f>$C$7*100/$C$12</f>
        <v>9.2433645847088339</v>
      </c>
    </row>
    <row r="8" spans="1:15" s="12" customFormat="1" x14ac:dyDescent="0.2">
      <c r="B8" s="10" t="s">
        <v>575</v>
      </c>
      <c r="C8" s="264">
        <v>0.4</v>
      </c>
      <c r="D8" s="11">
        <f t="shared" ref="D8:O8" si="1">$C$8*100/$C$12</f>
        <v>5.2819226198336189</v>
      </c>
      <c r="E8" s="11">
        <f t="shared" si="1"/>
        <v>5.2819226198336189</v>
      </c>
      <c r="F8" s="11">
        <f t="shared" si="1"/>
        <v>5.2819226198336189</v>
      </c>
      <c r="G8" s="11">
        <f t="shared" si="1"/>
        <v>5.2819226198336189</v>
      </c>
      <c r="H8" s="11">
        <f t="shared" si="1"/>
        <v>5.2819226198336189</v>
      </c>
      <c r="I8" s="11">
        <f t="shared" si="1"/>
        <v>5.2819226198336189</v>
      </c>
      <c r="J8" s="11">
        <f t="shared" si="1"/>
        <v>5.2819226198336189</v>
      </c>
      <c r="K8" s="11">
        <f t="shared" si="1"/>
        <v>5.2819226198336189</v>
      </c>
      <c r="L8" s="11">
        <f t="shared" si="1"/>
        <v>5.2819226198336189</v>
      </c>
      <c r="M8" s="11">
        <f t="shared" si="1"/>
        <v>5.2819226198336189</v>
      </c>
      <c r="N8" s="11">
        <f t="shared" si="1"/>
        <v>5.2819226198336189</v>
      </c>
      <c r="O8" s="11">
        <f t="shared" si="1"/>
        <v>5.2819226198336189</v>
      </c>
    </row>
    <row r="9" spans="1:15" s="12" customFormat="1" x14ac:dyDescent="0.2">
      <c r="B9" s="37" t="s">
        <v>55</v>
      </c>
      <c r="C9" s="264">
        <v>1.7</v>
      </c>
      <c r="D9" s="38"/>
      <c r="E9" s="38"/>
      <c r="F9" s="39"/>
      <c r="G9" s="11"/>
      <c r="H9" s="11">
        <f>$C$9*100/$C$12</f>
        <v>22.448171134292881</v>
      </c>
      <c r="I9" s="11">
        <f>$C$9*100/$C$12</f>
        <v>22.448171134292881</v>
      </c>
      <c r="J9" s="11">
        <f>$C$9*100/$C$12</f>
        <v>22.448171134292881</v>
      </c>
      <c r="K9" s="11">
        <f>$C$9*100/$C$12</f>
        <v>22.448171134292881</v>
      </c>
      <c r="L9" s="11">
        <f>$C$9*100/$C$12</f>
        <v>22.448171134292881</v>
      </c>
      <c r="M9" s="11"/>
      <c r="N9" s="11"/>
      <c r="O9" s="13"/>
    </row>
    <row r="10" spans="1:15" s="12" customFormat="1" x14ac:dyDescent="0.2">
      <c r="B10" s="10" t="s">
        <v>156</v>
      </c>
      <c r="C10" s="265">
        <v>0.67300000000000004</v>
      </c>
      <c r="D10" s="11">
        <f>$C$10*100/$C$12</f>
        <v>8.8868348078700663</v>
      </c>
      <c r="E10" s="11">
        <f>$C$10*100/$C$12</f>
        <v>8.8868348078700663</v>
      </c>
      <c r="F10" s="11">
        <f>$C$10*100/$C$12</f>
        <v>8.8868348078700663</v>
      </c>
      <c r="G10" s="11">
        <f>$C$10*100/$C$12</f>
        <v>8.8868348078700663</v>
      </c>
      <c r="H10" s="11"/>
      <c r="I10" s="11"/>
      <c r="J10" s="11"/>
      <c r="K10" s="11"/>
      <c r="L10" s="11"/>
      <c r="M10" s="11">
        <f>$C$10*100/$C$12</f>
        <v>8.8868348078700663</v>
      </c>
      <c r="N10" s="11">
        <f>$C$10*100/$C$12</f>
        <v>8.8868348078700663</v>
      </c>
      <c r="O10" s="11">
        <f>$C$10*100/$C$12</f>
        <v>8.8868348078700663</v>
      </c>
    </row>
    <row r="11" spans="1:15" ht="16.5" x14ac:dyDescent="0.2">
      <c r="B11" s="257" t="s">
        <v>27</v>
      </c>
      <c r="C11" s="266">
        <f>SUM(C5:C10)</f>
        <v>7.5730000000000004</v>
      </c>
      <c r="D11" s="423"/>
      <c r="E11" s="424"/>
      <c r="F11" s="424"/>
      <c r="G11" s="424"/>
      <c r="H11" s="424"/>
      <c r="I11" s="424"/>
      <c r="J11" s="424"/>
      <c r="K11" s="424"/>
      <c r="L11" s="424"/>
      <c r="M11" s="424"/>
      <c r="N11" s="424"/>
      <c r="O11" s="425"/>
    </row>
    <row r="12" spans="1:15" ht="16.5" x14ac:dyDescent="0.3">
      <c r="A12" s="19"/>
      <c r="B12" s="242" t="s">
        <v>28</v>
      </c>
      <c r="C12" s="267">
        <v>7.5730000000000004</v>
      </c>
      <c r="D12" s="17">
        <f t="shared" ref="D12:O12" si="2">SUM(D5:D10)</f>
        <v>59.065099696289444</v>
      </c>
      <c r="E12" s="17">
        <f t="shared" si="2"/>
        <v>59.065099696289444</v>
      </c>
      <c r="F12" s="17">
        <f t="shared" si="2"/>
        <v>59.065099696289444</v>
      </c>
      <c r="G12" s="17">
        <f t="shared" si="2"/>
        <v>59.065099696289444</v>
      </c>
      <c r="H12" s="17">
        <f t="shared" si="2"/>
        <v>46.216822923544171</v>
      </c>
      <c r="I12" s="17">
        <f t="shared" si="2"/>
        <v>46.216822923544171</v>
      </c>
      <c r="J12" s="17">
        <f t="shared" si="2"/>
        <v>46.216822923544171</v>
      </c>
      <c r="K12" s="17">
        <f t="shared" si="2"/>
        <v>46.216822923544171</v>
      </c>
      <c r="L12" s="17">
        <f t="shared" si="2"/>
        <v>46.216822923544171</v>
      </c>
      <c r="M12" s="17">
        <f t="shared" si="2"/>
        <v>32.655486597121353</v>
      </c>
      <c r="N12" s="17">
        <f t="shared" si="2"/>
        <v>32.655486597121353</v>
      </c>
      <c r="O12" s="17">
        <f t="shared" si="2"/>
        <v>59.065099696289444</v>
      </c>
    </row>
    <row r="13" spans="1:15" ht="16.5" x14ac:dyDescent="0.2">
      <c r="A13" s="19"/>
      <c r="B13" s="21" t="s">
        <v>29</v>
      </c>
      <c r="C13" s="22">
        <f>C11/C12*100</f>
        <v>100</v>
      </c>
      <c r="D13" s="20"/>
      <c r="E13" s="20"/>
      <c r="F13" s="20"/>
      <c r="G13" s="20"/>
      <c r="H13" s="20"/>
      <c r="I13" s="20"/>
      <c r="J13" s="20"/>
      <c r="K13" s="20"/>
      <c r="L13" s="20"/>
      <c r="M13" s="20"/>
      <c r="N13" s="20"/>
      <c r="O13" s="23"/>
    </row>
    <row r="14" spans="1:15" ht="16.5" x14ac:dyDescent="0.3">
      <c r="A14" s="19"/>
      <c r="B14" s="24" t="s">
        <v>30</v>
      </c>
      <c r="C14" s="148">
        <v>7.5730000000000004</v>
      </c>
      <c r="D14" s="20"/>
      <c r="E14" s="20"/>
      <c r="F14" s="20"/>
      <c r="G14" s="20"/>
      <c r="H14" s="20"/>
      <c r="I14" s="20"/>
      <c r="J14" s="20"/>
      <c r="K14" s="20"/>
      <c r="L14" s="20"/>
      <c r="M14" s="20"/>
      <c r="N14" s="20"/>
      <c r="O14" s="23"/>
    </row>
    <row r="15" spans="1:15" ht="16.5" x14ac:dyDescent="0.3">
      <c r="A15" s="19"/>
      <c r="B15" s="26" t="s">
        <v>32</v>
      </c>
      <c r="C15" s="140">
        <f>100*C12/C14</f>
        <v>100</v>
      </c>
      <c r="D15" s="20"/>
      <c r="E15" s="20"/>
      <c r="F15" s="20"/>
      <c r="G15" s="20"/>
      <c r="H15" s="20"/>
      <c r="I15" s="20"/>
      <c r="J15" s="20"/>
      <c r="K15" s="20"/>
      <c r="L15" s="20"/>
      <c r="M15" s="20"/>
      <c r="N15" s="20"/>
      <c r="O15" s="23"/>
    </row>
    <row r="16" spans="1:15" ht="16.5" x14ac:dyDescent="0.2">
      <c r="A16" s="19"/>
      <c r="B16" s="28" t="s">
        <v>33</v>
      </c>
      <c r="C16" s="60">
        <v>7.5730000000000004</v>
      </c>
      <c r="D16" s="42"/>
      <c r="E16" s="32"/>
      <c r="F16" s="32"/>
      <c r="G16" s="32"/>
      <c r="H16" s="32"/>
      <c r="I16" s="32"/>
      <c r="J16" s="32"/>
      <c r="K16" s="32"/>
      <c r="L16" s="32"/>
      <c r="M16" s="32"/>
      <c r="N16" s="32"/>
      <c r="O16" s="33"/>
    </row>
    <row r="17" spans="2:15" x14ac:dyDescent="0.2">
      <c r="C17" s="43"/>
    </row>
    <row r="18" spans="2:15" ht="15.75" x14ac:dyDescent="0.25">
      <c r="B18" s="4" t="s">
        <v>37</v>
      </c>
    </row>
    <row r="19" spans="2:15" ht="39" customHeight="1" x14ac:dyDescent="0.2">
      <c r="B19" s="405" t="s">
        <v>576</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42</v>
      </c>
      <c r="C22" s="392"/>
      <c r="D22" s="392"/>
      <c r="E22" s="392"/>
      <c r="F22" s="392"/>
      <c r="G22" s="392"/>
      <c r="H22" s="392"/>
      <c r="I22" s="392"/>
      <c r="J22" s="392"/>
      <c r="K22" s="392"/>
      <c r="L22" s="392"/>
      <c r="M22" s="392"/>
      <c r="N22" s="392"/>
      <c r="O22" s="392"/>
    </row>
  </sheetData>
  <mergeCells count="5">
    <mergeCell ref="D3:O3"/>
    <mergeCell ref="B19:O19"/>
    <mergeCell ref="B22:O22"/>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25"/>
  <sheetViews>
    <sheetView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1:32" s="218" customFormat="1" ht="15.75" x14ac:dyDescent="0.25">
      <c r="B1" s="1" t="s">
        <v>669</v>
      </c>
      <c r="C1" s="2"/>
      <c r="D1" s="393"/>
      <c r="E1" s="393"/>
      <c r="F1" s="393"/>
      <c r="G1" s="393"/>
      <c r="H1" s="393"/>
      <c r="I1" s="393"/>
      <c r="J1" s="393"/>
      <c r="K1" s="393"/>
      <c r="L1" s="393"/>
      <c r="M1" s="393"/>
      <c r="N1" s="393"/>
      <c r="O1" s="393"/>
    </row>
    <row r="2" spans="1:32" ht="15" x14ac:dyDescent="0.25">
      <c r="B2" s="63" t="s">
        <v>821</v>
      </c>
      <c r="C2" s="103"/>
      <c r="D2" s="104"/>
      <c r="E2" s="104"/>
      <c r="F2" s="104"/>
      <c r="G2" s="104"/>
      <c r="H2" s="104"/>
      <c r="I2" s="104"/>
      <c r="J2" s="104"/>
      <c r="K2" s="104"/>
      <c r="L2" s="104"/>
      <c r="M2" s="104"/>
      <c r="N2" s="104"/>
      <c r="O2" s="104"/>
      <c r="R2" s="209"/>
      <c r="S2" s="210"/>
      <c r="T2" s="211"/>
      <c r="U2" s="211"/>
      <c r="V2" s="211"/>
      <c r="W2" s="211"/>
      <c r="X2" s="211"/>
      <c r="Y2" s="211"/>
      <c r="Z2" s="211"/>
      <c r="AA2" s="211"/>
      <c r="AB2" s="211"/>
      <c r="AC2" s="211"/>
      <c r="AD2" s="211"/>
      <c r="AE2" s="211"/>
      <c r="AF2" s="220"/>
    </row>
    <row r="3" spans="1:32" s="218" customFormat="1" ht="15.75" x14ac:dyDescent="0.25">
      <c r="B3" s="4" t="s">
        <v>1</v>
      </c>
      <c r="C3" s="168">
        <v>2009</v>
      </c>
    </row>
    <row r="4" spans="1:32" s="6" customFormat="1" ht="15" x14ac:dyDescent="0.25">
      <c r="B4" s="399" t="s">
        <v>3</v>
      </c>
      <c r="C4" s="252" t="s">
        <v>741</v>
      </c>
      <c r="D4" s="394" t="s">
        <v>4</v>
      </c>
      <c r="E4" s="395"/>
      <c r="F4" s="395"/>
      <c r="G4" s="395"/>
      <c r="H4" s="395"/>
      <c r="I4" s="395"/>
      <c r="J4" s="395"/>
      <c r="K4" s="395"/>
      <c r="L4" s="395"/>
      <c r="M4" s="395"/>
      <c r="N4" s="395"/>
      <c r="O4" s="396"/>
    </row>
    <row r="5" spans="1:32" ht="15" x14ac:dyDescent="0.25">
      <c r="B5" s="400"/>
      <c r="C5" s="253" t="s">
        <v>5</v>
      </c>
      <c r="D5" s="7" t="s">
        <v>6</v>
      </c>
      <c r="E5" s="7" t="s">
        <v>7</v>
      </c>
      <c r="F5" s="8" t="s">
        <v>8</v>
      </c>
      <c r="G5" s="7" t="s">
        <v>9</v>
      </c>
      <c r="H5" s="7" t="s">
        <v>8</v>
      </c>
      <c r="I5" s="7" t="s">
        <v>6</v>
      </c>
      <c r="J5" s="7" t="s">
        <v>6</v>
      </c>
      <c r="K5" s="7" t="s">
        <v>9</v>
      </c>
      <c r="L5" s="7" t="s">
        <v>10</v>
      </c>
      <c r="M5" s="7" t="s">
        <v>11</v>
      </c>
      <c r="N5" s="7" t="s">
        <v>12</v>
      </c>
      <c r="O5" s="8" t="s">
        <v>13</v>
      </c>
    </row>
    <row r="6" spans="1:32" s="220" customFormat="1" x14ac:dyDescent="0.2">
      <c r="B6" s="221" t="s">
        <v>150</v>
      </c>
      <c r="C6" s="254">
        <v>5</v>
      </c>
      <c r="D6" s="222"/>
      <c r="E6" s="222"/>
      <c r="F6" s="13">
        <f>$C$6*100/$C$12</f>
        <v>35.564407141332957</v>
      </c>
      <c r="G6" s="13">
        <f>$C$6*100/$C$12</f>
        <v>35.564407141332957</v>
      </c>
      <c r="H6" s="13">
        <f>$C$6*100/$C$12</f>
        <v>35.564407141332957</v>
      </c>
      <c r="I6" s="13">
        <f>$C$6*100/$C$12</f>
        <v>35.564407141332957</v>
      </c>
      <c r="J6" s="13">
        <f>$C$6*100/$C$12</f>
        <v>35.564407141332957</v>
      </c>
      <c r="K6" s="222"/>
      <c r="L6" s="222"/>
      <c r="M6" s="222"/>
      <c r="N6" s="222"/>
      <c r="O6" s="13"/>
    </row>
    <row r="7" spans="1:32" s="220" customFormat="1" x14ac:dyDescent="0.2">
      <c r="B7" s="221" t="s">
        <v>49</v>
      </c>
      <c r="C7" s="254">
        <v>1</v>
      </c>
      <c r="D7" s="222"/>
      <c r="E7" s="222"/>
      <c r="F7" s="13">
        <f>$C$7*100/$C$12</f>
        <v>7.1128814282665909</v>
      </c>
      <c r="G7" s="13">
        <f>$C$7*100/$C$12</f>
        <v>7.1128814282665909</v>
      </c>
      <c r="H7" s="13">
        <f>$C$7*100/$C$12</f>
        <v>7.1128814282665909</v>
      </c>
      <c r="I7" s="13">
        <f>$C$7*100/$C$12</f>
        <v>7.1128814282665909</v>
      </c>
      <c r="J7" s="13">
        <f>$C$7*100/$C$12</f>
        <v>7.1128814282665909</v>
      </c>
      <c r="K7" s="222"/>
      <c r="L7" s="222"/>
      <c r="M7" s="222"/>
      <c r="N7" s="222"/>
      <c r="O7" s="13"/>
    </row>
    <row r="8" spans="1:32" s="220" customFormat="1" x14ac:dyDescent="0.2">
      <c r="B8" s="221" t="s">
        <v>50</v>
      </c>
      <c r="C8" s="255">
        <v>2</v>
      </c>
      <c r="D8" s="222"/>
      <c r="E8" s="222"/>
      <c r="F8" s="13">
        <f>$C$8*100/$C$12</f>
        <v>14.225762856533182</v>
      </c>
      <c r="G8" s="13">
        <f>$C$8*100/$C$12</f>
        <v>14.225762856533182</v>
      </c>
      <c r="H8" s="13">
        <f>$C$8*100/$C$12</f>
        <v>14.225762856533182</v>
      </c>
      <c r="I8" s="13">
        <f>$C$8*100/$C$12</f>
        <v>14.225762856533182</v>
      </c>
      <c r="J8" s="13">
        <f>$C$8*100/$C$12</f>
        <v>14.225762856533182</v>
      </c>
      <c r="K8" s="222"/>
      <c r="L8" s="222"/>
      <c r="M8" s="222"/>
      <c r="N8" s="222"/>
      <c r="O8" s="13"/>
    </row>
    <row r="9" spans="1:32" s="220" customFormat="1" x14ac:dyDescent="0.2">
      <c r="B9" s="37" t="s">
        <v>338</v>
      </c>
      <c r="C9" s="255">
        <v>4</v>
      </c>
      <c r="D9" s="13">
        <f t="shared" ref="D9:O9" si="0">$C$9*100/$C$12</f>
        <v>28.451525713066363</v>
      </c>
      <c r="E9" s="13">
        <f t="shared" si="0"/>
        <v>28.451525713066363</v>
      </c>
      <c r="F9" s="13">
        <f t="shared" si="0"/>
        <v>28.451525713066363</v>
      </c>
      <c r="G9" s="13">
        <f t="shared" si="0"/>
        <v>28.451525713066363</v>
      </c>
      <c r="H9" s="13">
        <f t="shared" si="0"/>
        <v>28.451525713066363</v>
      </c>
      <c r="I9" s="13">
        <f t="shared" si="0"/>
        <v>28.451525713066363</v>
      </c>
      <c r="J9" s="13">
        <f t="shared" si="0"/>
        <v>28.451525713066363</v>
      </c>
      <c r="K9" s="13">
        <f t="shared" si="0"/>
        <v>28.451525713066363</v>
      </c>
      <c r="L9" s="13">
        <f t="shared" si="0"/>
        <v>28.451525713066363</v>
      </c>
      <c r="M9" s="13">
        <f t="shared" si="0"/>
        <v>28.451525713066363</v>
      </c>
      <c r="N9" s="13">
        <f t="shared" si="0"/>
        <v>28.451525713066363</v>
      </c>
      <c r="O9" s="13">
        <f t="shared" si="0"/>
        <v>28.451525713066363</v>
      </c>
    </row>
    <row r="10" spans="1:32" s="220" customFormat="1" x14ac:dyDescent="0.2">
      <c r="B10" s="37" t="s">
        <v>789</v>
      </c>
      <c r="C10" s="254">
        <v>2.06</v>
      </c>
      <c r="D10" s="13">
        <f t="shared" ref="D10:O10" si="1">$C$10*100/$C$12</f>
        <v>14.652535742229178</v>
      </c>
      <c r="E10" s="13">
        <f t="shared" si="1"/>
        <v>14.652535742229178</v>
      </c>
      <c r="F10" s="13">
        <f t="shared" si="1"/>
        <v>14.652535742229178</v>
      </c>
      <c r="G10" s="13">
        <f t="shared" si="1"/>
        <v>14.652535742229178</v>
      </c>
      <c r="H10" s="13">
        <f t="shared" si="1"/>
        <v>14.652535742229178</v>
      </c>
      <c r="I10" s="13">
        <f t="shared" si="1"/>
        <v>14.652535742229178</v>
      </c>
      <c r="J10" s="13">
        <f t="shared" si="1"/>
        <v>14.652535742229178</v>
      </c>
      <c r="K10" s="13">
        <f t="shared" si="1"/>
        <v>14.652535742229178</v>
      </c>
      <c r="L10" s="13">
        <f t="shared" si="1"/>
        <v>14.652535742229178</v>
      </c>
      <c r="M10" s="13">
        <f t="shared" si="1"/>
        <v>14.652535742229178</v>
      </c>
      <c r="N10" s="13">
        <f t="shared" si="1"/>
        <v>14.652535742229178</v>
      </c>
      <c r="O10" s="13">
        <f t="shared" si="1"/>
        <v>14.652535742229178</v>
      </c>
    </row>
    <row r="11" spans="1:32" ht="16.5" x14ac:dyDescent="0.2">
      <c r="B11" s="257" t="s">
        <v>27</v>
      </c>
      <c r="C11" s="256">
        <f>SUM(C6:C10)</f>
        <v>14.06</v>
      </c>
      <c r="D11" s="401"/>
      <c r="E11" s="402"/>
      <c r="F11" s="402"/>
      <c r="G11" s="402"/>
      <c r="H11" s="402"/>
      <c r="I11" s="402"/>
      <c r="J11" s="402"/>
      <c r="K11" s="402"/>
      <c r="L11" s="402"/>
      <c r="M11" s="402"/>
      <c r="N11" s="402"/>
      <c r="O11" s="403"/>
    </row>
    <row r="12" spans="1:32" ht="16.5" x14ac:dyDescent="0.3">
      <c r="A12" s="19"/>
      <c r="B12" s="242" t="s">
        <v>28</v>
      </c>
      <c r="C12" s="243">
        <v>14.058999999999999</v>
      </c>
      <c r="D12" s="223">
        <f t="shared" ref="D12:O12" si="2">SUM(D6:D10)</f>
        <v>43.104061455295543</v>
      </c>
      <c r="E12" s="223">
        <f t="shared" si="2"/>
        <v>43.104061455295543</v>
      </c>
      <c r="F12" s="223">
        <f t="shared" si="2"/>
        <v>100.00711288142827</v>
      </c>
      <c r="G12" s="223">
        <f t="shared" si="2"/>
        <v>100.00711288142827</v>
      </c>
      <c r="H12" s="223">
        <f t="shared" si="2"/>
        <v>100.00711288142827</v>
      </c>
      <c r="I12" s="223">
        <f t="shared" si="2"/>
        <v>100.00711288142827</v>
      </c>
      <c r="J12" s="223">
        <f t="shared" si="2"/>
        <v>100.00711288142827</v>
      </c>
      <c r="K12" s="223">
        <f t="shared" si="2"/>
        <v>43.104061455295543</v>
      </c>
      <c r="L12" s="223">
        <f t="shared" si="2"/>
        <v>43.104061455295543</v>
      </c>
      <c r="M12" s="223">
        <f t="shared" si="2"/>
        <v>43.104061455295543</v>
      </c>
      <c r="N12" s="223">
        <f t="shared" si="2"/>
        <v>43.104061455295543</v>
      </c>
      <c r="O12" s="40">
        <f t="shared" si="2"/>
        <v>43.104061455295543</v>
      </c>
    </row>
    <row r="13" spans="1:32" ht="16.5" x14ac:dyDescent="0.2">
      <c r="A13" s="19"/>
      <c r="B13" s="21" t="s">
        <v>29</v>
      </c>
      <c r="C13" s="224">
        <f>C11/C12*100</f>
        <v>100.00711288142827</v>
      </c>
      <c r="D13" s="20"/>
      <c r="E13" s="20"/>
      <c r="F13" s="20"/>
      <c r="G13" s="20"/>
      <c r="H13" s="20"/>
      <c r="I13" s="20"/>
      <c r="J13" s="20"/>
      <c r="K13" s="20"/>
      <c r="L13" s="20"/>
      <c r="M13" s="20"/>
      <c r="N13" s="20"/>
      <c r="O13" s="23"/>
    </row>
    <row r="14" spans="1:32" ht="16.5" x14ac:dyDescent="0.3">
      <c r="A14" s="19"/>
      <c r="B14" s="24" t="s">
        <v>30</v>
      </c>
      <c r="C14" s="224">
        <v>17.113</v>
      </c>
      <c r="D14" s="20"/>
      <c r="E14" s="20"/>
      <c r="F14" s="20"/>
      <c r="G14" s="20"/>
      <c r="H14" s="20"/>
      <c r="I14" s="20"/>
      <c r="J14" s="20"/>
      <c r="K14" s="20"/>
      <c r="L14" s="20"/>
      <c r="M14" s="20"/>
      <c r="N14" s="20"/>
      <c r="O14" s="23"/>
    </row>
    <row r="15" spans="1:32" ht="16.5" x14ac:dyDescent="0.3">
      <c r="A15" s="19"/>
      <c r="B15" s="26" t="s">
        <v>32</v>
      </c>
      <c r="C15" s="225">
        <f>C12/C14*100</f>
        <v>82.153918073978843</v>
      </c>
      <c r="D15" s="25"/>
      <c r="E15" s="20"/>
      <c r="F15" s="20"/>
      <c r="G15" s="20"/>
      <c r="H15" s="20"/>
      <c r="I15" s="20"/>
      <c r="J15" s="20"/>
      <c r="K15" s="20"/>
      <c r="L15" s="20"/>
      <c r="M15" s="20"/>
      <c r="N15" s="20"/>
      <c r="O15" s="23"/>
    </row>
    <row r="16" spans="1:32" ht="16.5" x14ac:dyDescent="0.2">
      <c r="A16" s="19"/>
      <c r="B16" s="28" t="s">
        <v>33</v>
      </c>
      <c r="C16" s="226">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5" t="s">
        <v>790</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775</v>
      </c>
      <c r="C22" s="392"/>
      <c r="D22" s="392"/>
      <c r="E22" s="392"/>
      <c r="F22" s="392"/>
      <c r="G22" s="392"/>
      <c r="H22" s="392"/>
      <c r="I22" s="392"/>
      <c r="J22" s="392"/>
      <c r="K22" s="392"/>
      <c r="L22" s="392"/>
      <c r="M22" s="392"/>
      <c r="N22" s="392"/>
      <c r="O22" s="392"/>
    </row>
    <row r="24" spans="2:15" ht="15.75" x14ac:dyDescent="0.25">
      <c r="B24" s="4" t="s">
        <v>593</v>
      </c>
    </row>
    <row r="25" spans="2:15" x14ac:dyDescent="0.2">
      <c r="B25" s="234" t="s">
        <v>737</v>
      </c>
    </row>
  </sheetData>
  <mergeCells count="6">
    <mergeCell ref="D1:O1"/>
    <mergeCell ref="D4:O4"/>
    <mergeCell ref="B19:O19"/>
    <mergeCell ref="B22:O22"/>
    <mergeCell ref="B4:B5"/>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A1:O26"/>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213</v>
      </c>
      <c r="C1" s="2"/>
      <c r="D1" s="393"/>
      <c r="E1" s="393"/>
      <c r="F1" s="393"/>
      <c r="G1" s="393"/>
      <c r="H1" s="393"/>
      <c r="I1" s="393"/>
      <c r="J1" s="393"/>
      <c r="K1" s="393"/>
      <c r="L1" s="393"/>
      <c r="M1" s="393"/>
      <c r="N1" s="393"/>
      <c r="O1" s="393"/>
    </row>
    <row r="2" spans="1:15" s="3" customFormat="1" ht="15.75" x14ac:dyDescent="0.25">
      <c r="B2" s="4" t="s">
        <v>1</v>
      </c>
      <c r="C2" s="5" t="s">
        <v>44</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4">
        <v>645</v>
      </c>
      <c r="D5" s="11">
        <f>$C$5*100/$C$14</f>
        <v>55.208422494222376</v>
      </c>
      <c r="E5" s="11">
        <f>$C$5*100/$C$14</f>
        <v>55.208422494222376</v>
      </c>
      <c r="F5" s="11">
        <f>$C$5*100/$C$14</f>
        <v>55.208422494222376</v>
      </c>
      <c r="G5" s="11">
        <f>$C$5*100/$C$14</f>
        <v>55.208422494222376</v>
      </c>
      <c r="H5" s="11">
        <f>$C$5*100/$C$14</f>
        <v>55.208422494222376</v>
      </c>
      <c r="I5" s="11"/>
      <c r="J5" s="11"/>
      <c r="K5" s="11"/>
      <c r="L5" s="11"/>
      <c r="M5" s="11"/>
      <c r="N5" s="11">
        <f>$C$5*100/$C$14</f>
        <v>55.208422494222376</v>
      </c>
      <c r="O5" s="11">
        <f>$C$5*100/$C$14</f>
        <v>55.208422494222376</v>
      </c>
    </row>
    <row r="6" spans="1:15" s="12" customFormat="1" x14ac:dyDescent="0.2">
      <c r="B6" s="10" t="s">
        <v>84</v>
      </c>
      <c r="C6" s="254">
        <v>263</v>
      </c>
      <c r="D6" s="11"/>
      <c r="E6" s="11"/>
      <c r="F6" s="13"/>
      <c r="G6" s="11"/>
      <c r="H6" s="11"/>
      <c r="K6" s="11">
        <f>$C$6*100/$C$14</f>
        <v>22.511341265086024</v>
      </c>
      <c r="L6" s="11">
        <f>$C$6*100/$C$14</f>
        <v>22.511341265086024</v>
      </c>
      <c r="M6" s="11">
        <f>$C$6*100/$C$14</f>
        <v>22.511341265086024</v>
      </c>
      <c r="N6" s="11">
        <f>$C$6*100/$C$14</f>
        <v>22.511341265086024</v>
      </c>
      <c r="O6" s="11">
        <f>$C$6*100/$C$14</f>
        <v>22.511341265086024</v>
      </c>
    </row>
    <row r="7" spans="1:15" s="12" customFormat="1" x14ac:dyDescent="0.2">
      <c r="B7" s="10" t="s">
        <v>85</v>
      </c>
      <c r="C7" s="254">
        <v>263</v>
      </c>
      <c r="D7" s="11"/>
      <c r="E7" s="11"/>
      <c r="F7" s="11">
        <f>$C$7*100/$C$14</f>
        <v>22.511341265086024</v>
      </c>
      <c r="G7" s="11">
        <f>$C$7*100/$C$14</f>
        <v>22.511341265086024</v>
      </c>
      <c r="H7" s="11">
        <f>$C$7*100/$C$14</f>
        <v>22.511341265086024</v>
      </c>
      <c r="I7" s="11">
        <f>$C$7*100/$C$14</f>
        <v>22.511341265086024</v>
      </c>
      <c r="J7" s="11">
        <f>$C$7*100/$C$14</f>
        <v>22.511341265086024</v>
      </c>
      <c r="K7" s="11"/>
      <c r="L7" s="11"/>
      <c r="M7" s="11"/>
      <c r="N7" s="11"/>
      <c r="O7" s="13"/>
    </row>
    <row r="8" spans="1:15" s="12" customFormat="1" x14ac:dyDescent="0.2">
      <c r="B8" s="10" t="s">
        <v>17</v>
      </c>
      <c r="C8" s="254">
        <v>580</v>
      </c>
      <c r="D8" s="11"/>
      <c r="E8" s="11"/>
      <c r="F8" s="13"/>
      <c r="G8" s="11"/>
      <c r="H8" s="11"/>
      <c r="I8" s="11">
        <f>$C$8*100/$C$14</f>
        <v>49.64478301806043</v>
      </c>
      <c r="J8" s="11">
        <f>$C$8*100/$C$14</f>
        <v>49.64478301806043</v>
      </c>
      <c r="K8" s="11">
        <f>$C$8*100/$C$14</f>
        <v>49.64478301806043</v>
      </c>
      <c r="L8" s="11">
        <f>$C$8*100/$C$14</f>
        <v>49.64478301806043</v>
      </c>
      <c r="M8" s="11">
        <f>$C$8*100/$C$14</f>
        <v>49.64478301806043</v>
      </c>
      <c r="N8" s="11"/>
      <c r="O8" s="13"/>
    </row>
    <row r="9" spans="1:15" s="12" customFormat="1" x14ac:dyDescent="0.2">
      <c r="B9" s="37" t="s">
        <v>18</v>
      </c>
      <c r="C9" s="254">
        <v>31</v>
      </c>
      <c r="D9" s="38"/>
      <c r="E9" s="38"/>
      <c r="F9" s="39"/>
      <c r="G9" s="11"/>
      <c r="H9" s="11"/>
      <c r="I9" s="11">
        <f>$C$9*100/$C$14</f>
        <v>2.6534280578618508</v>
      </c>
      <c r="J9" s="11">
        <f>$C$9*100/$C$14</f>
        <v>2.6534280578618508</v>
      </c>
      <c r="K9" s="11">
        <f>$C$9*100/$C$14</f>
        <v>2.6534280578618508</v>
      </c>
      <c r="L9" s="11">
        <f>$C$9*100/$C$14</f>
        <v>2.6534280578618508</v>
      </c>
      <c r="M9" s="11">
        <f>$C$9*100/$C$14</f>
        <v>2.6534280578618508</v>
      </c>
      <c r="N9" s="11"/>
      <c r="O9" s="13"/>
    </row>
    <row r="10" spans="1:15" s="12" customFormat="1" x14ac:dyDescent="0.2">
      <c r="B10" s="14" t="s">
        <v>102</v>
      </c>
      <c r="C10" s="254">
        <v>36</v>
      </c>
      <c r="D10" s="11"/>
      <c r="E10" s="11"/>
      <c r="F10" s="11"/>
      <c r="G10" s="11"/>
      <c r="H10" s="11"/>
      <c r="I10" s="11">
        <f>$C$10*100/$C$14</f>
        <v>3.0814003252589233</v>
      </c>
      <c r="J10" s="11">
        <f>$C$10*100/$C$14</f>
        <v>3.0814003252589233</v>
      </c>
      <c r="K10" s="11">
        <f>$C$10*100/$C$14</f>
        <v>3.0814003252589233</v>
      </c>
      <c r="L10" s="11">
        <f>$C$10*100/$C$14</f>
        <v>3.0814003252589233</v>
      </c>
      <c r="M10" s="11">
        <f>$C$10*100/$C$14</f>
        <v>3.0814003252589233</v>
      </c>
      <c r="N10" s="11"/>
      <c r="O10" s="13"/>
    </row>
    <row r="11" spans="1:15" s="12" customFormat="1" x14ac:dyDescent="0.2">
      <c r="B11" s="10" t="s">
        <v>79</v>
      </c>
      <c r="C11" s="255">
        <v>33</v>
      </c>
      <c r="D11" s="11">
        <f t="shared" ref="D11:O11" si="0">$C$11*100/$C$14</f>
        <v>2.8246169648206796</v>
      </c>
      <c r="E11" s="11">
        <f t="shared" si="0"/>
        <v>2.8246169648206796</v>
      </c>
      <c r="F11" s="11">
        <f t="shared" si="0"/>
        <v>2.8246169648206796</v>
      </c>
      <c r="G11" s="11">
        <f t="shared" si="0"/>
        <v>2.8246169648206796</v>
      </c>
      <c r="H11" s="11">
        <f t="shared" si="0"/>
        <v>2.8246169648206796</v>
      </c>
      <c r="I11" s="11">
        <f t="shared" si="0"/>
        <v>2.8246169648206796</v>
      </c>
      <c r="J11" s="11">
        <f t="shared" si="0"/>
        <v>2.8246169648206796</v>
      </c>
      <c r="K11" s="11">
        <f t="shared" si="0"/>
        <v>2.8246169648206796</v>
      </c>
      <c r="L11" s="11">
        <f t="shared" si="0"/>
        <v>2.8246169648206796</v>
      </c>
      <c r="M11" s="11">
        <f t="shared" si="0"/>
        <v>2.8246169648206796</v>
      </c>
      <c r="N11" s="11">
        <f t="shared" si="0"/>
        <v>2.8246169648206796</v>
      </c>
      <c r="O11" s="11">
        <f t="shared" si="0"/>
        <v>2.8246169648206796</v>
      </c>
    </row>
    <row r="12" spans="1:15" s="88" customFormat="1" x14ac:dyDescent="0.2">
      <c r="B12" s="67" t="s">
        <v>55</v>
      </c>
      <c r="C12" s="281">
        <v>58</v>
      </c>
      <c r="D12" s="11">
        <f>$C$12*100/$C$14</f>
        <v>4.964478301806043</v>
      </c>
      <c r="E12" s="11">
        <f>$C$12*100/$C$14</f>
        <v>4.964478301806043</v>
      </c>
      <c r="F12" s="11">
        <f>$C$12*100/$C$14</f>
        <v>4.964478301806043</v>
      </c>
      <c r="G12" s="11">
        <f>$C$12*100/$C$14</f>
        <v>4.964478301806043</v>
      </c>
      <c r="H12" s="11">
        <f>$C$12*100/$C$14</f>
        <v>4.964478301806043</v>
      </c>
      <c r="I12" s="11"/>
      <c r="J12" s="11"/>
      <c r="K12" s="11"/>
      <c r="L12" s="11"/>
      <c r="M12" s="11"/>
      <c r="N12" s="11">
        <f>$C$12*100/$C$14</f>
        <v>4.964478301806043</v>
      </c>
      <c r="O12" s="11">
        <f>$C$12*100/$C$14</f>
        <v>4.964478301806043</v>
      </c>
    </row>
    <row r="13" spans="1:15" ht="16.5" x14ac:dyDescent="0.2">
      <c r="B13" s="257" t="s">
        <v>27</v>
      </c>
      <c r="C13" s="256">
        <f t="shared" ref="C13" si="1">SUM(C5:C12)</f>
        <v>1909</v>
      </c>
      <c r="D13" s="423"/>
      <c r="E13" s="424"/>
      <c r="F13" s="424"/>
      <c r="G13" s="424"/>
      <c r="H13" s="424"/>
      <c r="I13" s="424"/>
      <c r="J13" s="424"/>
      <c r="K13" s="424"/>
      <c r="L13" s="424"/>
      <c r="M13" s="424"/>
      <c r="N13" s="424"/>
      <c r="O13" s="425"/>
    </row>
    <row r="14" spans="1:15" ht="16.5" x14ac:dyDescent="0.3">
      <c r="A14" s="19"/>
      <c r="B14" s="242" t="s">
        <v>28</v>
      </c>
      <c r="C14" s="243">
        <v>1168.3</v>
      </c>
      <c r="D14" s="17">
        <f t="shared" ref="D14:O14" si="2">SUM(D5:D12)</f>
        <v>62.997517760849092</v>
      </c>
      <c r="E14" s="17">
        <f t="shared" si="2"/>
        <v>62.997517760849092</v>
      </c>
      <c r="F14" s="17">
        <f t="shared" si="2"/>
        <v>85.508859025935109</v>
      </c>
      <c r="G14" s="17">
        <f t="shared" si="2"/>
        <v>85.508859025935109</v>
      </c>
      <c r="H14" s="17">
        <f t="shared" si="2"/>
        <v>85.508859025935109</v>
      </c>
      <c r="I14" s="17">
        <f t="shared" si="2"/>
        <v>80.715569631087902</v>
      </c>
      <c r="J14" s="17">
        <f t="shared" si="2"/>
        <v>80.715569631087902</v>
      </c>
      <c r="K14" s="17">
        <f t="shared" si="2"/>
        <v>80.715569631087902</v>
      </c>
      <c r="L14" s="17">
        <f t="shared" si="2"/>
        <v>80.715569631087902</v>
      </c>
      <c r="M14" s="17">
        <f t="shared" si="2"/>
        <v>80.715569631087902</v>
      </c>
      <c r="N14" s="17">
        <f t="shared" si="2"/>
        <v>85.508859025935109</v>
      </c>
      <c r="O14" s="40">
        <f t="shared" si="2"/>
        <v>85.508859025935109</v>
      </c>
    </row>
    <row r="15" spans="1:15" ht="16.5" x14ac:dyDescent="0.2">
      <c r="A15" s="19"/>
      <c r="B15" s="21" t="s">
        <v>29</v>
      </c>
      <c r="C15" s="22">
        <f>C13/C14*100</f>
        <v>163.39981169220235</v>
      </c>
      <c r="D15" s="20"/>
      <c r="E15" s="20"/>
      <c r="F15" s="20"/>
      <c r="G15" s="20"/>
      <c r="H15" s="20"/>
      <c r="I15" s="20"/>
      <c r="J15" s="20"/>
      <c r="K15" s="20"/>
      <c r="L15" s="20"/>
      <c r="M15" s="20"/>
      <c r="N15" s="20"/>
      <c r="O15" s="23"/>
    </row>
    <row r="16" spans="1:15" ht="16.5" x14ac:dyDescent="0.3">
      <c r="A16" s="19"/>
      <c r="B16" s="24" t="s">
        <v>30</v>
      </c>
      <c r="C16" s="22">
        <v>1168.3</v>
      </c>
      <c r="D16" s="25" t="s">
        <v>31</v>
      </c>
      <c r="E16" s="20"/>
      <c r="F16" s="20"/>
      <c r="G16" s="20"/>
      <c r="H16" s="20"/>
      <c r="I16" s="20"/>
      <c r="J16" s="20"/>
      <c r="K16" s="20"/>
      <c r="L16" s="20"/>
      <c r="M16" s="20"/>
      <c r="N16" s="20"/>
      <c r="O16" s="23"/>
    </row>
    <row r="17" spans="1:15" ht="16.5" x14ac:dyDescent="0.3">
      <c r="A17" s="19"/>
      <c r="B17" s="26" t="s">
        <v>32</v>
      </c>
      <c r="C17" s="27">
        <f>C14/C16*100</f>
        <v>100</v>
      </c>
      <c r="D17" s="25"/>
      <c r="E17" s="20"/>
      <c r="F17" s="20"/>
      <c r="G17" s="20"/>
      <c r="H17" s="20"/>
      <c r="I17" s="20"/>
      <c r="J17" s="20"/>
      <c r="K17" s="20"/>
      <c r="L17" s="20"/>
      <c r="M17" s="20"/>
      <c r="N17" s="20"/>
      <c r="O17" s="23"/>
    </row>
    <row r="18" spans="1:15" ht="16.5" x14ac:dyDescent="0.2">
      <c r="A18" s="19"/>
      <c r="B18" s="28" t="s">
        <v>33</v>
      </c>
      <c r="C18" s="29">
        <v>1168.3</v>
      </c>
      <c r="D18" s="30" t="s">
        <v>31</v>
      </c>
      <c r="E18" s="44" t="s">
        <v>34</v>
      </c>
      <c r="F18" s="32"/>
      <c r="G18" s="32"/>
      <c r="H18" s="32"/>
      <c r="I18" s="32"/>
      <c r="J18" s="32"/>
      <c r="K18" s="32"/>
      <c r="L18" s="32"/>
      <c r="M18" s="32"/>
      <c r="N18" s="32"/>
      <c r="O18" s="33"/>
    </row>
    <row r="19" spans="1:15" x14ac:dyDescent="0.2">
      <c r="C19" s="43"/>
    </row>
    <row r="20" spans="1:15" ht="15.75" x14ac:dyDescent="0.25">
      <c r="B20" s="4" t="s">
        <v>37</v>
      </c>
    </row>
    <row r="21" spans="1:15" ht="53.25" customHeight="1" x14ac:dyDescent="0.2">
      <c r="B21" s="405" t="s">
        <v>214</v>
      </c>
      <c r="C21" s="405"/>
      <c r="D21" s="405"/>
      <c r="E21" s="405"/>
      <c r="F21" s="405"/>
      <c r="G21" s="405"/>
      <c r="H21" s="405"/>
      <c r="I21" s="405"/>
      <c r="J21" s="405"/>
      <c r="K21" s="405"/>
      <c r="L21" s="405"/>
      <c r="M21" s="405"/>
      <c r="N21" s="405"/>
      <c r="O21" s="405"/>
    </row>
    <row r="23" spans="1:15" ht="15.75" x14ac:dyDescent="0.25">
      <c r="B23" s="4" t="s">
        <v>39</v>
      </c>
    </row>
    <row r="24" spans="1:15" x14ac:dyDescent="0.2">
      <c r="B24" s="392" t="s">
        <v>41</v>
      </c>
      <c r="C24" s="392"/>
      <c r="D24" s="392"/>
      <c r="E24" s="392"/>
      <c r="F24" s="392"/>
      <c r="G24" s="392"/>
      <c r="H24" s="392"/>
      <c r="I24" s="392"/>
      <c r="J24" s="392"/>
      <c r="K24" s="392"/>
      <c r="L24" s="392"/>
      <c r="M24" s="392"/>
      <c r="N24" s="392"/>
      <c r="O24" s="392"/>
    </row>
    <row r="25" spans="1:15" x14ac:dyDescent="0.2">
      <c r="B25" s="392" t="s">
        <v>42</v>
      </c>
      <c r="C25" s="392"/>
      <c r="D25" s="392"/>
      <c r="E25" s="392"/>
      <c r="F25" s="392"/>
      <c r="G25" s="392"/>
      <c r="H25" s="392"/>
      <c r="I25" s="392"/>
      <c r="J25" s="392"/>
      <c r="K25" s="392"/>
      <c r="L25" s="392"/>
      <c r="M25" s="392"/>
      <c r="N25" s="392"/>
      <c r="O25" s="392"/>
    </row>
    <row r="26" spans="1:15" ht="28.5" customHeight="1" x14ac:dyDescent="0.2">
      <c r="B26" s="405" t="s">
        <v>215</v>
      </c>
      <c r="C26" s="405"/>
      <c r="D26" s="405"/>
      <c r="E26" s="405"/>
      <c r="F26" s="405"/>
      <c r="G26" s="405"/>
      <c r="H26" s="405"/>
      <c r="I26" s="405"/>
      <c r="J26" s="405"/>
      <c r="K26" s="405"/>
      <c r="L26" s="405"/>
      <c r="M26" s="405"/>
      <c r="N26" s="405"/>
      <c r="O26" s="405"/>
    </row>
  </sheetData>
  <mergeCells count="8">
    <mergeCell ref="B26:O26"/>
    <mergeCell ref="D1:O1"/>
    <mergeCell ref="D3:O3"/>
    <mergeCell ref="B21:O21"/>
    <mergeCell ref="B24:O24"/>
    <mergeCell ref="B25:O25"/>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6"/>
  <dimension ref="A1:Q23"/>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1406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443</v>
      </c>
      <c r="C1" s="2"/>
      <c r="D1" s="393"/>
      <c r="E1" s="393"/>
      <c r="F1" s="393"/>
      <c r="G1" s="393"/>
      <c r="H1" s="393"/>
      <c r="I1" s="393"/>
      <c r="J1" s="393"/>
      <c r="K1" s="393"/>
      <c r="L1" s="393"/>
      <c r="M1" s="393"/>
      <c r="N1" s="393"/>
      <c r="O1" s="393"/>
    </row>
    <row r="2" spans="1:17" s="3" customFormat="1" ht="15.75" x14ac:dyDescent="0.25">
      <c r="B2" s="4" t="s">
        <v>1</v>
      </c>
      <c r="C2" s="5" t="s">
        <v>83</v>
      </c>
      <c r="D2" s="212" t="s">
        <v>697</v>
      </c>
      <c r="N2" s="213" t="s">
        <v>698</v>
      </c>
    </row>
    <row r="3" spans="1:17" s="6" customFormat="1" ht="34.5" customHeight="1" x14ac:dyDescent="0.25">
      <c r="B3" s="399" t="s">
        <v>3</v>
      </c>
      <c r="C3" s="252" t="s">
        <v>741</v>
      </c>
      <c r="D3" s="394" t="s">
        <v>388</v>
      </c>
      <c r="E3" s="395"/>
      <c r="F3" s="395"/>
      <c r="G3" s="395"/>
      <c r="H3" s="395"/>
      <c r="I3" s="395"/>
      <c r="J3" s="395"/>
      <c r="K3" s="395"/>
      <c r="L3" s="395"/>
      <c r="M3" s="395"/>
      <c r="N3" s="395"/>
      <c r="O3" s="396"/>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49</v>
      </c>
      <c r="C5" s="258">
        <v>31</v>
      </c>
      <c r="D5" s="11"/>
      <c r="E5" s="11"/>
      <c r="F5" s="13"/>
      <c r="G5" s="11">
        <f>$C$5*100/$C$12</f>
        <v>15.32377656945131</v>
      </c>
      <c r="H5" s="11">
        <f>$C$5*100/$C$12</f>
        <v>15.32377656945131</v>
      </c>
      <c r="I5" s="11">
        <f>$C$5*100/$C$12</f>
        <v>15.32377656945131</v>
      </c>
      <c r="J5" s="11">
        <f>$C$5*100/$C$12</f>
        <v>15.32377656945131</v>
      </c>
      <c r="K5" s="11">
        <f>$C$5*100/$C$12</f>
        <v>15.32377656945131</v>
      </c>
      <c r="L5" s="11"/>
      <c r="M5" s="11"/>
      <c r="N5" s="11"/>
      <c r="O5" s="13"/>
    </row>
    <row r="6" spans="1:17" s="12" customFormat="1" x14ac:dyDescent="0.2">
      <c r="B6" s="10" t="s">
        <v>50</v>
      </c>
      <c r="C6" s="259">
        <v>41</v>
      </c>
      <c r="D6" s="11"/>
      <c r="E6" s="11"/>
      <c r="F6" s="13"/>
      <c r="G6" s="11">
        <f>$C$6*100/$C$12</f>
        <v>20.266930301532376</v>
      </c>
      <c r="H6" s="11">
        <f>$C$6*100/$C$12</f>
        <v>20.266930301532376</v>
      </c>
      <c r="I6" s="11">
        <f>$C$6*100/$C$12</f>
        <v>20.266930301532376</v>
      </c>
      <c r="J6" s="11">
        <f>$C$6*100/$C$12</f>
        <v>20.266930301532376</v>
      </c>
      <c r="K6" s="11">
        <f>$C$6*100/$C$12</f>
        <v>20.266930301532376</v>
      </c>
      <c r="L6" s="11"/>
      <c r="M6" s="11"/>
      <c r="N6" s="11"/>
      <c r="O6" s="13"/>
    </row>
    <row r="7" spans="1:17" s="12" customFormat="1" x14ac:dyDescent="0.2">
      <c r="B7" s="14" t="s">
        <v>90</v>
      </c>
      <c r="C7" s="258">
        <v>15</v>
      </c>
      <c r="D7" s="11">
        <f t="shared" ref="D7:O7" si="0">$C$7*100/$C$12</f>
        <v>7.4147305981216007</v>
      </c>
      <c r="E7" s="11">
        <f t="shared" si="0"/>
        <v>7.4147305981216007</v>
      </c>
      <c r="F7" s="11">
        <f t="shared" si="0"/>
        <v>7.4147305981216007</v>
      </c>
      <c r="G7" s="11">
        <f t="shared" si="0"/>
        <v>7.4147305981216007</v>
      </c>
      <c r="H7" s="11">
        <f t="shared" si="0"/>
        <v>7.4147305981216007</v>
      </c>
      <c r="I7" s="11">
        <f t="shared" si="0"/>
        <v>7.4147305981216007</v>
      </c>
      <c r="J7" s="11">
        <f t="shared" si="0"/>
        <v>7.4147305981216007</v>
      </c>
      <c r="K7" s="11">
        <f t="shared" si="0"/>
        <v>7.4147305981216007</v>
      </c>
      <c r="L7" s="11">
        <f t="shared" si="0"/>
        <v>7.4147305981216007</v>
      </c>
      <c r="M7" s="11">
        <f t="shared" si="0"/>
        <v>7.4147305981216007</v>
      </c>
      <c r="N7" s="11">
        <f t="shared" si="0"/>
        <v>7.4147305981216007</v>
      </c>
      <c r="O7" s="11">
        <f t="shared" si="0"/>
        <v>7.4147305981216007</v>
      </c>
    </row>
    <row r="8" spans="1:17" s="12" customFormat="1" x14ac:dyDescent="0.2">
      <c r="B8" s="10" t="s">
        <v>78</v>
      </c>
      <c r="C8" s="258">
        <v>55</v>
      </c>
      <c r="D8" s="11"/>
      <c r="E8" s="11"/>
      <c r="F8" s="13"/>
      <c r="G8" s="11">
        <f>$C$8*100/$C$12</f>
        <v>27.187345526445871</v>
      </c>
      <c r="H8" s="11">
        <f>$C$8*100/$C$12</f>
        <v>27.187345526445871</v>
      </c>
      <c r="I8" s="11">
        <f>$C$8*100/$C$12</f>
        <v>27.187345526445871</v>
      </c>
      <c r="J8" s="11">
        <f>$C$8*100/$C$12</f>
        <v>27.187345526445871</v>
      </c>
      <c r="K8" s="11">
        <f>$C$8*100/$C$12</f>
        <v>27.187345526445871</v>
      </c>
      <c r="L8" s="11"/>
      <c r="M8" s="11"/>
      <c r="N8" s="11"/>
      <c r="O8" s="13"/>
    </row>
    <row r="9" spans="1:17" s="12" customFormat="1" x14ac:dyDescent="0.2">
      <c r="B9" s="10" t="s">
        <v>62</v>
      </c>
      <c r="C9" s="258">
        <v>16</v>
      </c>
      <c r="D9" s="11"/>
      <c r="E9" s="11"/>
      <c r="F9" s="11">
        <f t="shared" ref="F9:K9" si="1">$C$9*100/$C$12</f>
        <v>7.9090459713297081</v>
      </c>
      <c r="G9" s="11">
        <f t="shared" si="1"/>
        <v>7.9090459713297081</v>
      </c>
      <c r="H9" s="11">
        <f t="shared" si="1"/>
        <v>7.9090459713297081</v>
      </c>
      <c r="I9" s="11">
        <f t="shared" si="1"/>
        <v>7.9090459713297081</v>
      </c>
      <c r="J9" s="11">
        <f t="shared" si="1"/>
        <v>7.9090459713297081</v>
      </c>
      <c r="K9" s="11">
        <f t="shared" si="1"/>
        <v>7.9090459713297081</v>
      </c>
      <c r="L9" s="11"/>
      <c r="M9" s="11"/>
      <c r="N9" s="11"/>
      <c r="O9" s="13"/>
    </row>
    <row r="10" spans="1:17" s="12" customFormat="1" x14ac:dyDescent="0.2">
      <c r="B10" s="37" t="s">
        <v>105</v>
      </c>
      <c r="C10" s="258">
        <v>44</v>
      </c>
      <c r="D10" s="11">
        <f t="shared" ref="D10:O10" si="2">$C$10*100/$C$12</f>
        <v>21.749876421156696</v>
      </c>
      <c r="E10" s="11">
        <f t="shared" si="2"/>
        <v>21.749876421156696</v>
      </c>
      <c r="F10" s="11">
        <f t="shared" si="2"/>
        <v>21.749876421156696</v>
      </c>
      <c r="G10" s="11">
        <f t="shared" si="2"/>
        <v>21.749876421156696</v>
      </c>
      <c r="H10" s="11">
        <f t="shared" si="2"/>
        <v>21.749876421156696</v>
      </c>
      <c r="I10" s="11">
        <f t="shared" si="2"/>
        <v>21.749876421156696</v>
      </c>
      <c r="J10" s="11">
        <f t="shared" si="2"/>
        <v>21.749876421156696</v>
      </c>
      <c r="K10" s="11">
        <f t="shared" si="2"/>
        <v>21.749876421156696</v>
      </c>
      <c r="L10" s="11">
        <f t="shared" si="2"/>
        <v>21.749876421156696</v>
      </c>
      <c r="M10" s="11">
        <f t="shared" si="2"/>
        <v>21.749876421156696</v>
      </c>
      <c r="N10" s="11">
        <f t="shared" si="2"/>
        <v>21.749876421156696</v>
      </c>
      <c r="O10" s="11">
        <f t="shared" si="2"/>
        <v>21.749876421156696</v>
      </c>
      <c r="Q10" s="9"/>
    </row>
    <row r="11" spans="1:17" ht="16.5" x14ac:dyDescent="0.2">
      <c r="B11" s="257" t="s">
        <v>27</v>
      </c>
      <c r="C11" s="260">
        <f>SUM(C5:C10)</f>
        <v>202</v>
      </c>
      <c r="D11" s="423"/>
      <c r="E11" s="424"/>
      <c r="F11" s="424"/>
      <c r="G11" s="424"/>
      <c r="H11" s="424"/>
      <c r="I11" s="424"/>
      <c r="J11" s="424"/>
      <c r="K11" s="424"/>
      <c r="L11" s="424"/>
      <c r="M11" s="424"/>
      <c r="N11" s="424"/>
      <c r="O11" s="425"/>
      <c r="Q11" s="12"/>
    </row>
    <row r="12" spans="1:17" ht="16.5" x14ac:dyDescent="0.3">
      <c r="A12" s="19"/>
      <c r="B12" s="242" t="s">
        <v>28</v>
      </c>
      <c r="C12" s="283">
        <v>202.3</v>
      </c>
      <c r="D12" s="17">
        <f t="shared" ref="D12:O12" si="3">SUM(D5:D10)</f>
        <v>29.164607019278296</v>
      </c>
      <c r="E12" s="17">
        <f t="shared" si="3"/>
        <v>29.164607019278296</v>
      </c>
      <c r="F12" s="17">
        <f t="shared" si="3"/>
        <v>37.073652990608004</v>
      </c>
      <c r="G12" s="17">
        <f t="shared" si="3"/>
        <v>99.851705388037558</v>
      </c>
      <c r="H12" s="17">
        <f t="shared" si="3"/>
        <v>99.851705388037558</v>
      </c>
      <c r="I12" s="17">
        <f t="shared" si="3"/>
        <v>99.851705388037558</v>
      </c>
      <c r="J12" s="17">
        <f t="shared" si="3"/>
        <v>99.851705388037558</v>
      </c>
      <c r="K12" s="17">
        <f t="shared" si="3"/>
        <v>99.851705388037558</v>
      </c>
      <c r="L12" s="17">
        <f t="shared" si="3"/>
        <v>29.164607019278296</v>
      </c>
      <c r="M12" s="17">
        <f t="shared" si="3"/>
        <v>29.164607019278296</v>
      </c>
      <c r="N12" s="17">
        <f t="shared" si="3"/>
        <v>29.164607019278296</v>
      </c>
      <c r="O12" s="40">
        <f t="shared" si="3"/>
        <v>29.164607019278296</v>
      </c>
      <c r="Q12" s="12"/>
    </row>
    <row r="13" spans="1:17" ht="16.5" x14ac:dyDescent="0.2">
      <c r="A13" s="19"/>
      <c r="B13" s="21" t="s">
        <v>29</v>
      </c>
      <c r="C13" s="22">
        <f>C11/C12*100</f>
        <v>99.851705388037558</v>
      </c>
      <c r="D13" s="20"/>
      <c r="E13" s="20"/>
      <c r="F13" s="20"/>
      <c r="G13" s="20"/>
      <c r="H13" s="20"/>
      <c r="I13" s="20"/>
      <c r="J13" s="20"/>
      <c r="K13" s="20"/>
      <c r="L13" s="20"/>
      <c r="M13" s="20"/>
      <c r="N13" s="20"/>
      <c r="O13" s="23"/>
      <c r="Q13" s="12"/>
    </row>
    <row r="14" spans="1:17" ht="16.5" x14ac:dyDescent="0.3">
      <c r="A14" s="19"/>
      <c r="B14" s="24" t="s">
        <v>30</v>
      </c>
      <c r="C14" s="27">
        <v>457.2</v>
      </c>
      <c r="D14" s="20"/>
      <c r="E14" s="20"/>
      <c r="F14" s="20"/>
      <c r="G14" s="20"/>
      <c r="H14" s="20"/>
      <c r="I14" s="20"/>
      <c r="J14" s="20"/>
      <c r="K14" s="20"/>
      <c r="L14" s="20"/>
      <c r="M14" s="20"/>
      <c r="N14" s="20"/>
      <c r="O14" s="23"/>
      <c r="Q14" s="12"/>
    </row>
    <row r="15" spans="1:17" ht="16.5" x14ac:dyDescent="0.3">
      <c r="A15" s="19"/>
      <c r="B15" s="26" t="s">
        <v>32</v>
      </c>
      <c r="C15" s="144">
        <f>100*C12/C14</f>
        <v>44.247594050743658</v>
      </c>
      <c r="D15" s="20"/>
      <c r="E15" s="20"/>
      <c r="F15" s="20"/>
      <c r="G15" s="20"/>
      <c r="H15" s="20"/>
      <c r="I15" s="20"/>
      <c r="J15" s="20"/>
      <c r="K15" s="20"/>
      <c r="L15" s="20"/>
      <c r="M15" s="20"/>
      <c r="N15" s="20"/>
      <c r="O15" s="23"/>
      <c r="Q15" s="12"/>
    </row>
    <row r="16" spans="1:17" ht="16.5" x14ac:dyDescent="0.2">
      <c r="A16" s="19"/>
      <c r="B16" s="28" t="s">
        <v>33</v>
      </c>
      <c r="C16" s="29">
        <v>457.2</v>
      </c>
      <c r="D16" s="42"/>
      <c r="E16" s="32"/>
      <c r="F16" s="32"/>
      <c r="G16" s="32"/>
      <c r="H16" s="32"/>
      <c r="I16" s="32"/>
      <c r="J16" s="32"/>
      <c r="K16" s="32"/>
      <c r="L16" s="32"/>
      <c r="M16" s="32"/>
      <c r="N16" s="32"/>
      <c r="O16" s="33"/>
      <c r="Q16" s="12"/>
    </row>
    <row r="17" spans="2:17" x14ac:dyDescent="0.2">
      <c r="C17" s="43"/>
    </row>
    <row r="18" spans="2:17" ht="15.75" x14ac:dyDescent="0.25">
      <c r="B18" s="4" t="s">
        <v>37</v>
      </c>
      <c r="Q18" s="12"/>
    </row>
    <row r="19" spans="2:17" ht="64.5" customHeight="1" x14ac:dyDescent="0.2">
      <c r="B19" s="405" t="s">
        <v>444</v>
      </c>
      <c r="C19" s="405"/>
      <c r="D19" s="405"/>
      <c r="E19" s="405"/>
      <c r="F19" s="405"/>
      <c r="G19" s="405"/>
      <c r="H19" s="405"/>
      <c r="I19" s="405"/>
      <c r="J19" s="405"/>
      <c r="K19" s="405"/>
      <c r="L19" s="405"/>
      <c r="M19" s="405"/>
      <c r="N19" s="405"/>
      <c r="O19" s="405"/>
    </row>
    <row r="21" spans="2:17" ht="15.75" x14ac:dyDescent="0.25">
      <c r="B21" s="4" t="s">
        <v>39</v>
      </c>
    </row>
    <row r="22" spans="2:17" x14ac:dyDescent="0.2">
      <c r="B22" s="398" t="s">
        <v>395</v>
      </c>
      <c r="C22" s="398"/>
      <c r="D22" s="398"/>
      <c r="E22" s="398"/>
      <c r="F22" s="398"/>
      <c r="G22" s="398"/>
      <c r="H22" s="398"/>
      <c r="I22" s="398"/>
      <c r="J22" s="398"/>
      <c r="K22" s="398"/>
      <c r="L22" s="398"/>
      <c r="M22" s="398"/>
      <c r="N22" s="398"/>
      <c r="O22" s="398"/>
    </row>
    <row r="23" spans="2:17" ht="28.5" customHeight="1" x14ac:dyDescent="0.2">
      <c r="B23" s="406" t="s">
        <v>391</v>
      </c>
      <c r="C23" s="406"/>
      <c r="D23" s="406"/>
      <c r="E23" s="406"/>
      <c r="F23" s="406"/>
      <c r="G23" s="406"/>
      <c r="H23" s="406"/>
      <c r="I23" s="406"/>
      <c r="J23" s="406"/>
      <c r="K23" s="406"/>
      <c r="L23" s="406"/>
      <c r="M23" s="406"/>
      <c r="N23" s="406"/>
      <c r="O23" s="406"/>
    </row>
  </sheetData>
  <mergeCells count="7">
    <mergeCell ref="D1:O1"/>
    <mergeCell ref="D3:O3"/>
    <mergeCell ref="B19:O19"/>
    <mergeCell ref="B22:O22"/>
    <mergeCell ref="B23:O23"/>
    <mergeCell ref="B3:B4"/>
    <mergeCell ref="D11:O11"/>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April 2015&amp;C&amp;"Arial,Normal"&amp;10&amp;P&amp;R&amp;"Arial,Normal"&amp;8&amp;K00-046http://www.fao.org/nr/aquastat</oddFooter>
  </headerFooter>
  <legacyDrawingHF r:id="rId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2"/>
  <dimension ref="A1:O24"/>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609</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8">
        <v>28.8</v>
      </c>
      <c r="D5" s="11"/>
      <c r="E5" s="11"/>
      <c r="F5" s="13"/>
      <c r="G5" s="11"/>
      <c r="H5" s="11">
        <f t="shared" ref="H5:N5" si="0">$C$5*100/$C$14</f>
        <v>5.6581532416502949</v>
      </c>
      <c r="I5" s="11">
        <f t="shared" si="0"/>
        <v>5.6581532416502949</v>
      </c>
      <c r="J5" s="11">
        <f t="shared" si="0"/>
        <v>5.6581532416502949</v>
      </c>
      <c r="K5" s="11">
        <f t="shared" si="0"/>
        <v>5.6581532416502949</v>
      </c>
      <c r="L5" s="11">
        <f t="shared" si="0"/>
        <v>5.6581532416502949</v>
      </c>
      <c r="M5" s="11">
        <f t="shared" si="0"/>
        <v>5.6581532416502949</v>
      </c>
      <c r="N5" s="11">
        <f t="shared" si="0"/>
        <v>5.6581532416502949</v>
      </c>
      <c r="O5" s="13"/>
    </row>
    <row r="6" spans="1:15" s="12" customFormat="1" x14ac:dyDescent="0.2">
      <c r="B6" s="10" t="s">
        <v>59</v>
      </c>
      <c r="C6" s="258">
        <v>23</v>
      </c>
      <c r="D6" s="11">
        <f>$C$6*100/$C$14</f>
        <v>4.5186640471512769</v>
      </c>
      <c r="E6" s="11">
        <f>$C$6*100/$C$14</f>
        <v>4.5186640471512769</v>
      </c>
      <c r="F6" s="11">
        <f>$C$6*100/$C$14</f>
        <v>4.5186640471512769</v>
      </c>
      <c r="G6" s="11">
        <f>$C$6*100/$C$14</f>
        <v>4.5186640471512769</v>
      </c>
      <c r="H6" s="11"/>
      <c r="I6" s="11"/>
      <c r="J6" s="11"/>
      <c r="K6" s="11"/>
      <c r="L6" s="11"/>
      <c r="M6" s="11"/>
      <c r="N6" s="11"/>
      <c r="O6" s="11">
        <f>$C$6*100/$C$14</f>
        <v>4.5186640471512769</v>
      </c>
    </row>
    <row r="7" spans="1:15" s="12" customFormat="1" x14ac:dyDescent="0.2">
      <c r="B7" s="14" t="s">
        <v>18</v>
      </c>
      <c r="C7" s="258">
        <v>27.1</v>
      </c>
      <c r="D7" s="11">
        <f>$C$7*100/$C$14</f>
        <v>5.3241650294695484</v>
      </c>
      <c r="E7" s="11">
        <f>$C$7*100/$C$14</f>
        <v>5.3241650294695484</v>
      </c>
      <c r="F7" s="11">
        <f>$C$7*100/$C$14</f>
        <v>5.3241650294695484</v>
      </c>
      <c r="G7" s="11">
        <f>$C$7*100/$C$14</f>
        <v>5.3241650294695484</v>
      </c>
      <c r="H7" s="11"/>
      <c r="I7" s="11"/>
      <c r="J7" s="11"/>
      <c r="K7" s="11"/>
      <c r="L7" s="11"/>
      <c r="M7" s="11"/>
      <c r="N7" s="11"/>
      <c r="O7" s="11">
        <f>$C$7*100/$C$14</f>
        <v>5.3241650294695484</v>
      </c>
    </row>
    <row r="8" spans="1:15" s="12" customFormat="1" x14ac:dyDescent="0.2">
      <c r="B8" s="10" t="s">
        <v>90</v>
      </c>
      <c r="C8" s="258">
        <v>21.4</v>
      </c>
      <c r="D8" s="11">
        <f t="shared" ref="D8:O8" si="1">$C$8*100/$C$14</f>
        <v>4.2043222003929275</v>
      </c>
      <c r="E8" s="11">
        <f t="shared" si="1"/>
        <v>4.2043222003929275</v>
      </c>
      <c r="F8" s="11">
        <f t="shared" si="1"/>
        <v>4.2043222003929275</v>
      </c>
      <c r="G8" s="11">
        <f t="shared" si="1"/>
        <v>4.2043222003929275</v>
      </c>
      <c r="H8" s="11">
        <f t="shared" si="1"/>
        <v>4.2043222003929275</v>
      </c>
      <c r="I8" s="11">
        <f t="shared" si="1"/>
        <v>4.2043222003929275</v>
      </c>
      <c r="J8" s="11">
        <f t="shared" si="1"/>
        <v>4.2043222003929275</v>
      </c>
      <c r="K8" s="11">
        <f t="shared" si="1"/>
        <v>4.2043222003929275</v>
      </c>
      <c r="L8" s="11">
        <f t="shared" si="1"/>
        <v>4.2043222003929275</v>
      </c>
      <c r="M8" s="11">
        <f t="shared" si="1"/>
        <v>4.2043222003929275</v>
      </c>
      <c r="N8" s="11">
        <f t="shared" si="1"/>
        <v>4.2043222003929275</v>
      </c>
      <c r="O8" s="11">
        <f t="shared" si="1"/>
        <v>4.2043222003929275</v>
      </c>
    </row>
    <row r="9" spans="1:15" s="12" customFormat="1" x14ac:dyDescent="0.2">
      <c r="B9" s="14" t="s">
        <v>19</v>
      </c>
      <c r="C9" s="258">
        <v>22.2</v>
      </c>
      <c r="D9" s="11">
        <f t="shared" ref="D9:O9" si="2">$C$9*100/$C$14</f>
        <v>4.3614931237721022</v>
      </c>
      <c r="E9" s="11">
        <f t="shared" si="2"/>
        <v>4.3614931237721022</v>
      </c>
      <c r="F9" s="11">
        <f t="shared" si="2"/>
        <v>4.3614931237721022</v>
      </c>
      <c r="G9" s="11">
        <f t="shared" si="2"/>
        <v>4.3614931237721022</v>
      </c>
      <c r="H9" s="11">
        <f t="shared" si="2"/>
        <v>4.3614931237721022</v>
      </c>
      <c r="I9" s="11">
        <f t="shared" si="2"/>
        <v>4.3614931237721022</v>
      </c>
      <c r="J9" s="11">
        <f t="shared" si="2"/>
        <v>4.3614931237721022</v>
      </c>
      <c r="K9" s="11">
        <f t="shared" si="2"/>
        <v>4.3614931237721022</v>
      </c>
      <c r="L9" s="11">
        <f t="shared" si="2"/>
        <v>4.3614931237721022</v>
      </c>
      <c r="M9" s="11">
        <f t="shared" si="2"/>
        <v>4.3614931237721022</v>
      </c>
      <c r="N9" s="11">
        <f t="shared" si="2"/>
        <v>4.3614931237721022</v>
      </c>
      <c r="O9" s="11">
        <f t="shared" si="2"/>
        <v>4.3614931237721022</v>
      </c>
    </row>
    <row r="10" spans="1:15" s="12" customFormat="1" x14ac:dyDescent="0.2">
      <c r="B10" s="10" t="s">
        <v>55</v>
      </c>
      <c r="C10" s="259">
        <v>72.400000000000006</v>
      </c>
      <c r="D10" s="11"/>
      <c r="E10" s="11"/>
      <c r="F10" s="13"/>
      <c r="G10" s="11"/>
      <c r="H10" s="11">
        <f t="shared" ref="H10:M10" si="3">$C$10*100/$C$14</f>
        <v>14.223968565815326</v>
      </c>
      <c r="I10" s="11">
        <f t="shared" si="3"/>
        <v>14.223968565815326</v>
      </c>
      <c r="J10" s="11">
        <f t="shared" si="3"/>
        <v>14.223968565815326</v>
      </c>
      <c r="K10" s="11">
        <f t="shared" si="3"/>
        <v>14.223968565815326</v>
      </c>
      <c r="L10" s="11">
        <f t="shared" si="3"/>
        <v>14.223968565815326</v>
      </c>
      <c r="M10" s="11">
        <f t="shared" si="3"/>
        <v>14.223968565815326</v>
      </c>
      <c r="N10" s="11"/>
      <c r="O10" s="13"/>
    </row>
    <row r="11" spans="1:15" s="12" customFormat="1" x14ac:dyDescent="0.2">
      <c r="B11" s="37" t="s">
        <v>157</v>
      </c>
      <c r="C11" s="258">
        <v>3.3</v>
      </c>
      <c r="D11" s="11">
        <f t="shared" ref="D11:O11" si="4">$C$11*100/$C$14</f>
        <v>0.64833005893909623</v>
      </c>
      <c r="E11" s="11">
        <f t="shared" si="4"/>
        <v>0.64833005893909623</v>
      </c>
      <c r="F11" s="11">
        <f t="shared" si="4"/>
        <v>0.64833005893909623</v>
      </c>
      <c r="G11" s="11">
        <f t="shared" si="4"/>
        <v>0.64833005893909623</v>
      </c>
      <c r="H11" s="11">
        <f t="shared" si="4"/>
        <v>0.64833005893909623</v>
      </c>
      <c r="I11" s="11">
        <f t="shared" si="4"/>
        <v>0.64833005893909623</v>
      </c>
      <c r="J11" s="11">
        <f t="shared" si="4"/>
        <v>0.64833005893909623</v>
      </c>
      <c r="K11" s="11">
        <f t="shared" si="4"/>
        <v>0.64833005893909623</v>
      </c>
      <c r="L11" s="11">
        <f t="shared" si="4"/>
        <v>0.64833005893909623</v>
      </c>
      <c r="M11" s="11">
        <f t="shared" si="4"/>
        <v>0.64833005893909623</v>
      </c>
      <c r="N11" s="11">
        <f t="shared" si="4"/>
        <v>0.64833005893909623</v>
      </c>
      <c r="O11" s="11">
        <f t="shared" si="4"/>
        <v>0.64833005893909623</v>
      </c>
    </row>
    <row r="12" spans="1:15" s="12" customFormat="1" x14ac:dyDescent="0.2">
      <c r="B12" s="37" t="s">
        <v>105</v>
      </c>
      <c r="C12" s="258">
        <v>310.8</v>
      </c>
      <c r="D12" s="11">
        <f t="shared" ref="D12:O12" si="5">$C$12*100/$C$14</f>
        <v>61.060903732809429</v>
      </c>
      <c r="E12" s="11">
        <f t="shared" si="5"/>
        <v>61.060903732809429</v>
      </c>
      <c r="F12" s="11">
        <f t="shared" si="5"/>
        <v>61.060903732809429</v>
      </c>
      <c r="G12" s="11">
        <f t="shared" si="5"/>
        <v>61.060903732809429</v>
      </c>
      <c r="H12" s="11">
        <f t="shared" si="5"/>
        <v>61.060903732809429</v>
      </c>
      <c r="I12" s="11">
        <f t="shared" si="5"/>
        <v>61.060903732809429</v>
      </c>
      <c r="J12" s="11">
        <f t="shared" si="5"/>
        <v>61.060903732809429</v>
      </c>
      <c r="K12" s="11">
        <f t="shared" si="5"/>
        <v>61.060903732809429</v>
      </c>
      <c r="L12" s="11">
        <f t="shared" si="5"/>
        <v>61.060903732809429</v>
      </c>
      <c r="M12" s="11">
        <f t="shared" si="5"/>
        <v>61.060903732809429</v>
      </c>
      <c r="N12" s="11">
        <f t="shared" si="5"/>
        <v>61.060903732809429</v>
      </c>
      <c r="O12" s="11">
        <f t="shared" si="5"/>
        <v>61.060903732809429</v>
      </c>
    </row>
    <row r="13" spans="1:15" ht="16.5" x14ac:dyDescent="0.2">
      <c r="B13" s="257" t="s">
        <v>27</v>
      </c>
      <c r="C13" s="260">
        <f t="shared" ref="C13" si="6">SUM(C5:C12)</f>
        <v>509.00000000000006</v>
      </c>
      <c r="D13" s="423"/>
      <c r="E13" s="424"/>
      <c r="F13" s="424"/>
      <c r="G13" s="424"/>
      <c r="H13" s="424"/>
      <c r="I13" s="424"/>
      <c r="J13" s="424"/>
      <c r="K13" s="424"/>
      <c r="L13" s="424"/>
      <c r="M13" s="424"/>
      <c r="N13" s="424"/>
      <c r="O13" s="425"/>
    </row>
    <row r="14" spans="1:15" ht="16.5" x14ac:dyDescent="0.3">
      <c r="A14" s="19"/>
      <c r="B14" s="242" t="s">
        <v>28</v>
      </c>
      <c r="C14" s="243">
        <v>509</v>
      </c>
      <c r="D14" s="17">
        <f t="shared" ref="D14:O14" si="7">SUM(D5:D12)</f>
        <v>80.117878192534377</v>
      </c>
      <c r="E14" s="17">
        <f t="shared" si="7"/>
        <v>80.117878192534377</v>
      </c>
      <c r="F14" s="17">
        <f t="shared" si="7"/>
        <v>80.117878192534377</v>
      </c>
      <c r="G14" s="17">
        <f t="shared" si="7"/>
        <v>80.117878192534377</v>
      </c>
      <c r="H14" s="17">
        <f t="shared" si="7"/>
        <v>90.157170923379169</v>
      </c>
      <c r="I14" s="17">
        <f t="shared" si="7"/>
        <v>90.157170923379169</v>
      </c>
      <c r="J14" s="17">
        <f t="shared" si="7"/>
        <v>90.157170923379169</v>
      </c>
      <c r="K14" s="17">
        <f t="shared" si="7"/>
        <v>90.157170923379169</v>
      </c>
      <c r="L14" s="17">
        <f t="shared" si="7"/>
        <v>90.157170923379169</v>
      </c>
      <c r="M14" s="17">
        <f t="shared" si="7"/>
        <v>90.157170923379169</v>
      </c>
      <c r="N14" s="17">
        <f t="shared" si="7"/>
        <v>75.933202357563857</v>
      </c>
      <c r="O14" s="40">
        <f t="shared" si="7"/>
        <v>80.117878192534377</v>
      </c>
    </row>
    <row r="15" spans="1:15" ht="16.5" x14ac:dyDescent="0.2">
      <c r="A15" s="19"/>
      <c r="B15" s="21" t="s">
        <v>29</v>
      </c>
      <c r="C15" s="22">
        <f>C13/C14*100</f>
        <v>100.00000000000003</v>
      </c>
      <c r="D15" s="20"/>
      <c r="E15" s="20"/>
      <c r="F15" s="20"/>
      <c r="G15" s="20"/>
      <c r="H15" s="20"/>
      <c r="I15" s="20"/>
      <c r="J15" s="20"/>
      <c r="K15" s="20"/>
      <c r="L15" s="20"/>
      <c r="M15" s="20"/>
      <c r="N15" s="20"/>
      <c r="O15" s="23"/>
    </row>
    <row r="16" spans="1:15" ht="16.5" x14ac:dyDescent="0.3">
      <c r="A16" s="19"/>
      <c r="B16" s="24" t="s">
        <v>30</v>
      </c>
      <c r="C16" s="22">
        <v>619.29999999999995</v>
      </c>
      <c r="D16" s="20"/>
      <c r="E16" s="20"/>
      <c r="F16" s="20"/>
      <c r="G16" s="20"/>
      <c r="H16" s="20"/>
      <c r="I16" s="20"/>
      <c r="J16" s="20"/>
      <c r="K16" s="20"/>
      <c r="L16" s="20"/>
      <c r="M16" s="20"/>
      <c r="N16" s="20"/>
      <c r="O16" s="23"/>
    </row>
    <row r="17" spans="1:15" ht="16.5" x14ac:dyDescent="0.3">
      <c r="A17" s="19"/>
      <c r="B17" s="26" t="s">
        <v>32</v>
      </c>
      <c r="C17" s="27">
        <f>C14/C16*100</f>
        <v>82.189568868076861</v>
      </c>
      <c r="D17" s="25"/>
      <c r="E17" s="20"/>
      <c r="F17" s="20"/>
      <c r="G17" s="20"/>
      <c r="H17" s="20"/>
      <c r="I17" s="20"/>
      <c r="J17" s="20"/>
      <c r="K17" s="20"/>
      <c r="L17" s="20"/>
      <c r="M17" s="20"/>
      <c r="N17" s="20"/>
      <c r="O17" s="23"/>
    </row>
    <row r="18" spans="1:15" ht="16.5" x14ac:dyDescent="0.2">
      <c r="A18" s="19"/>
      <c r="B18" s="28" t="s">
        <v>33</v>
      </c>
      <c r="C18" s="29"/>
      <c r="D18" s="42"/>
      <c r="E18" s="32"/>
      <c r="F18" s="32"/>
      <c r="G18" s="32"/>
      <c r="H18" s="32"/>
      <c r="I18" s="32"/>
      <c r="J18" s="32"/>
      <c r="K18" s="32"/>
      <c r="L18" s="32"/>
      <c r="M18" s="32"/>
      <c r="N18" s="32"/>
      <c r="O18" s="33"/>
    </row>
    <row r="19" spans="1:15" x14ac:dyDescent="0.2">
      <c r="C19" s="43"/>
    </row>
    <row r="20" spans="1:15" ht="15.75" x14ac:dyDescent="0.25">
      <c r="B20" s="4" t="s">
        <v>37</v>
      </c>
    </row>
    <row r="21" spans="1:15" ht="48.75" customHeight="1" x14ac:dyDescent="0.2">
      <c r="B21" s="397" t="s">
        <v>610</v>
      </c>
      <c r="C21" s="397"/>
      <c r="D21" s="397"/>
      <c r="E21" s="397"/>
      <c r="F21" s="397"/>
      <c r="G21" s="397"/>
      <c r="H21" s="397"/>
      <c r="I21" s="397"/>
      <c r="J21" s="397"/>
      <c r="K21" s="397"/>
      <c r="L21" s="397"/>
      <c r="M21" s="397"/>
      <c r="N21" s="397"/>
      <c r="O21" s="397"/>
    </row>
    <row r="23" spans="1:15" ht="15.75" x14ac:dyDescent="0.25">
      <c r="B23" s="4" t="s">
        <v>39</v>
      </c>
    </row>
    <row r="24" spans="1:15" ht="27.75" customHeight="1" x14ac:dyDescent="0.2">
      <c r="B24" s="405" t="s">
        <v>611</v>
      </c>
      <c r="C24" s="405"/>
      <c r="D24" s="405"/>
      <c r="E24" s="405"/>
      <c r="F24" s="405"/>
      <c r="G24" s="405"/>
      <c r="H24" s="405"/>
      <c r="I24" s="405"/>
      <c r="J24" s="405"/>
      <c r="K24" s="405"/>
      <c r="L24" s="405"/>
      <c r="M24" s="405"/>
      <c r="N24" s="405"/>
      <c r="O24" s="405"/>
    </row>
  </sheetData>
  <mergeCells count="6">
    <mergeCell ref="D1:O1"/>
    <mergeCell ref="D3:O3"/>
    <mergeCell ref="B21:O21"/>
    <mergeCell ref="B24:O24"/>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7"/>
  <dimension ref="A1:O26"/>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353</v>
      </c>
      <c r="C1" s="2"/>
      <c r="D1" s="393"/>
      <c r="E1" s="393"/>
      <c r="F1" s="393"/>
      <c r="G1" s="393"/>
      <c r="H1" s="393"/>
      <c r="I1" s="393"/>
      <c r="J1" s="393"/>
      <c r="K1" s="393"/>
      <c r="L1" s="393"/>
      <c r="M1" s="393"/>
      <c r="N1" s="393"/>
      <c r="O1" s="393"/>
    </row>
    <row r="2" spans="1:15" s="3" customFormat="1" ht="15.75" x14ac:dyDescent="0.25">
      <c r="B2" s="4" t="s">
        <v>1</v>
      </c>
      <c r="C2" s="168">
        <v>2011</v>
      </c>
      <c r="D2" s="212" t="s">
        <v>697</v>
      </c>
      <c r="M2" s="213"/>
      <c r="N2" s="213" t="s">
        <v>698</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58">
        <v>41.6427616</v>
      </c>
      <c r="D5" s="217">
        <f>$C$5*100/$C$15</f>
        <v>28.891298218349341</v>
      </c>
      <c r="E5" s="11">
        <f>$C$5*100/$C$15</f>
        <v>28.891298218349341</v>
      </c>
      <c r="F5" s="11">
        <f>$C$5*100/$C$15</f>
        <v>28.891298218349341</v>
      </c>
      <c r="G5" s="11">
        <f>$C$5*100/$C$15</f>
        <v>28.891298218349341</v>
      </c>
      <c r="H5" s="11"/>
      <c r="I5" s="11"/>
      <c r="J5" s="217"/>
      <c r="K5" s="217"/>
      <c r="L5" s="217"/>
      <c r="M5" s="217"/>
      <c r="N5" s="217">
        <f t="shared" ref="N5:O5" si="0">$C$5*100/$C$15</f>
        <v>28.891298218349341</v>
      </c>
      <c r="O5" s="217">
        <f t="shared" si="0"/>
        <v>28.891298218349341</v>
      </c>
    </row>
    <row r="6" spans="1:15" s="12" customFormat="1" x14ac:dyDescent="0.2">
      <c r="B6" s="10" t="s">
        <v>49</v>
      </c>
      <c r="C6" s="258">
        <v>1.3085670399999998</v>
      </c>
      <c r="D6" s="222">
        <f t="shared" ref="D6:G6" si="1">$C$6*100/$C$15</f>
        <v>0.90786967863684287</v>
      </c>
      <c r="E6" s="222">
        <f t="shared" si="1"/>
        <v>0.90786967863684287</v>
      </c>
      <c r="F6" s="222">
        <f t="shared" si="1"/>
        <v>0.90786967863684287</v>
      </c>
      <c r="G6" s="222">
        <f t="shared" si="1"/>
        <v>0.90786967863684287</v>
      </c>
      <c r="H6" s="222"/>
      <c r="I6" s="222"/>
      <c r="J6" s="11"/>
      <c r="K6" s="11"/>
      <c r="L6" s="11"/>
      <c r="M6" s="11">
        <f>$C$6*100/$C$15</f>
        <v>0.90786967863684287</v>
      </c>
      <c r="N6" s="11">
        <f>$C$6*100/$C$15</f>
        <v>0.90786967863684287</v>
      </c>
      <c r="O6" s="222">
        <f>$C$6*100/$C$15</f>
        <v>0.90786967863684287</v>
      </c>
    </row>
    <row r="7" spans="1:15" s="12" customFormat="1" x14ac:dyDescent="0.2">
      <c r="B7" s="10" t="s">
        <v>131</v>
      </c>
      <c r="C7" s="265">
        <v>0.25792448000000001</v>
      </c>
      <c r="D7" s="11"/>
      <c r="E7" s="11"/>
      <c r="F7" s="13"/>
      <c r="G7" s="11"/>
      <c r="H7" s="11"/>
      <c r="I7" s="11"/>
      <c r="J7" s="11"/>
      <c r="K7" s="11"/>
      <c r="L7" s="15">
        <f>$C$7*100/$C$15</f>
        <v>0.17894521840483987</v>
      </c>
      <c r="M7" s="15">
        <f>$C$7*100/$C$15</f>
        <v>0.17894521840483987</v>
      </c>
      <c r="N7" s="15">
        <f t="shared" ref="N7:O7" si="2">$C$7*100/$C$15</f>
        <v>0.17894521840483987</v>
      </c>
      <c r="O7" s="15">
        <f t="shared" si="2"/>
        <v>0.17894521840483987</v>
      </c>
    </row>
    <row r="8" spans="1:15" s="12" customFormat="1" x14ac:dyDescent="0.2">
      <c r="B8" s="37" t="s">
        <v>151</v>
      </c>
      <c r="C8" s="258">
        <v>13.457938559999999</v>
      </c>
      <c r="D8" s="11">
        <f>$C$8*100/$C$15</f>
        <v>9.3369724149414424</v>
      </c>
      <c r="E8" s="222">
        <f t="shared" ref="E8:O8" si="3">$C$8*100/$C$15</f>
        <v>9.3369724149414424</v>
      </c>
      <c r="F8" s="222">
        <f t="shared" si="3"/>
        <v>9.3369724149414424</v>
      </c>
      <c r="G8" s="222">
        <f t="shared" si="3"/>
        <v>9.3369724149414424</v>
      </c>
      <c r="H8" s="222">
        <f t="shared" si="3"/>
        <v>9.3369724149414424</v>
      </c>
      <c r="I8" s="222">
        <f t="shared" si="3"/>
        <v>9.3369724149414424</v>
      </c>
      <c r="J8" s="222">
        <f t="shared" si="3"/>
        <v>9.3369724149414424</v>
      </c>
      <c r="K8" s="222">
        <f t="shared" si="3"/>
        <v>9.3369724149414424</v>
      </c>
      <c r="L8" s="222">
        <f t="shared" si="3"/>
        <v>9.3369724149414424</v>
      </c>
      <c r="M8" s="222">
        <f t="shared" si="3"/>
        <v>9.3369724149414424</v>
      </c>
      <c r="N8" s="222">
        <f t="shared" si="3"/>
        <v>9.3369724149414424</v>
      </c>
      <c r="O8" s="222">
        <f t="shared" si="3"/>
        <v>9.3369724149414424</v>
      </c>
    </row>
    <row r="9" spans="1:15" s="12" customFormat="1" x14ac:dyDescent="0.2">
      <c r="B9" s="37" t="s">
        <v>317</v>
      </c>
      <c r="C9" s="258">
        <v>20.33828544</v>
      </c>
      <c r="D9" s="222">
        <f>$C$9*100/$C$15</f>
        <v>14.110482766276295</v>
      </c>
      <c r="E9" s="222">
        <f t="shared" ref="E9:O9" si="4">$C$9*100/$C$15</f>
        <v>14.110482766276295</v>
      </c>
      <c r="F9" s="222">
        <f t="shared" si="4"/>
        <v>14.110482766276295</v>
      </c>
      <c r="G9" s="222">
        <f t="shared" si="4"/>
        <v>14.110482766276295</v>
      </c>
      <c r="H9" s="222">
        <f t="shared" si="4"/>
        <v>14.110482766276295</v>
      </c>
      <c r="I9" s="222">
        <f t="shared" si="4"/>
        <v>14.110482766276295</v>
      </c>
      <c r="J9" s="222">
        <f t="shared" si="4"/>
        <v>14.110482766276295</v>
      </c>
      <c r="K9" s="222">
        <f t="shared" si="4"/>
        <v>14.110482766276295</v>
      </c>
      <c r="L9" s="222">
        <f t="shared" si="4"/>
        <v>14.110482766276295</v>
      </c>
      <c r="M9" s="222">
        <f t="shared" si="4"/>
        <v>14.110482766276295</v>
      </c>
      <c r="N9" s="222">
        <f t="shared" si="4"/>
        <v>14.110482766276295</v>
      </c>
      <c r="O9" s="222">
        <f t="shared" si="4"/>
        <v>14.110482766276295</v>
      </c>
    </row>
    <row r="10" spans="1:15" s="12" customFormat="1" x14ac:dyDescent="0.2">
      <c r="B10" s="215" t="s">
        <v>101</v>
      </c>
      <c r="C10" s="258">
        <v>0.91</v>
      </c>
      <c r="D10" s="222">
        <f>$C$10*100/$C$15</f>
        <v>0.63134817117167119</v>
      </c>
      <c r="E10" s="38"/>
      <c r="F10" s="39"/>
      <c r="G10" s="11"/>
      <c r="H10" s="11"/>
      <c r="I10" s="11"/>
      <c r="J10" s="222">
        <f>$C$10*100/$C$15</f>
        <v>0.63134817117167119</v>
      </c>
      <c r="K10" s="222">
        <f t="shared" ref="K10:O10" si="5">$C$10*100/$C$15</f>
        <v>0.63134817117167119</v>
      </c>
      <c r="L10" s="222">
        <f t="shared" si="5"/>
        <v>0.63134817117167119</v>
      </c>
      <c r="M10" s="222">
        <f t="shared" si="5"/>
        <v>0.63134817117167119</v>
      </c>
      <c r="N10" s="222">
        <f t="shared" si="5"/>
        <v>0.63134817117167119</v>
      </c>
      <c r="O10" s="222">
        <f t="shared" si="5"/>
        <v>0.63134817117167119</v>
      </c>
    </row>
    <row r="11" spans="1:15" s="12" customFormat="1" x14ac:dyDescent="0.2">
      <c r="B11" s="10" t="s">
        <v>79</v>
      </c>
      <c r="C11" s="258">
        <v>63.453434880000003</v>
      </c>
      <c r="D11" s="11">
        <f>$C$11*100/$C$15</f>
        <v>44.02330776488872</v>
      </c>
      <c r="E11" s="222">
        <f t="shared" ref="E11:O11" si="6">$C$11*100/$C$15</f>
        <v>44.02330776488872</v>
      </c>
      <c r="F11" s="222">
        <f t="shared" si="6"/>
        <v>44.02330776488872</v>
      </c>
      <c r="G11" s="222">
        <f t="shared" si="6"/>
        <v>44.02330776488872</v>
      </c>
      <c r="H11" s="222">
        <f t="shared" si="6"/>
        <v>44.02330776488872</v>
      </c>
      <c r="I11" s="222">
        <f t="shared" si="6"/>
        <v>44.02330776488872</v>
      </c>
      <c r="J11" s="222">
        <f t="shared" si="6"/>
        <v>44.02330776488872</v>
      </c>
      <c r="K11" s="222">
        <f t="shared" si="6"/>
        <v>44.02330776488872</v>
      </c>
      <c r="L11" s="222">
        <f t="shared" si="6"/>
        <v>44.02330776488872</v>
      </c>
      <c r="M11" s="222">
        <f t="shared" si="6"/>
        <v>44.02330776488872</v>
      </c>
      <c r="N11" s="222">
        <f t="shared" si="6"/>
        <v>44.02330776488872</v>
      </c>
      <c r="O11" s="222">
        <f t="shared" si="6"/>
        <v>44.02330776488872</v>
      </c>
    </row>
    <row r="12" spans="1:15" s="216" customFormat="1" x14ac:dyDescent="0.2">
      <c r="B12" s="37" t="s">
        <v>64</v>
      </c>
      <c r="C12" s="258">
        <v>0.88700000000000001</v>
      </c>
      <c r="E12" s="217"/>
      <c r="F12" s="217"/>
      <c r="G12" s="217"/>
      <c r="H12" s="217"/>
      <c r="I12" s="217"/>
      <c r="J12" s="222">
        <f>$C$12*100/$C$15</f>
        <v>0.615391019592607</v>
      </c>
      <c r="K12" s="222">
        <f t="shared" ref="K12:N12" si="7">$C$12*100/$C$15</f>
        <v>0.615391019592607</v>
      </c>
      <c r="L12" s="222">
        <f t="shared" si="7"/>
        <v>0.615391019592607</v>
      </c>
      <c r="M12" s="222">
        <f t="shared" si="7"/>
        <v>0.615391019592607</v>
      </c>
      <c r="N12" s="222">
        <f t="shared" si="7"/>
        <v>0.615391019592607</v>
      </c>
      <c r="O12" s="222"/>
    </row>
    <row r="13" spans="1:15" s="12" customFormat="1" x14ac:dyDescent="0.2">
      <c r="B13" s="37" t="s">
        <v>63</v>
      </c>
      <c r="C13" s="258">
        <v>1.8800953600000001</v>
      </c>
      <c r="D13" s="11">
        <f>$C$13*100/$C$15</f>
        <v>1.3043898540267524</v>
      </c>
      <c r="E13" s="222">
        <f t="shared" ref="E13:O13" si="8">$C$13*100/$C$15</f>
        <v>1.3043898540267524</v>
      </c>
      <c r="F13" s="222">
        <f t="shared" si="8"/>
        <v>1.3043898540267524</v>
      </c>
      <c r="G13" s="222">
        <f t="shared" si="8"/>
        <v>1.3043898540267524</v>
      </c>
      <c r="H13" s="222">
        <f t="shared" si="8"/>
        <v>1.3043898540267524</v>
      </c>
      <c r="I13" s="222">
        <f t="shared" si="8"/>
        <v>1.3043898540267524</v>
      </c>
      <c r="J13" s="222">
        <f t="shared" si="8"/>
        <v>1.3043898540267524</v>
      </c>
      <c r="K13" s="222">
        <f t="shared" si="8"/>
        <v>1.3043898540267524</v>
      </c>
      <c r="L13" s="222">
        <f t="shared" si="8"/>
        <v>1.3043898540267524</v>
      </c>
      <c r="M13" s="222">
        <f t="shared" si="8"/>
        <v>1.3043898540267524</v>
      </c>
      <c r="N13" s="222">
        <f t="shared" si="8"/>
        <v>1.3043898540267524</v>
      </c>
      <c r="O13" s="222">
        <f t="shared" si="8"/>
        <v>1.3043898540267524</v>
      </c>
    </row>
    <row r="14" spans="1:15" ht="16.5" x14ac:dyDescent="0.2">
      <c r="B14" s="257" t="s">
        <v>27</v>
      </c>
      <c r="C14" s="260">
        <f>SUM(C5:C13)</f>
        <v>144.13600736000001</v>
      </c>
      <c r="D14" s="423"/>
      <c r="E14" s="424"/>
      <c r="F14" s="424"/>
      <c r="G14" s="424"/>
      <c r="H14" s="424"/>
      <c r="I14" s="424"/>
      <c r="J14" s="424"/>
      <c r="K14" s="424"/>
      <c r="L14" s="424"/>
      <c r="M14" s="424"/>
      <c r="N14" s="424"/>
      <c r="O14" s="425"/>
    </row>
    <row r="15" spans="1:15" ht="16.5" x14ac:dyDescent="0.3">
      <c r="A15" s="19"/>
      <c r="B15" s="242" t="s">
        <v>28</v>
      </c>
      <c r="C15" s="283">
        <v>144.136</v>
      </c>
      <c r="D15" s="17">
        <f t="shared" ref="D15:O15" si="9">SUM(D5:D13)</f>
        <v>99.20566886829107</v>
      </c>
      <c r="E15" s="17">
        <f t="shared" si="9"/>
        <v>98.574320697119404</v>
      </c>
      <c r="F15" s="17">
        <f t="shared" si="9"/>
        <v>98.574320697119404</v>
      </c>
      <c r="G15" s="17">
        <f t="shared" si="9"/>
        <v>98.574320697119404</v>
      </c>
      <c r="H15" s="17">
        <f t="shared" si="9"/>
        <v>68.775152800133213</v>
      </c>
      <c r="I15" s="17">
        <f t="shared" si="9"/>
        <v>68.775152800133213</v>
      </c>
      <c r="J15" s="17">
        <f t="shared" si="9"/>
        <v>70.021891990897487</v>
      </c>
      <c r="K15" s="17">
        <f t="shared" si="9"/>
        <v>70.021891990897487</v>
      </c>
      <c r="L15" s="17">
        <f t="shared" si="9"/>
        <v>70.200837209302321</v>
      </c>
      <c r="M15" s="17">
        <f t="shared" si="9"/>
        <v>71.108706887939164</v>
      </c>
      <c r="N15" s="17">
        <f t="shared" si="9"/>
        <v>100.00000510628851</v>
      </c>
      <c r="O15" s="40">
        <f t="shared" si="9"/>
        <v>99.384614086695905</v>
      </c>
    </row>
    <row r="16" spans="1:15" ht="16.5" x14ac:dyDescent="0.2">
      <c r="A16" s="19"/>
      <c r="B16" s="21" t="s">
        <v>29</v>
      </c>
      <c r="C16" s="224">
        <v>100.00029372259533</v>
      </c>
      <c r="D16" s="20"/>
      <c r="E16" s="20"/>
      <c r="F16" s="20"/>
      <c r="G16" s="20"/>
      <c r="H16" s="20"/>
      <c r="I16" s="20"/>
      <c r="J16" s="20"/>
      <c r="K16" s="20"/>
      <c r="L16" s="20"/>
      <c r="M16" s="20"/>
      <c r="N16" s="20"/>
      <c r="O16" s="23"/>
    </row>
    <row r="17" spans="1:15" ht="16.5" x14ac:dyDescent="0.3">
      <c r="A17" s="19"/>
      <c r="B17" s="24" t="s">
        <v>30</v>
      </c>
      <c r="C17" s="224">
        <v>199.08600000000001</v>
      </c>
      <c r="D17" s="25"/>
      <c r="E17" s="20"/>
      <c r="F17" s="20"/>
      <c r="G17" s="20"/>
      <c r="H17" s="20"/>
      <c r="I17" s="20"/>
      <c r="J17" s="20"/>
      <c r="K17" s="20"/>
      <c r="L17" s="20"/>
      <c r="M17" s="20"/>
      <c r="N17" s="20"/>
      <c r="O17" s="23"/>
    </row>
    <row r="18" spans="1:15" ht="16.5" x14ac:dyDescent="0.3">
      <c r="A18" s="19"/>
      <c r="B18" s="26" t="s">
        <v>32</v>
      </c>
      <c r="C18" s="225">
        <v>72.398862803009749</v>
      </c>
      <c r="D18" s="25"/>
      <c r="E18" s="20"/>
      <c r="F18" s="20"/>
      <c r="G18" s="20"/>
      <c r="H18" s="20"/>
      <c r="I18" s="20"/>
      <c r="J18" s="20"/>
      <c r="K18" s="20"/>
      <c r="L18" s="20"/>
      <c r="M18" s="20"/>
      <c r="N18" s="20"/>
      <c r="O18" s="23"/>
    </row>
    <row r="19" spans="1:15" ht="16.5" x14ac:dyDescent="0.2">
      <c r="A19" s="19"/>
      <c r="B19" s="28" t="s">
        <v>33</v>
      </c>
      <c r="C19" s="226">
        <v>199.08500000000001</v>
      </c>
      <c r="D19" s="30"/>
      <c r="E19" s="44"/>
      <c r="F19" s="32"/>
      <c r="G19" s="32"/>
      <c r="H19" s="32"/>
      <c r="I19" s="32"/>
      <c r="J19" s="32"/>
      <c r="K19" s="32"/>
      <c r="L19" s="32"/>
      <c r="M19" s="32"/>
      <c r="N19" s="32"/>
      <c r="O19" s="33"/>
    </row>
    <row r="20" spans="1:15" x14ac:dyDescent="0.2">
      <c r="C20" s="43"/>
    </row>
    <row r="21" spans="1:15" ht="15.75" x14ac:dyDescent="0.25">
      <c r="B21" s="4" t="s">
        <v>37</v>
      </c>
    </row>
    <row r="22" spans="1:15" ht="45" customHeight="1" x14ac:dyDescent="0.2">
      <c r="B22" s="405" t="s">
        <v>701</v>
      </c>
      <c r="C22" s="405"/>
      <c r="D22" s="405"/>
      <c r="E22" s="405"/>
      <c r="F22" s="405"/>
      <c r="G22" s="405"/>
      <c r="H22" s="405"/>
      <c r="I22" s="405"/>
      <c r="J22" s="405"/>
      <c r="K22" s="405"/>
      <c r="L22" s="405"/>
      <c r="M22" s="405"/>
      <c r="N22" s="405"/>
      <c r="O22" s="405"/>
    </row>
    <row r="24" spans="1:15" ht="15.75" x14ac:dyDescent="0.25">
      <c r="B24" s="4" t="s">
        <v>39</v>
      </c>
    </row>
    <row r="25" spans="1:15" x14ac:dyDescent="0.2">
      <c r="B25" s="411" t="s">
        <v>699</v>
      </c>
      <c r="C25" s="411"/>
      <c r="D25" s="411"/>
      <c r="E25" s="411"/>
      <c r="F25" s="411"/>
      <c r="G25" s="411"/>
      <c r="H25" s="411"/>
      <c r="I25" s="411"/>
      <c r="J25" s="411"/>
      <c r="K25" s="411"/>
      <c r="L25" s="411"/>
      <c r="M25" s="411"/>
      <c r="N25" s="411"/>
      <c r="O25" s="411"/>
    </row>
    <row r="26" spans="1:15" ht="28.5" customHeight="1" x14ac:dyDescent="0.2">
      <c r="B26" s="411" t="s">
        <v>700</v>
      </c>
      <c r="C26" s="411"/>
      <c r="D26" s="411"/>
      <c r="E26" s="411"/>
      <c r="F26" s="411"/>
      <c r="G26" s="411"/>
      <c r="H26" s="411"/>
      <c r="I26" s="411"/>
      <c r="J26" s="411"/>
      <c r="K26" s="411"/>
      <c r="L26" s="411"/>
      <c r="M26" s="411"/>
      <c r="N26" s="411"/>
      <c r="O26" s="411"/>
    </row>
  </sheetData>
  <mergeCells count="7">
    <mergeCell ref="B25:O25"/>
    <mergeCell ref="B26:O26"/>
    <mergeCell ref="D1:O1"/>
    <mergeCell ref="D3:O3"/>
    <mergeCell ref="B22:O22"/>
    <mergeCell ref="B3:B4"/>
    <mergeCell ref="D14:O14"/>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6"/>
  <dimension ref="A1:O27"/>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577</v>
      </c>
      <c r="C1" s="2"/>
      <c r="D1" s="1"/>
      <c r="E1" s="1"/>
      <c r="F1" s="1"/>
      <c r="G1" s="1"/>
      <c r="H1" s="1"/>
      <c r="I1" s="1"/>
      <c r="J1" s="1"/>
      <c r="K1" s="1"/>
      <c r="L1" s="1"/>
      <c r="M1" s="1"/>
      <c r="N1" s="1"/>
      <c r="O1" s="1"/>
    </row>
    <row r="2" spans="1:15" s="3" customFormat="1" ht="15.75" x14ac:dyDescent="0.25">
      <c r="B2" s="4" t="s">
        <v>1</v>
      </c>
      <c r="C2" s="168">
        <v>2011</v>
      </c>
      <c r="D2" s="212" t="s">
        <v>697</v>
      </c>
      <c r="M2" s="213"/>
      <c r="N2" s="213" t="s">
        <v>698</v>
      </c>
    </row>
    <row r="3" spans="1:15" s="6" customFormat="1" ht="34.5" customHeight="1" x14ac:dyDescent="0.25">
      <c r="B3" s="399" t="s">
        <v>3</v>
      </c>
      <c r="C3" s="252" t="s">
        <v>741</v>
      </c>
      <c r="D3" s="426" t="s">
        <v>388</v>
      </c>
      <c r="E3" s="427"/>
      <c r="F3" s="427"/>
      <c r="G3" s="427"/>
      <c r="H3" s="427"/>
      <c r="I3" s="427"/>
      <c r="J3" s="427"/>
      <c r="K3" s="427"/>
      <c r="L3" s="427"/>
      <c r="M3" s="427"/>
      <c r="N3" s="427"/>
      <c r="O3" s="428"/>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207</v>
      </c>
      <c r="C5" s="264">
        <v>0.20300000000000001</v>
      </c>
      <c r="D5" s="11">
        <f>$C$5*100/$C$16</f>
        <v>1.9187145557655956</v>
      </c>
      <c r="E5" s="11">
        <f>$C$5*100/$C$16</f>
        <v>1.9187145557655956</v>
      </c>
      <c r="F5" s="11">
        <f>$C$5*100/$C$16</f>
        <v>1.9187145557655956</v>
      </c>
      <c r="G5" s="11">
        <f>$C$5*100/$C$16</f>
        <v>1.9187145557655956</v>
      </c>
      <c r="H5" s="11">
        <f>$C$5*100/$C$16</f>
        <v>1.9187145557655956</v>
      </c>
      <c r="I5" s="11"/>
      <c r="J5" s="11"/>
      <c r="K5" s="11"/>
      <c r="L5" s="11"/>
      <c r="M5" s="11"/>
      <c r="N5" s="11">
        <f>$C$5*100/$C$16</f>
        <v>1.9187145557655956</v>
      </c>
      <c r="O5" s="11">
        <f>$C$5*100/$C$16</f>
        <v>1.9187145557655956</v>
      </c>
    </row>
    <row r="6" spans="1:15" s="12" customFormat="1" x14ac:dyDescent="0.2">
      <c r="B6" s="10" t="s">
        <v>84</v>
      </c>
      <c r="C6" s="264">
        <v>6.5940000000000003</v>
      </c>
      <c r="D6" s="11">
        <f>$C$6*100/$C$16</f>
        <v>62.325141776937613</v>
      </c>
      <c r="E6" s="11">
        <f>$C$6*100/$C$16</f>
        <v>62.325141776937613</v>
      </c>
      <c r="F6" s="11">
        <f>$C$6*100/$C$16</f>
        <v>62.325141776937613</v>
      </c>
      <c r="G6" s="11"/>
      <c r="H6" s="11"/>
      <c r="I6" s="11"/>
      <c r="J6" s="11"/>
      <c r="K6" s="11"/>
      <c r="L6" s="11"/>
      <c r="M6" s="11"/>
      <c r="N6" s="11">
        <f>$C$6*100/$C$16</f>
        <v>62.325141776937613</v>
      </c>
      <c r="O6" s="11">
        <f>$C$6*100/$C$16</f>
        <v>62.325141776937613</v>
      </c>
    </row>
    <row r="7" spans="1:15" s="12" customFormat="1" x14ac:dyDescent="0.2">
      <c r="B7" s="14" t="s">
        <v>85</v>
      </c>
      <c r="C7" s="264">
        <v>6.9489999999999998</v>
      </c>
      <c r="D7" s="11"/>
      <c r="E7" s="11"/>
      <c r="F7" s="13"/>
      <c r="G7" s="11"/>
      <c r="H7" s="11"/>
      <c r="I7" s="11">
        <f>$C$7*100/$C$16</f>
        <v>65.680529300567102</v>
      </c>
      <c r="J7" s="11">
        <f>$C$7*100/$C$16</f>
        <v>65.680529300567102</v>
      </c>
      <c r="K7" s="11">
        <f>$C$7*100/$C$16</f>
        <v>65.680529300567102</v>
      </c>
      <c r="L7" s="11">
        <f>$C$7*100/$C$16</f>
        <v>65.680529300567102</v>
      </c>
      <c r="M7" s="11">
        <f>$C$7*100/$C$16</f>
        <v>65.680529300567102</v>
      </c>
      <c r="N7" s="11"/>
      <c r="O7" s="13"/>
    </row>
    <row r="8" spans="1:15" s="12" customFormat="1" x14ac:dyDescent="0.2">
      <c r="B8" s="10" t="s">
        <v>49</v>
      </c>
      <c r="C8" s="265">
        <v>0.41899999999999998</v>
      </c>
      <c r="D8" s="11"/>
      <c r="E8" s="11"/>
      <c r="F8" s="13"/>
      <c r="G8" s="11"/>
      <c r="H8" s="11"/>
      <c r="I8" s="11">
        <f>$C$8*100/$C$16</f>
        <v>3.9603024574669186</v>
      </c>
      <c r="J8" s="11">
        <f t="shared" ref="J8:L8" si="0">$C$8*100/$C$16</f>
        <v>3.9603024574669186</v>
      </c>
      <c r="K8" s="11">
        <f t="shared" si="0"/>
        <v>3.9603024574669186</v>
      </c>
      <c r="L8" s="11">
        <f t="shared" si="0"/>
        <v>3.9603024574669186</v>
      </c>
      <c r="M8" s="11"/>
      <c r="N8" s="11"/>
      <c r="O8" s="13"/>
    </row>
    <row r="9" spans="1:15" s="12" customFormat="1" x14ac:dyDescent="0.2">
      <c r="B9" s="14" t="s">
        <v>130</v>
      </c>
      <c r="C9" s="265">
        <v>1.194</v>
      </c>
      <c r="D9" s="11"/>
      <c r="E9" s="11"/>
      <c r="F9" s="13"/>
      <c r="G9" s="11"/>
      <c r="H9" s="11"/>
      <c r="I9" s="11">
        <f>$C$9*100/$C$16</f>
        <v>11.285444234404537</v>
      </c>
      <c r="J9" s="11">
        <f t="shared" ref="J9:L9" si="1">$C$9*100/$C$16</f>
        <v>11.285444234404537</v>
      </c>
      <c r="K9" s="11">
        <f t="shared" si="1"/>
        <v>11.285444234404537</v>
      </c>
      <c r="L9" s="11">
        <f t="shared" si="1"/>
        <v>11.285444234404537</v>
      </c>
      <c r="M9" s="11"/>
      <c r="N9" s="11"/>
      <c r="O9" s="13"/>
    </row>
    <row r="10" spans="1:15" s="12" customFormat="1" x14ac:dyDescent="0.2">
      <c r="B10" s="10" t="s">
        <v>131</v>
      </c>
      <c r="C10" s="265">
        <v>1.5429999999999999</v>
      </c>
      <c r="D10" s="11"/>
      <c r="E10" s="11"/>
      <c r="F10" s="11"/>
      <c r="G10" s="11"/>
      <c r="H10" s="11"/>
      <c r="I10" s="11">
        <f t="shared" ref="I10:L10" si="2">$C$10*100/$C$16</f>
        <v>14.584120982986766</v>
      </c>
      <c r="J10" s="11">
        <f t="shared" si="2"/>
        <v>14.584120982986766</v>
      </c>
      <c r="K10" s="11">
        <f t="shared" si="2"/>
        <v>14.584120982986766</v>
      </c>
      <c r="L10" s="11">
        <f t="shared" si="2"/>
        <v>14.584120982986766</v>
      </c>
      <c r="M10" s="11"/>
      <c r="N10" s="11"/>
      <c r="O10" s="11"/>
    </row>
    <row r="11" spans="1:15" s="12" customFormat="1" x14ac:dyDescent="0.2">
      <c r="B11" s="10" t="s">
        <v>500</v>
      </c>
      <c r="C11" s="265">
        <v>0.21</v>
      </c>
      <c r="D11" s="11">
        <f>$C$11*100/$C$16</f>
        <v>1.9848771266540643</v>
      </c>
      <c r="E11" s="11">
        <f t="shared" ref="E11:F11" si="3">$C$11*100/$C$16</f>
        <v>1.9848771266540643</v>
      </c>
      <c r="F11" s="11">
        <f t="shared" si="3"/>
        <v>1.9848771266540643</v>
      </c>
      <c r="G11" s="11"/>
      <c r="H11" s="11"/>
      <c r="I11" s="11"/>
      <c r="J11" s="11"/>
      <c r="K11" s="11"/>
      <c r="L11" s="11"/>
      <c r="M11" s="11"/>
      <c r="N11" s="11">
        <f t="shared" ref="N11:O11" si="4">$C$11*100/$C$16</f>
        <v>1.9848771266540643</v>
      </c>
      <c r="O11" s="11">
        <f t="shared" si="4"/>
        <v>1.9848771266540643</v>
      </c>
    </row>
    <row r="12" spans="1:15" s="12" customFormat="1" x14ac:dyDescent="0.2">
      <c r="B12" s="37" t="s">
        <v>50</v>
      </c>
      <c r="C12" s="264">
        <v>0.17</v>
      </c>
      <c r="D12" s="11">
        <f>$C$12*100/$C$16</f>
        <v>1.6068052930056711</v>
      </c>
      <c r="E12" s="11">
        <f>$C$12*100/$C$16</f>
        <v>1.6068052930056711</v>
      </c>
      <c r="F12" s="11">
        <f>$C$12*100/$C$16</f>
        <v>1.6068052930056711</v>
      </c>
      <c r="G12" s="11"/>
      <c r="H12" s="11"/>
      <c r="I12" s="11"/>
      <c r="J12" s="11"/>
      <c r="K12" s="11"/>
      <c r="L12" s="11"/>
      <c r="M12" s="11"/>
      <c r="N12" s="11">
        <f>$C$12*100/$C$16</f>
        <v>1.6068052930056711</v>
      </c>
      <c r="O12" s="11">
        <f>$C$12*100/$C$16</f>
        <v>1.6068052930056711</v>
      </c>
    </row>
    <row r="13" spans="1:15" s="12" customFormat="1" x14ac:dyDescent="0.2">
      <c r="B13" s="37" t="s">
        <v>79</v>
      </c>
      <c r="C13" s="264">
        <v>5.2999999999999999E-2</v>
      </c>
      <c r="D13" s="15">
        <f>$C$13*100/$C$16</f>
        <v>0.50094517958412099</v>
      </c>
      <c r="E13" s="15">
        <f t="shared" ref="E13:O13" si="5">$C$13*100/$C$16</f>
        <v>0.50094517958412099</v>
      </c>
      <c r="F13" s="15">
        <f t="shared" si="5"/>
        <v>0.50094517958412099</v>
      </c>
      <c r="G13" s="15">
        <f t="shared" si="5"/>
        <v>0.50094517958412099</v>
      </c>
      <c r="H13" s="15">
        <f t="shared" si="5"/>
        <v>0.50094517958412099</v>
      </c>
      <c r="I13" s="15">
        <f t="shared" si="5"/>
        <v>0.50094517958412099</v>
      </c>
      <c r="J13" s="15">
        <f t="shared" si="5"/>
        <v>0.50094517958412099</v>
      </c>
      <c r="K13" s="15">
        <f t="shared" si="5"/>
        <v>0.50094517958412099</v>
      </c>
      <c r="L13" s="15">
        <f t="shared" si="5"/>
        <v>0.50094517958412099</v>
      </c>
      <c r="M13" s="15">
        <f t="shared" si="5"/>
        <v>0.50094517958412099</v>
      </c>
      <c r="N13" s="15">
        <f t="shared" si="5"/>
        <v>0.50094517958412099</v>
      </c>
      <c r="O13" s="15">
        <f t="shared" si="5"/>
        <v>0.50094517958412099</v>
      </c>
    </row>
    <row r="14" spans="1:15" s="12" customFormat="1" x14ac:dyDescent="0.2">
      <c r="B14" s="37" t="s">
        <v>156</v>
      </c>
      <c r="C14" s="264">
        <v>0.41499999999999998</v>
      </c>
      <c r="D14" s="11"/>
      <c r="E14" s="11"/>
      <c r="F14" s="11"/>
      <c r="G14" s="11"/>
      <c r="H14" s="11"/>
      <c r="I14" s="11">
        <f t="shared" ref="I14:M14" si="6">$C$14*100/$C$16</f>
        <v>3.9224952741020793</v>
      </c>
      <c r="J14" s="11">
        <f t="shared" si="6"/>
        <v>3.9224952741020793</v>
      </c>
      <c r="K14" s="11">
        <f t="shared" si="6"/>
        <v>3.9224952741020793</v>
      </c>
      <c r="L14" s="11">
        <f t="shared" si="6"/>
        <v>3.9224952741020793</v>
      </c>
      <c r="M14" s="11">
        <f t="shared" si="6"/>
        <v>3.9224952741020793</v>
      </c>
      <c r="N14" s="11">
        <f>$C$14*100/$C$16</f>
        <v>3.9224952741020793</v>
      </c>
      <c r="O14" s="11"/>
    </row>
    <row r="15" spans="1:15" ht="16.5" x14ac:dyDescent="0.2">
      <c r="B15" s="257" t="s">
        <v>27</v>
      </c>
      <c r="C15" s="266">
        <f t="shared" ref="C15" si="7">SUM(C5:C14)</f>
        <v>17.750000000000004</v>
      </c>
      <c r="D15" s="423"/>
      <c r="E15" s="424"/>
      <c r="F15" s="424"/>
      <c r="G15" s="424"/>
      <c r="H15" s="424"/>
      <c r="I15" s="424"/>
      <c r="J15" s="424"/>
      <c r="K15" s="424"/>
      <c r="L15" s="424"/>
      <c r="M15" s="424"/>
      <c r="N15" s="424"/>
      <c r="O15" s="425"/>
    </row>
    <row r="16" spans="1:15" ht="16.5" x14ac:dyDescent="0.3">
      <c r="A16" s="19"/>
      <c r="B16" s="242" t="s">
        <v>28</v>
      </c>
      <c r="C16" s="267">
        <v>10.58</v>
      </c>
      <c r="D16" s="17">
        <f t="shared" ref="D16:O16" si="8">SUM(D5:D14)</f>
        <v>68.336483931947072</v>
      </c>
      <c r="E16" s="17">
        <f t="shared" si="8"/>
        <v>68.336483931947072</v>
      </c>
      <c r="F16" s="17">
        <f t="shared" si="8"/>
        <v>68.336483931947072</v>
      </c>
      <c r="G16" s="17">
        <f t="shared" si="8"/>
        <v>2.4196597353497165</v>
      </c>
      <c r="H16" s="17">
        <f t="shared" si="8"/>
        <v>2.4196597353497165</v>
      </c>
      <c r="I16" s="17">
        <f t="shared" si="8"/>
        <v>99.93383742911152</v>
      </c>
      <c r="J16" s="17">
        <f t="shared" si="8"/>
        <v>99.93383742911152</v>
      </c>
      <c r="K16" s="17">
        <f t="shared" si="8"/>
        <v>99.93383742911152</v>
      </c>
      <c r="L16" s="17">
        <f t="shared" si="8"/>
        <v>99.93383742911152</v>
      </c>
      <c r="M16" s="17">
        <f t="shared" si="8"/>
        <v>70.103969754253299</v>
      </c>
      <c r="N16" s="17">
        <f t="shared" si="8"/>
        <v>72.258979206049148</v>
      </c>
      <c r="O16" s="40">
        <f t="shared" si="8"/>
        <v>68.336483931947072</v>
      </c>
    </row>
    <row r="17" spans="1:15" ht="16.5" x14ac:dyDescent="0.2">
      <c r="A17" s="19"/>
      <c r="B17" s="21" t="s">
        <v>29</v>
      </c>
      <c r="C17" s="22">
        <f>C15/C16*100</f>
        <v>167.76937618147451</v>
      </c>
      <c r="D17" s="20"/>
      <c r="E17" s="20"/>
      <c r="F17" s="20"/>
      <c r="G17" s="20"/>
      <c r="H17" s="20"/>
      <c r="I17" s="20"/>
      <c r="J17" s="20"/>
      <c r="K17" s="20"/>
      <c r="L17" s="20"/>
      <c r="M17" s="20"/>
      <c r="N17" s="20"/>
      <c r="O17" s="23"/>
    </row>
    <row r="18" spans="1:15" ht="16.5" x14ac:dyDescent="0.3">
      <c r="A18" s="19"/>
      <c r="B18" s="24" t="s">
        <v>30</v>
      </c>
      <c r="C18" s="148">
        <v>13.744</v>
      </c>
      <c r="D18" s="20"/>
      <c r="E18" s="20"/>
      <c r="F18" s="20"/>
      <c r="G18" s="20"/>
      <c r="H18" s="20"/>
      <c r="I18" s="20"/>
      <c r="J18" s="20"/>
      <c r="K18" s="20"/>
      <c r="L18" s="20"/>
      <c r="M18" s="20"/>
      <c r="N18" s="20"/>
      <c r="O18" s="23"/>
    </row>
    <row r="19" spans="1:15" ht="16.5" x14ac:dyDescent="0.3">
      <c r="A19" s="19"/>
      <c r="B19" s="26" t="s">
        <v>32</v>
      </c>
      <c r="C19" s="140">
        <f>100*C16/C18</f>
        <v>76.979045401629804</v>
      </c>
      <c r="D19" s="20"/>
      <c r="E19" s="20"/>
      <c r="F19" s="20"/>
      <c r="G19" s="20"/>
      <c r="H19" s="20"/>
      <c r="I19" s="20"/>
      <c r="J19" s="20"/>
      <c r="K19" s="20"/>
      <c r="L19" s="20"/>
      <c r="M19" s="20"/>
      <c r="N19" s="20"/>
      <c r="O19" s="23"/>
    </row>
    <row r="20" spans="1:15" ht="16.5" x14ac:dyDescent="0.2">
      <c r="A20" s="19"/>
      <c r="B20" s="28" t="s">
        <v>33</v>
      </c>
      <c r="C20" s="60">
        <v>99.894000000000005</v>
      </c>
      <c r="D20" s="42"/>
      <c r="E20" s="32"/>
      <c r="F20" s="32"/>
      <c r="G20" s="32"/>
      <c r="H20" s="32"/>
      <c r="I20" s="32"/>
      <c r="J20" s="32"/>
      <c r="K20" s="32"/>
      <c r="L20" s="32"/>
      <c r="M20" s="32"/>
      <c r="N20" s="32"/>
      <c r="O20" s="33"/>
    </row>
    <row r="21" spans="1:15" x14ac:dyDescent="0.2">
      <c r="C21" s="43"/>
    </row>
    <row r="22" spans="1:15" ht="15.75" x14ac:dyDescent="0.25">
      <c r="B22" s="4" t="s">
        <v>37</v>
      </c>
    </row>
    <row r="23" spans="1:15" ht="67.5" customHeight="1" x14ac:dyDescent="0.2">
      <c r="B23" s="439" t="s">
        <v>678</v>
      </c>
      <c r="C23" s="439"/>
      <c r="D23" s="439"/>
      <c r="E23" s="439"/>
      <c r="F23" s="439"/>
      <c r="G23" s="439"/>
      <c r="H23" s="439"/>
      <c r="I23" s="439"/>
      <c r="J23" s="439"/>
      <c r="K23" s="439"/>
      <c r="L23" s="439"/>
      <c r="M23" s="439"/>
      <c r="N23" s="439"/>
      <c r="O23" s="439"/>
    </row>
    <row r="25" spans="1:15" ht="15.75" x14ac:dyDescent="0.25">
      <c r="B25" s="4" t="s">
        <v>39</v>
      </c>
    </row>
    <row r="26" spans="1:15" x14ac:dyDescent="0.2">
      <c r="B26" s="392" t="s">
        <v>679</v>
      </c>
      <c r="C26" s="392"/>
      <c r="D26" s="392"/>
      <c r="E26" s="392"/>
      <c r="F26" s="392"/>
      <c r="G26" s="392"/>
      <c r="H26" s="392"/>
      <c r="I26" s="392"/>
      <c r="J26" s="392"/>
      <c r="K26" s="392"/>
      <c r="L26" s="392"/>
      <c r="M26" s="392"/>
      <c r="N26" s="392"/>
      <c r="O26" s="392"/>
    </row>
    <row r="27" spans="1:15" x14ac:dyDescent="0.2">
      <c r="B27" s="392" t="s">
        <v>680</v>
      </c>
      <c r="C27" s="392"/>
      <c r="D27" s="392"/>
      <c r="E27" s="392"/>
      <c r="F27" s="392"/>
      <c r="G27" s="392"/>
      <c r="H27" s="392"/>
      <c r="I27" s="392"/>
      <c r="J27" s="392"/>
      <c r="K27" s="392"/>
      <c r="L27" s="392"/>
      <c r="M27" s="392"/>
      <c r="N27" s="392"/>
      <c r="O27" s="392"/>
    </row>
  </sheetData>
  <mergeCells count="6">
    <mergeCell ref="D3:O3"/>
    <mergeCell ref="B23:O23"/>
    <mergeCell ref="B26:O26"/>
    <mergeCell ref="B27:O27"/>
    <mergeCell ref="B3:B4"/>
    <mergeCell ref="D15:O15"/>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7"/>
  <dimension ref="A1:O24"/>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578</v>
      </c>
      <c r="C1" s="2"/>
      <c r="D1" s="1"/>
      <c r="E1" s="1"/>
      <c r="F1" s="1"/>
      <c r="G1" s="1"/>
      <c r="H1" s="1"/>
      <c r="I1" s="1"/>
      <c r="J1" s="1"/>
      <c r="K1" s="1"/>
      <c r="L1" s="1"/>
      <c r="M1" s="1"/>
      <c r="N1" s="1"/>
      <c r="O1" s="1"/>
    </row>
    <row r="2" spans="1:15" s="3" customFormat="1" ht="15.75" x14ac:dyDescent="0.25">
      <c r="B2" s="4" t="s">
        <v>1</v>
      </c>
      <c r="C2" s="5" t="s">
        <v>58</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8">
        <v>19</v>
      </c>
      <c r="D5" s="11"/>
      <c r="E5" s="11"/>
      <c r="F5" s="13"/>
      <c r="G5" s="11"/>
      <c r="H5" s="11"/>
      <c r="I5" s="11">
        <f>$C$5*100/$C$14</f>
        <v>8.6837294332723935</v>
      </c>
      <c r="J5" s="11">
        <f>$C$5*100/$C$14</f>
        <v>8.6837294332723935</v>
      </c>
      <c r="K5" s="11">
        <f>$C$5*100/$C$14</f>
        <v>8.6837294332723935</v>
      </c>
      <c r="L5" s="11">
        <f>$C$5*100/$C$14</f>
        <v>8.6837294332723935</v>
      </c>
      <c r="M5" s="11">
        <f>$C$5*100/$C$14</f>
        <v>8.6837294332723935</v>
      </c>
      <c r="N5" s="11"/>
      <c r="O5" s="13"/>
    </row>
    <row r="6" spans="1:15" s="12" customFormat="1" x14ac:dyDescent="0.2">
      <c r="B6" s="10" t="s">
        <v>84</v>
      </c>
      <c r="C6" s="258">
        <v>7</v>
      </c>
      <c r="D6" s="11">
        <f>$C$6*100/$C$14</f>
        <v>3.1992687385740401</v>
      </c>
      <c r="E6" s="11">
        <f>$C$6*100/$C$14</f>
        <v>3.1992687385740401</v>
      </c>
      <c r="F6" s="11">
        <f>$C$6*100/$C$14</f>
        <v>3.1992687385740401</v>
      </c>
      <c r="G6" s="11"/>
      <c r="H6" s="11"/>
      <c r="I6" s="11"/>
      <c r="J6" s="11"/>
      <c r="K6" s="11"/>
      <c r="L6" s="11"/>
      <c r="M6" s="11"/>
      <c r="N6" s="11">
        <f>$C$6*100/$C$14</f>
        <v>3.1992687385740401</v>
      </c>
      <c r="O6" s="11">
        <f>$C$6*100/$C$14</f>
        <v>3.1992687385740401</v>
      </c>
    </row>
    <row r="7" spans="1:15" s="12" customFormat="1" x14ac:dyDescent="0.2">
      <c r="B7" s="14" t="s">
        <v>85</v>
      </c>
      <c r="C7" s="258">
        <v>7</v>
      </c>
      <c r="D7" s="11"/>
      <c r="E7" s="11"/>
      <c r="F7" s="13"/>
      <c r="G7" s="11"/>
      <c r="H7" s="11"/>
      <c r="I7" s="11">
        <f>$C$7*100/$C$14</f>
        <v>3.1992687385740401</v>
      </c>
      <c r="J7" s="11">
        <f>$C$7*100/$C$14</f>
        <v>3.1992687385740401</v>
      </c>
      <c r="K7" s="11">
        <f>$C$7*100/$C$14</f>
        <v>3.1992687385740401</v>
      </c>
      <c r="L7" s="11">
        <f>$C$7*100/$C$14</f>
        <v>3.1992687385740401</v>
      </c>
      <c r="M7" s="11">
        <f>$C$7*100/$C$14</f>
        <v>3.1992687385740401</v>
      </c>
      <c r="N7" s="11"/>
      <c r="O7" s="13"/>
    </row>
    <row r="8" spans="1:15" s="12" customFormat="1" x14ac:dyDescent="0.2">
      <c r="B8" s="10" t="s">
        <v>17</v>
      </c>
      <c r="C8" s="259">
        <v>19</v>
      </c>
      <c r="D8" s="11"/>
      <c r="E8" s="11"/>
      <c r="F8" s="13"/>
      <c r="G8" s="11"/>
      <c r="H8" s="11"/>
      <c r="I8" s="11">
        <f>$C$8*100/$C$14</f>
        <v>8.6837294332723935</v>
      </c>
      <c r="J8" s="11">
        <f>$C$8*100/$C$14</f>
        <v>8.6837294332723935</v>
      </c>
      <c r="K8" s="11">
        <f>$C$8*100/$C$14</f>
        <v>8.6837294332723935</v>
      </c>
      <c r="L8" s="11">
        <f>$C$8*100/$C$14</f>
        <v>8.6837294332723935</v>
      </c>
      <c r="M8" s="11">
        <f>$C$8*100/$C$14</f>
        <v>8.6837294332723935</v>
      </c>
      <c r="N8" s="11"/>
      <c r="O8" s="13"/>
    </row>
    <row r="9" spans="1:15" s="12" customFormat="1" x14ac:dyDescent="0.2">
      <c r="B9" s="10" t="s">
        <v>50</v>
      </c>
      <c r="C9" s="258">
        <v>117</v>
      </c>
      <c r="D9" s="11">
        <f>$C$9*100/$C$14</f>
        <v>53.473491773308957</v>
      </c>
      <c r="E9" s="11">
        <f>$C$9*100/$C$14</f>
        <v>53.473491773308957</v>
      </c>
      <c r="F9" s="11">
        <f>$C$9*100/$C$14</f>
        <v>53.473491773308957</v>
      </c>
      <c r="G9" s="11">
        <f>$C$9*100/$C$14</f>
        <v>53.473491773308957</v>
      </c>
      <c r="H9" s="11"/>
      <c r="I9" s="11"/>
      <c r="J9" s="11"/>
      <c r="K9" s="11"/>
      <c r="L9" s="11"/>
      <c r="M9" s="11"/>
      <c r="N9" s="11"/>
      <c r="O9" s="11">
        <f>$C$9*100/$C$14</f>
        <v>53.473491773308957</v>
      </c>
    </row>
    <row r="10" spans="1:15" s="12" customFormat="1" x14ac:dyDescent="0.2">
      <c r="B10" s="37" t="s">
        <v>78</v>
      </c>
      <c r="C10" s="258">
        <v>24</v>
      </c>
      <c r="D10" s="11">
        <f>$C$10*100/$C$14</f>
        <v>10.968921389396709</v>
      </c>
      <c r="E10" s="11">
        <f>$C$10*100/$C$14</f>
        <v>10.968921389396709</v>
      </c>
      <c r="F10" s="11">
        <f>$C$10*100/$C$14</f>
        <v>10.968921389396709</v>
      </c>
      <c r="G10" s="11">
        <f>$C$10*100/$C$14</f>
        <v>10.968921389396709</v>
      </c>
      <c r="H10" s="11"/>
      <c r="I10" s="11"/>
      <c r="J10" s="11"/>
      <c r="K10" s="11"/>
      <c r="L10" s="11"/>
      <c r="M10" s="11"/>
      <c r="N10" s="11"/>
      <c r="O10" s="11">
        <f>$C$10*100/$C$14</f>
        <v>10.968921389396709</v>
      </c>
    </row>
    <row r="11" spans="1:15" s="12" customFormat="1" x14ac:dyDescent="0.2">
      <c r="B11" s="10" t="s">
        <v>79</v>
      </c>
      <c r="C11" s="258">
        <v>25</v>
      </c>
      <c r="D11" s="11">
        <f t="shared" ref="D11:O11" si="0">$C$11*100/$C$14</f>
        <v>11.425959780621572</v>
      </c>
      <c r="E11" s="11">
        <f t="shared" si="0"/>
        <v>11.425959780621572</v>
      </c>
      <c r="F11" s="11">
        <f t="shared" si="0"/>
        <v>11.425959780621572</v>
      </c>
      <c r="G11" s="11">
        <f t="shared" si="0"/>
        <v>11.425959780621572</v>
      </c>
      <c r="H11" s="11">
        <f t="shared" si="0"/>
        <v>11.425959780621572</v>
      </c>
      <c r="I11" s="11">
        <f t="shared" si="0"/>
        <v>11.425959780621572</v>
      </c>
      <c r="J11" s="11">
        <f t="shared" si="0"/>
        <v>11.425959780621572</v>
      </c>
      <c r="K11" s="11">
        <f t="shared" si="0"/>
        <v>11.425959780621572</v>
      </c>
      <c r="L11" s="11">
        <f t="shared" si="0"/>
        <v>11.425959780621572</v>
      </c>
      <c r="M11" s="11">
        <f t="shared" si="0"/>
        <v>11.425959780621572</v>
      </c>
      <c r="N11" s="11">
        <f t="shared" si="0"/>
        <v>11.425959780621572</v>
      </c>
      <c r="O11" s="11">
        <f t="shared" si="0"/>
        <v>11.425959780621572</v>
      </c>
    </row>
    <row r="12" spans="1:15" s="12" customFormat="1" x14ac:dyDescent="0.2">
      <c r="B12" s="37" t="s">
        <v>26</v>
      </c>
      <c r="C12" s="259">
        <v>8</v>
      </c>
      <c r="D12" s="38"/>
      <c r="E12" s="38"/>
      <c r="F12" s="38"/>
      <c r="G12" s="11">
        <f>$C$12*100/$C$14</f>
        <v>3.6563071297989027</v>
      </c>
      <c r="H12" s="11">
        <f t="shared" ref="H12:M12" si="1">$C$12*100/$C$14</f>
        <v>3.6563071297989027</v>
      </c>
      <c r="I12" s="11">
        <f t="shared" si="1"/>
        <v>3.6563071297989027</v>
      </c>
      <c r="J12" s="11">
        <f t="shared" si="1"/>
        <v>3.6563071297989027</v>
      </c>
      <c r="K12" s="11">
        <f t="shared" si="1"/>
        <v>3.6563071297989027</v>
      </c>
      <c r="L12" s="11">
        <f t="shared" si="1"/>
        <v>3.6563071297989027</v>
      </c>
      <c r="M12" s="11">
        <f t="shared" si="1"/>
        <v>3.6563071297989027</v>
      </c>
      <c r="N12" s="38"/>
      <c r="O12" s="39"/>
    </row>
    <row r="13" spans="1:15" ht="16.5" x14ac:dyDescent="0.2">
      <c r="B13" s="257" t="s">
        <v>27</v>
      </c>
      <c r="C13" s="260">
        <f>SUM(C5:C12)</f>
        <v>226</v>
      </c>
      <c r="D13" s="423"/>
      <c r="E13" s="424"/>
      <c r="F13" s="424"/>
      <c r="G13" s="424"/>
      <c r="H13" s="424"/>
      <c r="I13" s="424"/>
      <c r="J13" s="424"/>
      <c r="K13" s="424"/>
      <c r="L13" s="424"/>
      <c r="M13" s="424"/>
      <c r="N13" s="424"/>
      <c r="O13" s="425"/>
    </row>
    <row r="14" spans="1:15" ht="16.5" x14ac:dyDescent="0.3">
      <c r="A14" s="19"/>
      <c r="B14" s="242" t="s">
        <v>28</v>
      </c>
      <c r="C14" s="243">
        <v>218.8</v>
      </c>
      <c r="D14" s="17">
        <f t="shared" ref="D14:O14" si="2">SUM(D5:D11)</f>
        <v>79.067641681901279</v>
      </c>
      <c r="E14" s="17">
        <f t="shared" si="2"/>
        <v>79.067641681901279</v>
      </c>
      <c r="F14" s="17">
        <f t="shared" si="2"/>
        <v>79.067641681901279</v>
      </c>
      <c r="G14" s="17">
        <f t="shared" si="2"/>
        <v>75.86837294332723</v>
      </c>
      <c r="H14" s="17">
        <f t="shared" si="2"/>
        <v>11.425959780621572</v>
      </c>
      <c r="I14" s="17">
        <f t="shared" si="2"/>
        <v>31.9926873857404</v>
      </c>
      <c r="J14" s="17">
        <f t="shared" si="2"/>
        <v>31.9926873857404</v>
      </c>
      <c r="K14" s="17">
        <f t="shared" si="2"/>
        <v>31.9926873857404</v>
      </c>
      <c r="L14" s="17">
        <f t="shared" si="2"/>
        <v>31.9926873857404</v>
      </c>
      <c r="M14" s="17">
        <f t="shared" si="2"/>
        <v>31.9926873857404</v>
      </c>
      <c r="N14" s="17">
        <f t="shared" si="2"/>
        <v>14.625228519195613</v>
      </c>
      <c r="O14" s="40">
        <f t="shared" si="2"/>
        <v>79.067641681901279</v>
      </c>
    </row>
    <row r="15" spans="1:15" ht="16.5" x14ac:dyDescent="0.2">
      <c r="A15" s="19"/>
      <c r="B15" s="21" t="s">
        <v>29</v>
      </c>
      <c r="C15" s="22">
        <f>C13/C14*100</f>
        <v>103.29067641681901</v>
      </c>
      <c r="D15" s="20"/>
      <c r="E15" s="20"/>
      <c r="F15" s="20"/>
      <c r="G15" s="20"/>
      <c r="H15" s="20"/>
      <c r="I15" s="20"/>
      <c r="J15" s="20"/>
      <c r="K15" s="20"/>
      <c r="L15" s="20"/>
      <c r="M15" s="20"/>
      <c r="N15" s="20"/>
      <c r="O15" s="23"/>
    </row>
    <row r="16" spans="1:15" ht="16.5" x14ac:dyDescent="0.3">
      <c r="A16" s="19"/>
      <c r="B16" s="24" t="s">
        <v>30</v>
      </c>
      <c r="C16" s="27">
        <v>238.2</v>
      </c>
      <c r="D16" s="20"/>
      <c r="E16" s="55"/>
      <c r="F16" s="20"/>
      <c r="G16" s="20"/>
      <c r="H16" s="20"/>
      <c r="I16" s="20"/>
      <c r="J16" s="20"/>
      <c r="K16" s="20"/>
      <c r="L16" s="20"/>
      <c r="M16" s="20"/>
      <c r="N16" s="20"/>
      <c r="O16" s="23"/>
    </row>
    <row r="17" spans="1:15" ht="16.5" x14ac:dyDescent="0.3">
      <c r="A17" s="19"/>
      <c r="B17" s="26" t="s">
        <v>32</v>
      </c>
      <c r="C17" s="140">
        <f>100*C14/C16</f>
        <v>91.855583543240982</v>
      </c>
      <c r="D17" s="20"/>
      <c r="E17" s="55"/>
      <c r="F17" s="20"/>
      <c r="G17" s="20"/>
      <c r="H17" s="20"/>
      <c r="I17" s="20"/>
      <c r="J17" s="20"/>
      <c r="K17" s="20"/>
      <c r="L17" s="20"/>
      <c r="M17" s="20"/>
      <c r="N17" s="20"/>
      <c r="O17" s="23"/>
    </row>
    <row r="18" spans="1:15" ht="16.5" x14ac:dyDescent="0.2">
      <c r="A18" s="19"/>
      <c r="B18" s="28" t="s">
        <v>33</v>
      </c>
      <c r="C18" s="29">
        <v>293.2</v>
      </c>
      <c r="D18" s="42"/>
      <c r="E18" s="32"/>
      <c r="F18" s="32"/>
      <c r="G18" s="32"/>
      <c r="H18" s="32"/>
      <c r="I18" s="32"/>
      <c r="J18" s="32"/>
      <c r="K18" s="32"/>
      <c r="L18" s="32"/>
      <c r="M18" s="32"/>
      <c r="N18" s="32"/>
      <c r="O18" s="33"/>
    </row>
    <row r="19" spans="1:15" ht="15" x14ac:dyDescent="0.2">
      <c r="B19" s="45"/>
      <c r="C19" s="46"/>
      <c r="D19" s="49"/>
      <c r="E19" s="49"/>
      <c r="F19" s="49"/>
      <c r="G19" s="49"/>
      <c r="H19" s="49"/>
      <c r="I19" s="49"/>
      <c r="J19" s="49"/>
      <c r="K19" s="49"/>
      <c r="L19" s="49"/>
      <c r="M19" s="49"/>
      <c r="N19" s="49"/>
      <c r="O19" s="49"/>
    </row>
    <row r="20" spans="1:15" ht="15.75" x14ac:dyDescent="0.25">
      <c r="B20" s="4" t="s">
        <v>37</v>
      </c>
    </row>
    <row r="21" spans="1:15" ht="71.25" customHeight="1" x14ac:dyDescent="0.2">
      <c r="B21" s="405" t="s">
        <v>579</v>
      </c>
      <c r="C21" s="405"/>
      <c r="D21" s="405"/>
      <c r="E21" s="405"/>
      <c r="F21" s="405"/>
      <c r="G21" s="405"/>
      <c r="H21" s="405"/>
      <c r="I21" s="405"/>
      <c r="J21" s="405"/>
      <c r="K21" s="405"/>
      <c r="L21" s="405"/>
      <c r="M21" s="405"/>
      <c r="N21" s="405"/>
      <c r="O21" s="405"/>
    </row>
    <row r="23" spans="1:15" ht="15.75" x14ac:dyDescent="0.25">
      <c r="B23" s="4" t="s">
        <v>39</v>
      </c>
    </row>
    <row r="24" spans="1:15" x14ac:dyDescent="0.2">
      <c r="B24" s="392" t="s">
        <v>42</v>
      </c>
      <c r="C24" s="392"/>
      <c r="D24" s="392"/>
      <c r="E24" s="392"/>
      <c r="F24" s="392"/>
      <c r="G24" s="392"/>
      <c r="H24" s="392"/>
      <c r="I24" s="392"/>
      <c r="J24" s="392"/>
      <c r="K24" s="392"/>
      <c r="L24" s="392"/>
      <c r="M24" s="392"/>
      <c r="N24" s="392"/>
      <c r="O24" s="392"/>
    </row>
  </sheetData>
  <mergeCells count="5">
    <mergeCell ref="D3:O3"/>
    <mergeCell ref="B21:O21"/>
    <mergeCell ref="B24:O24"/>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7"/>
  <dimension ref="A1:Q24"/>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445</v>
      </c>
      <c r="C1" s="2"/>
      <c r="D1" s="393"/>
      <c r="E1" s="393"/>
      <c r="F1" s="393"/>
      <c r="G1" s="393"/>
      <c r="H1" s="393"/>
      <c r="I1" s="393"/>
      <c r="J1" s="393"/>
      <c r="K1" s="393"/>
      <c r="L1" s="393"/>
      <c r="M1" s="393"/>
      <c r="N1" s="393"/>
      <c r="O1" s="393"/>
    </row>
    <row r="2" spans="1:17" s="3" customFormat="1" ht="15.75" x14ac:dyDescent="0.25">
      <c r="B2" s="4" t="s">
        <v>1</v>
      </c>
      <c r="C2" s="5" t="s">
        <v>83</v>
      </c>
    </row>
    <row r="3" spans="1:17" s="6" customFormat="1" ht="34.5" customHeight="1" x14ac:dyDescent="0.2">
      <c r="B3" s="399" t="s">
        <v>3</v>
      </c>
      <c r="C3" s="252" t="s">
        <v>741</v>
      </c>
      <c r="D3" s="394" t="s">
        <v>388</v>
      </c>
      <c r="E3" s="395"/>
      <c r="F3" s="395"/>
      <c r="G3" s="395"/>
      <c r="H3" s="395"/>
      <c r="I3" s="395"/>
      <c r="J3" s="395"/>
      <c r="K3" s="395"/>
      <c r="L3" s="395"/>
      <c r="M3" s="395"/>
      <c r="N3" s="395"/>
      <c r="O3" s="396"/>
      <c r="Q3" s="9"/>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16</v>
      </c>
      <c r="C5" s="258">
        <v>28.8</v>
      </c>
      <c r="D5" s="11"/>
      <c r="E5" s="11"/>
      <c r="F5" s="13"/>
      <c r="G5" s="11">
        <f>$C$5*100/$C$12</f>
        <v>52.392213934873567</v>
      </c>
      <c r="H5" s="11">
        <f>$C$5*100/$C$12</f>
        <v>52.392213934873567</v>
      </c>
      <c r="I5" s="11">
        <f>$C$5*100/$C$12</f>
        <v>52.392213934873567</v>
      </c>
      <c r="J5" s="11">
        <f>$C$5*100/$C$12</f>
        <v>52.392213934873567</v>
      </c>
      <c r="K5" s="11">
        <f>$C$5*100/$C$12</f>
        <v>52.392213934873567</v>
      </c>
      <c r="L5" s="11"/>
      <c r="M5" s="11"/>
      <c r="N5" s="11"/>
      <c r="O5" s="13"/>
    </row>
    <row r="6" spans="1:17" s="12" customFormat="1" x14ac:dyDescent="0.2">
      <c r="B6" s="10" t="s">
        <v>59</v>
      </c>
      <c r="C6" s="258">
        <v>14.3</v>
      </c>
      <c r="D6" s="11"/>
      <c r="E6" s="11"/>
      <c r="F6" s="13"/>
      <c r="G6" s="11">
        <f>$C$6*100/$C$12</f>
        <v>26.014189557940696</v>
      </c>
      <c r="H6" s="11">
        <f>$C$6*100/$C$12</f>
        <v>26.014189557940696</v>
      </c>
      <c r="I6" s="11">
        <f>$C$6*100/$C$12</f>
        <v>26.014189557940696</v>
      </c>
      <c r="J6" s="11">
        <f>$C$6*100/$C$12</f>
        <v>26.014189557940696</v>
      </c>
      <c r="K6" s="11">
        <f>$C$6*100/$C$12</f>
        <v>26.014189557940696</v>
      </c>
      <c r="L6" s="11"/>
      <c r="M6" s="11"/>
      <c r="N6" s="11"/>
      <c r="O6" s="13"/>
    </row>
    <row r="7" spans="1:17" s="12" customFormat="1" x14ac:dyDescent="0.2">
      <c r="B7" s="10" t="s">
        <v>50</v>
      </c>
      <c r="C7" s="259">
        <v>1.8</v>
      </c>
      <c r="D7" s="11"/>
      <c r="E7" s="11"/>
      <c r="F7" s="13"/>
      <c r="G7" s="11">
        <f>$C$7*100/$C$12</f>
        <v>3.2745133709295979</v>
      </c>
      <c r="H7" s="11">
        <f>$C$7*100/$C$12</f>
        <v>3.2745133709295979</v>
      </c>
      <c r="I7" s="11">
        <f>$C$7*100/$C$12</f>
        <v>3.2745133709295979</v>
      </c>
      <c r="J7" s="11">
        <f>$C$7*100/$C$12</f>
        <v>3.2745133709295979</v>
      </c>
      <c r="K7" s="11">
        <f>$C$7*100/$C$12</f>
        <v>3.2745133709295979</v>
      </c>
      <c r="L7" s="11"/>
      <c r="M7" s="11"/>
      <c r="N7" s="11"/>
      <c r="O7" s="13"/>
    </row>
    <row r="8" spans="1:17" s="12" customFormat="1" x14ac:dyDescent="0.2">
      <c r="B8" s="10" t="s">
        <v>90</v>
      </c>
      <c r="C8" s="259">
        <v>1.8</v>
      </c>
      <c r="D8" s="11">
        <f t="shared" ref="D8:O8" si="0">$C$8*100/$C$12</f>
        <v>3.2745133709295979</v>
      </c>
      <c r="E8" s="11">
        <f t="shared" si="0"/>
        <v>3.2745133709295979</v>
      </c>
      <c r="F8" s="11">
        <f t="shared" si="0"/>
        <v>3.2745133709295979</v>
      </c>
      <c r="G8" s="11">
        <f t="shared" si="0"/>
        <v>3.2745133709295979</v>
      </c>
      <c r="H8" s="11">
        <f t="shared" si="0"/>
        <v>3.2745133709295979</v>
      </c>
      <c r="I8" s="11">
        <f t="shared" si="0"/>
        <v>3.2745133709295979</v>
      </c>
      <c r="J8" s="11">
        <f t="shared" si="0"/>
        <v>3.2745133709295979</v>
      </c>
      <c r="K8" s="11">
        <f t="shared" si="0"/>
        <v>3.2745133709295979</v>
      </c>
      <c r="L8" s="11">
        <f t="shared" si="0"/>
        <v>3.2745133709295979</v>
      </c>
      <c r="M8" s="11">
        <f t="shared" si="0"/>
        <v>3.2745133709295979</v>
      </c>
      <c r="N8" s="11">
        <f t="shared" si="0"/>
        <v>3.2745133709295979</v>
      </c>
      <c r="O8" s="11">
        <f t="shared" si="0"/>
        <v>3.2745133709295979</v>
      </c>
    </row>
    <row r="9" spans="1:17" s="12" customFormat="1" x14ac:dyDescent="0.2">
      <c r="B9" s="37" t="s">
        <v>102</v>
      </c>
      <c r="C9" s="258">
        <v>3.3</v>
      </c>
      <c r="D9" s="38"/>
      <c r="E9" s="38"/>
      <c r="F9" s="39"/>
      <c r="G9" s="11">
        <f>$C$9*100/$C$12</f>
        <v>6.00327451337093</v>
      </c>
      <c r="H9" s="11">
        <f>$C$9*100/$C$12</f>
        <v>6.00327451337093</v>
      </c>
      <c r="I9" s="11">
        <f>$C$9*100/$C$12</f>
        <v>6.00327451337093</v>
      </c>
      <c r="J9" s="11">
        <f>$C$9*100/$C$12</f>
        <v>6.00327451337093</v>
      </c>
      <c r="K9" s="11">
        <f>$C$9*100/$C$12</f>
        <v>6.00327451337093</v>
      </c>
      <c r="L9" s="11"/>
      <c r="M9" s="11"/>
      <c r="N9" s="11"/>
      <c r="O9" s="13"/>
    </row>
    <row r="10" spans="1:17" s="12" customFormat="1" x14ac:dyDescent="0.2">
      <c r="B10" s="10" t="s">
        <v>78</v>
      </c>
      <c r="C10" s="258">
        <v>5</v>
      </c>
      <c r="D10" s="11"/>
      <c r="E10" s="11"/>
      <c r="F10" s="13"/>
      <c r="G10" s="11">
        <f>$C$10*100/$C$12</f>
        <v>9.095870474804439</v>
      </c>
      <c r="H10" s="11">
        <f>$C$10*100/$C$12</f>
        <v>9.095870474804439</v>
      </c>
      <c r="I10" s="11">
        <f>$C$10*100/$C$12</f>
        <v>9.095870474804439</v>
      </c>
      <c r="J10" s="11">
        <f>$C$10*100/$C$12</f>
        <v>9.095870474804439</v>
      </c>
      <c r="K10" s="11">
        <f>$C$10*100/$C$12</f>
        <v>9.095870474804439</v>
      </c>
      <c r="L10" s="11"/>
      <c r="M10" s="11"/>
      <c r="N10" s="11"/>
      <c r="O10" s="13"/>
      <c r="Q10" s="9"/>
    </row>
    <row r="11" spans="1:17" ht="16.5" x14ac:dyDescent="0.2">
      <c r="B11" s="257" t="s">
        <v>27</v>
      </c>
      <c r="C11" s="260">
        <f t="shared" ref="C11" si="1">SUM(C5:C10)</f>
        <v>54.999999999999993</v>
      </c>
      <c r="D11" s="423"/>
      <c r="E11" s="424"/>
      <c r="F11" s="424"/>
      <c r="G11" s="424"/>
      <c r="H11" s="424"/>
      <c r="I11" s="424"/>
      <c r="J11" s="424"/>
      <c r="K11" s="424"/>
      <c r="L11" s="424"/>
      <c r="M11" s="424"/>
      <c r="N11" s="424"/>
      <c r="O11" s="425"/>
    </row>
    <row r="12" spans="1:17" ht="16.5" x14ac:dyDescent="0.3">
      <c r="A12" s="19"/>
      <c r="B12" s="242" t="s">
        <v>28</v>
      </c>
      <c r="C12" s="283">
        <v>54.97</v>
      </c>
      <c r="D12" s="17">
        <f t="shared" ref="D12:O12" si="2">SUM(D5:D10)</f>
        <v>3.2745133709295979</v>
      </c>
      <c r="E12" s="17">
        <f t="shared" si="2"/>
        <v>3.2745133709295979</v>
      </c>
      <c r="F12" s="17">
        <f t="shared" si="2"/>
        <v>3.2745133709295979</v>
      </c>
      <c r="G12" s="17">
        <f t="shared" si="2"/>
        <v>100.05457522284883</v>
      </c>
      <c r="H12" s="17">
        <f t="shared" si="2"/>
        <v>100.05457522284883</v>
      </c>
      <c r="I12" s="17">
        <f t="shared" si="2"/>
        <v>100.05457522284883</v>
      </c>
      <c r="J12" s="17">
        <f t="shared" si="2"/>
        <v>100.05457522284883</v>
      </c>
      <c r="K12" s="17">
        <f t="shared" si="2"/>
        <v>100.05457522284883</v>
      </c>
      <c r="L12" s="17">
        <f t="shared" si="2"/>
        <v>3.2745133709295979</v>
      </c>
      <c r="M12" s="17">
        <f t="shared" si="2"/>
        <v>3.2745133709295979</v>
      </c>
      <c r="N12" s="17">
        <f t="shared" si="2"/>
        <v>3.2745133709295979</v>
      </c>
      <c r="O12" s="40">
        <f t="shared" si="2"/>
        <v>3.2745133709295979</v>
      </c>
    </row>
    <row r="13" spans="1:17" ht="16.5" x14ac:dyDescent="0.2">
      <c r="A13" s="19"/>
      <c r="B13" s="21" t="s">
        <v>29</v>
      </c>
      <c r="C13" s="22">
        <f>C11/C12*100</f>
        <v>100.05457522284883</v>
      </c>
      <c r="D13" s="20"/>
      <c r="E13" s="20"/>
      <c r="F13" s="20"/>
      <c r="G13" s="20"/>
      <c r="H13" s="20"/>
      <c r="I13" s="20"/>
      <c r="J13" s="20"/>
      <c r="K13" s="20"/>
      <c r="L13" s="20"/>
      <c r="M13" s="20"/>
      <c r="N13" s="20"/>
      <c r="O13" s="23"/>
    </row>
    <row r="14" spans="1:17" ht="16.5" x14ac:dyDescent="0.3">
      <c r="A14" s="19"/>
      <c r="B14" s="24" t="s">
        <v>30</v>
      </c>
      <c r="C14" s="27">
        <v>113.98</v>
      </c>
      <c r="D14" s="20"/>
      <c r="E14" s="20"/>
      <c r="F14" s="20"/>
      <c r="G14" s="20"/>
      <c r="H14" s="20"/>
      <c r="I14" s="20"/>
      <c r="J14" s="20"/>
      <c r="K14" s="20"/>
      <c r="L14" s="20"/>
      <c r="M14" s="20"/>
      <c r="N14" s="20"/>
      <c r="O14" s="23"/>
      <c r="Q14" s="12"/>
    </row>
    <row r="15" spans="1:17" ht="16.5" x14ac:dyDescent="0.3">
      <c r="A15" s="19"/>
      <c r="B15" s="26" t="s">
        <v>32</v>
      </c>
      <c r="C15" s="144">
        <f>100*C12/C14</f>
        <v>48.227759256009826</v>
      </c>
      <c r="D15" s="20"/>
      <c r="E15" s="20"/>
      <c r="F15" s="20"/>
      <c r="G15" s="20"/>
      <c r="H15" s="20"/>
      <c r="I15" s="20"/>
      <c r="J15" s="20"/>
      <c r="K15" s="20"/>
      <c r="L15" s="20"/>
      <c r="M15" s="20"/>
      <c r="N15" s="20"/>
      <c r="O15" s="23"/>
    </row>
    <row r="16" spans="1:17" ht="16.5" x14ac:dyDescent="0.2">
      <c r="A16" s="19"/>
      <c r="B16" s="28" t="s">
        <v>33</v>
      </c>
      <c r="C16" s="29">
        <v>113.98</v>
      </c>
      <c r="D16" s="42"/>
      <c r="E16" s="32"/>
      <c r="F16" s="32"/>
      <c r="G16" s="32"/>
      <c r="H16" s="32"/>
      <c r="I16" s="32"/>
      <c r="J16" s="32"/>
      <c r="K16" s="32"/>
      <c r="L16" s="32"/>
      <c r="M16" s="32"/>
      <c r="N16" s="32"/>
      <c r="O16" s="33"/>
    </row>
    <row r="17" spans="2:15" x14ac:dyDescent="0.2">
      <c r="C17" s="43"/>
    </row>
    <row r="18" spans="2:15" ht="15.75" x14ac:dyDescent="0.25">
      <c r="B18" s="4" t="s">
        <v>37</v>
      </c>
    </row>
    <row r="19" spans="2:15" ht="45.75" customHeight="1" x14ac:dyDescent="0.2">
      <c r="B19" s="397" t="s">
        <v>446</v>
      </c>
      <c r="C19" s="397"/>
      <c r="D19" s="397"/>
      <c r="E19" s="397"/>
      <c r="F19" s="397"/>
      <c r="G19" s="397"/>
      <c r="H19" s="397"/>
      <c r="I19" s="397"/>
      <c r="J19" s="397"/>
      <c r="K19" s="397"/>
      <c r="L19" s="397"/>
      <c r="M19" s="397"/>
      <c r="N19" s="397"/>
      <c r="O19" s="397"/>
    </row>
    <row r="21" spans="2:15" ht="15.75" x14ac:dyDescent="0.25">
      <c r="B21" s="4" t="s">
        <v>39</v>
      </c>
    </row>
    <row r="22" spans="2:15" x14ac:dyDescent="0.2">
      <c r="B22" s="398" t="s">
        <v>395</v>
      </c>
      <c r="C22" s="398"/>
      <c r="D22" s="398"/>
      <c r="E22" s="398"/>
      <c r="F22" s="398"/>
      <c r="G22" s="398"/>
      <c r="H22" s="398"/>
      <c r="I22" s="398"/>
      <c r="J22" s="398"/>
      <c r="K22" s="398"/>
      <c r="L22" s="398"/>
      <c r="M22" s="398"/>
      <c r="N22" s="398"/>
      <c r="O22" s="398"/>
    </row>
    <row r="23" spans="2:15" ht="27.75" customHeight="1" x14ac:dyDescent="0.2">
      <c r="B23" s="406" t="s">
        <v>391</v>
      </c>
      <c r="C23" s="406"/>
      <c r="D23" s="406"/>
      <c r="E23" s="406"/>
      <c r="F23" s="406"/>
      <c r="G23" s="406"/>
      <c r="H23" s="406"/>
      <c r="I23" s="406"/>
      <c r="J23" s="406"/>
      <c r="K23" s="406"/>
      <c r="L23" s="406"/>
      <c r="M23" s="406"/>
      <c r="N23" s="406"/>
      <c r="O23" s="406"/>
    </row>
    <row r="24" spans="2:15" x14ac:dyDescent="0.2">
      <c r="B24" s="392" t="s">
        <v>42</v>
      </c>
      <c r="C24" s="392"/>
      <c r="D24" s="392"/>
      <c r="E24" s="392"/>
      <c r="F24" s="392"/>
      <c r="G24" s="392"/>
      <c r="H24" s="392"/>
      <c r="I24" s="392"/>
      <c r="J24" s="392"/>
      <c r="K24" s="392"/>
      <c r="L24" s="392"/>
      <c r="M24" s="392"/>
      <c r="N24" s="392"/>
      <c r="O24" s="392"/>
    </row>
  </sheetData>
  <mergeCells count="8">
    <mergeCell ref="B24:O24"/>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A1:O21"/>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216</v>
      </c>
      <c r="C1" s="2"/>
      <c r="D1" s="393"/>
      <c r="E1" s="393"/>
      <c r="F1" s="393"/>
      <c r="G1" s="393"/>
      <c r="H1" s="393"/>
      <c r="I1" s="393"/>
      <c r="J1" s="393"/>
      <c r="K1" s="393"/>
      <c r="L1" s="393"/>
      <c r="M1" s="393"/>
      <c r="N1" s="393"/>
      <c r="O1" s="393"/>
    </row>
    <row r="2" spans="1:15" s="3" customFormat="1" ht="15.75" x14ac:dyDescent="0.25">
      <c r="B2" s="4" t="s">
        <v>1</v>
      </c>
      <c r="C2" s="5" t="s">
        <v>197</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64">
        <v>15.6</v>
      </c>
      <c r="D5" s="11"/>
      <c r="E5" s="11"/>
      <c r="F5" s="13"/>
      <c r="G5" s="11">
        <f>$C$5*100/$C$10</f>
        <v>65</v>
      </c>
      <c r="H5" s="11">
        <f>$C$5*100/$C$10</f>
        <v>65</v>
      </c>
      <c r="I5" s="11">
        <f>$C$5*100/$C$10</f>
        <v>65</v>
      </c>
      <c r="J5" s="11">
        <f>$C$5*100/$C$10</f>
        <v>65</v>
      </c>
      <c r="K5" s="11">
        <f>$C$5*100/$C$10</f>
        <v>65</v>
      </c>
      <c r="L5" s="11"/>
      <c r="M5" s="11"/>
      <c r="N5" s="11"/>
      <c r="O5" s="13"/>
    </row>
    <row r="6" spans="1:15" s="12" customFormat="1" x14ac:dyDescent="0.2">
      <c r="B6" s="10" t="s">
        <v>217</v>
      </c>
      <c r="C6" s="264">
        <v>0.57699999999999996</v>
      </c>
      <c r="D6" s="11">
        <f>$C$6*100/$C$10</f>
        <v>2.4041666666666663</v>
      </c>
      <c r="E6" s="11">
        <f t="shared" ref="E6:O6" si="0">$C$6*100/$C$10</f>
        <v>2.4041666666666663</v>
      </c>
      <c r="F6" s="11">
        <f t="shared" si="0"/>
        <v>2.4041666666666663</v>
      </c>
      <c r="G6" s="11">
        <f t="shared" si="0"/>
        <v>2.4041666666666663</v>
      </c>
      <c r="H6" s="11">
        <f t="shared" si="0"/>
        <v>2.4041666666666663</v>
      </c>
      <c r="I6" s="11">
        <f t="shared" si="0"/>
        <v>2.4041666666666663</v>
      </c>
      <c r="J6" s="11">
        <f t="shared" si="0"/>
        <v>2.4041666666666663</v>
      </c>
      <c r="K6" s="11">
        <f t="shared" si="0"/>
        <v>2.4041666666666663</v>
      </c>
      <c r="L6" s="11">
        <f t="shared" si="0"/>
        <v>2.4041666666666663</v>
      </c>
      <c r="M6" s="11">
        <f t="shared" si="0"/>
        <v>2.4041666666666663</v>
      </c>
      <c r="N6" s="11">
        <f t="shared" si="0"/>
        <v>2.4041666666666663</v>
      </c>
      <c r="O6" s="11">
        <f t="shared" si="0"/>
        <v>2.4041666666666663</v>
      </c>
    </row>
    <row r="7" spans="1:15" s="12" customFormat="1" x14ac:dyDescent="0.2">
      <c r="B7" s="14" t="s">
        <v>218</v>
      </c>
      <c r="C7" s="264">
        <v>6.2610000000000001</v>
      </c>
      <c r="D7" s="11">
        <f>$C$7*100/$C$10</f>
        <v>26.087500000000002</v>
      </c>
      <c r="E7" s="11">
        <f t="shared" ref="E7:O7" si="1">$C$7*100/$C$10</f>
        <v>26.087500000000002</v>
      </c>
      <c r="F7" s="11">
        <f t="shared" si="1"/>
        <v>26.087500000000002</v>
      </c>
      <c r="G7" s="11">
        <f t="shared" si="1"/>
        <v>26.087500000000002</v>
      </c>
      <c r="H7" s="11">
        <f t="shared" si="1"/>
        <v>26.087500000000002</v>
      </c>
      <c r="I7" s="11">
        <f t="shared" si="1"/>
        <v>26.087500000000002</v>
      </c>
      <c r="J7" s="11">
        <f t="shared" si="1"/>
        <v>26.087500000000002</v>
      </c>
      <c r="K7" s="11">
        <f t="shared" si="1"/>
        <v>26.087500000000002</v>
      </c>
      <c r="L7" s="11">
        <f t="shared" si="1"/>
        <v>26.087500000000002</v>
      </c>
      <c r="M7" s="11">
        <f t="shared" si="1"/>
        <v>26.087500000000002</v>
      </c>
      <c r="N7" s="11">
        <f t="shared" si="1"/>
        <v>26.087500000000002</v>
      </c>
      <c r="O7" s="11">
        <f t="shared" si="1"/>
        <v>26.087500000000002</v>
      </c>
    </row>
    <row r="8" spans="1:15" s="12" customFormat="1" x14ac:dyDescent="0.2">
      <c r="B8" s="10" t="s">
        <v>90</v>
      </c>
      <c r="C8" s="265">
        <v>1.585</v>
      </c>
      <c r="D8" s="11">
        <f>$C$8*100/$C$10</f>
        <v>6.604166666666667</v>
      </c>
      <c r="E8" s="11">
        <f t="shared" ref="E8:O8" si="2">$C$8*100/$C$10</f>
        <v>6.604166666666667</v>
      </c>
      <c r="F8" s="11">
        <f t="shared" si="2"/>
        <v>6.604166666666667</v>
      </c>
      <c r="G8" s="11">
        <f t="shared" si="2"/>
        <v>6.604166666666667</v>
      </c>
      <c r="H8" s="11">
        <f t="shared" si="2"/>
        <v>6.604166666666667</v>
      </c>
      <c r="I8" s="11">
        <f t="shared" si="2"/>
        <v>6.604166666666667</v>
      </c>
      <c r="J8" s="11">
        <f t="shared" si="2"/>
        <v>6.604166666666667</v>
      </c>
      <c r="K8" s="11">
        <f t="shared" si="2"/>
        <v>6.604166666666667</v>
      </c>
      <c r="L8" s="11">
        <f t="shared" si="2"/>
        <v>6.604166666666667</v>
      </c>
      <c r="M8" s="11">
        <f t="shared" si="2"/>
        <v>6.604166666666667</v>
      </c>
      <c r="N8" s="11">
        <f t="shared" si="2"/>
        <v>6.604166666666667</v>
      </c>
      <c r="O8" s="11">
        <f t="shared" si="2"/>
        <v>6.604166666666667</v>
      </c>
    </row>
    <row r="9" spans="1:15" ht="16.5" x14ac:dyDescent="0.2">
      <c r="B9" s="257" t="s">
        <v>27</v>
      </c>
      <c r="C9" s="266">
        <f t="shared" ref="C9" si="3">SUM(C5:C8)</f>
        <v>24.023</v>
      </c>
      <c r="D9" s="423"/>
      <c r="E9" s="424"/>
      <c r="F9" s="424"/>
      <c r="G9" s="424"/>
      <c r="H9" s="424"/>
      <c r="I9" s="424"/>
      <c r="J9" s="424"/>
      <c r="K9" s="424"/>
      <c r="L9" s="424"/>
      <c r="M9" s="424"/>
      <c r="N9" s="424"/>
      <c r="O9" s="425"/>
    </row>
    <row r="10" spans="1:15" ht="16.5" x14ac:dyDescent="0.3">
      <c r="A10" s="19"/>
      <c r="B10" s="242" t="s">
        <v>28</v>
      </c>
      <c r="C10" s="267">
        <v>24</v>
      </c>
      <c r="D10" s="17">
        <f t="shared" ref="D10:O10" si="4">SUM(D5:D8)</f>
        <v>35.095833333333331</v>
      </c>
      <c r="E10" s="17">
        <f t="shared" si="4"/>
        <v>35.095833333333331</v>
      </c>
      <c r="F10" s="17">
        <f t="shared" si="4"/>
        <v>35.095833333333331</v>
      </c>
      <c r="G10" s="17">
        <f t="shared" si="4"/>
        <v>100.09583333333335</v>
      </c>
      <c r="H10" s="17">
        <f t="shared" si="4"/>
        <v>100.09583333333335</v>
      </c>
      <c r="I10" s="17">
        <f t="shared" si="4"/>
        <v>100.09583333333335</v>
      </c>
      <c r="J10" s="17">
        <f t="shared" si="4"/>
        <v>100.09583333333335</v>
      </c>
      <c r="K10" s="17">
        <f t="shared" si="4"/>
        <v>100.09583333333335</v>
      </c>
      <c r="L10" s="17">
        <f t="shared" si="4"/>
        <v>35.095833333333331</v>
      </c>
      <c r="M10" s="17">
        <f t="shared" si="4"/>
        <v>35.095833333333331</v>
      </c>
      <c r="N10" s="17">
        <f t="shared" si="4"/>
        <v>35.095833333333331</v>
      </c>
      <c r="O10" s="40">
        <f t="shared" si="4"/>
        <v>35.095833333333331</v>
      </c>
    </row>
    <row r="11" spans="1:15" ht="16.5" x14ac:dyDescent="0.2">
      <c r="A11" s="19"/>
      <c r="B11" s="21" t="s">
        <v>29</v>
      </c>
      <c r="C11" s="22">
        <f>C9/C10*100</f>
        <v>100.09583333333335</v>
      </c>
      <c r="D11" s="20"/>
      <c r="E11" s="20"/>
      <c r="F11" s="20"/>
      <c r="G11" s="20"/>
      <c r="H11" s="20"/>
      <c r="I11" s="20"/>
      <c r="J11" s="20"/>
      <c r="K11" s="20"/>
      <c r="L11" s="20"/>
      <c r="M11" s="20"/>
      <c r="N11" s="20"/>
      <c r="O11" s="23"/>
    </row>
    <row r="12" spans="1:15" ht="16.5" x14ac:dyDescent="0.3">
      <c r="A12" s="19"/>
      <c r="B12" s="24" t="s">
        <v>30</v>
      </c>
      <c r="C12" s="59">
        <v>24</v>
      </c>
      <c r="D12" s="25"/>
      <c r="E12" s="20"/>
      <c r="F12" s="20"/>
      <c r="G12" s="20"/>
      <c r="H12" s="20"/>
      <c r="I12" s="20"/>
      <c r="J12" s="20"/>
      <c r="K12" s="20"/>
      <c r="L12" s="20"/>
      <c r="M12" s="20"/>
      <c r="N12" s="20"/>
      <c r="O12" s="23"/>
    </row>
    <row r="13" spans="1:15" ht="16.5" x14ac:dyDescent="0.3">
      <c r="A13" s="19"/>
      <c r="B13" s="26" t="s">
        <v>32</v>
      </c>
      <c r="C13" s="27">
        <f>C10/C12*100</f>
        <v>100</v>
      </c>
      <c r="D13" s="25"/>
      <c r="E13" s="20"/>
      <c r="F13" s="20"/>
      <c r="G13" s="20"/>
      <c r="H13" s="20"/>
      <c r="I13" s="20"/>
      <c r="J13" s="20"/>
      <c r="K13" s="20"/>
      <c r="L13" s="20"/>
      <c r="M13" s="20"/>
      <c r="N13" s="20"/>
      <c r="O13" s="23"/>
    </row>
    <row r="14" spans="1:15" ht="16.5" x14ac:dyDescent="0.2">
      <c r="A14" s="19"/>
      <c r="B14" s="28" t="s">
        <v>33</v>
      </c>
      <c r="C14" s="60">
        <v>24</v>
      </c>
      <c r="D14" s="30"/>
      <c r="E14" s="44"/>
      <c r="F14" s="32"/>
      <c r="G14" s="32"/>
      <c r="H14" s="32"/>
      <c r="I14" s="32"/>
      <c r="J14" s="32"/>
      <c r="K14" s="32"/>
      <c r="L14" s="32"/>
      <c r="M14" s="32"/>
      <c r="N14" s="32"/>
      <c r="O14" s="33"/>
    </row>
    <row r="15" spans="1:15" x14ac:dyDescent="0.2">
      <c r="C15" s="43"/>
    </row>
    <row r="16" spans="1:15" ht="15.75" x14ac:dyDescent="0.25">
      <c r="B16" s="4" t="s">
        <v>37</v>
      </c>
    </row>
    <row r="17" spans="2:15" ht="41.25" customHeight="1" x14ac:dyDescent="0.2">
      <c r="B17" s="405" t="s">
        <v>219</v>
      </c>
      <c r="C17" s="405"/>
      <c r="D17" s="405"/>
      <c r="E17" s="405"/>
      <c r="F17" s="405"/>
      <c r="G17" s="405"/>
      <c r="H17" s="405"/>
      <c r="I17" s="405"/>
      <c r="J17" s="405"/>
      <c r="K17" s="405"/>
      <c r="L17" s="405"/>
      <c r="M17" s="405"/>
      <c r="N17" s="405"/>
      <c r="O17" s="405"/>
    </row>
    <row r="19" spans="2:15" ht="15.75" x14ac:dyDescent="0.25">
      <c r="B19" s="4" t="s">
        <v>39</v>
      </c>
    </row>
    <row r="20" spans="2:15" x14ac:dyDescent="0.2">
      <c r="B20" s="89" t="s">
        <v>220</v>
      </c>
    </row>
    <row r="21" spans="2:15" x14ac:dyDescent="0.2">
      <c r="B21" s="392" t="s">
        <v>42</v>
      </c>
      <c r="C21" s="392"/>
      <c r="D21" s="392"/>
      <c r="E21" s="392"/>
      <c r="F21" s="392"/>
      <c r="G21" s="392"/>
      <c r="H21" s="392"/>
      <c r="I21" s="392"/>
      <c r="J21" s="392"/>
      <c r="K21" s="392"/>
      <c r="L21" s="392"/>
      <c r="M21" s="392"/>
      <c r="N21" s="392"/>
      <c r="O21" s="392"/>
    </row>
  </sheetData>
  <mergeCells count="6">
    <mergeCell ref="D1:O1"/>
    <mergeCell ref="D3:O3"/>
    <mergeCell ref="B17:O17"/>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A1:R29"/>
  <sheetViews>
    <sheetView topLeftCell="A4"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8" s="3" customFormat="1" ht="15.75" x14ac:dyDescent="0.25">
      <c r="A1" s="3" t="s">
        <v>221</v>
      </c>
      <c r="B1" s="1" t="s">
        <v>222</v>
      </c>
      <c r="C1" s="2"/>
      <c r="D1" s="393"/>
      <c r="E1" s="393"/>
      <c r="F1" s="393"/>
      <c r="G1" s="393"/>
      <c r="H1" s="393"/>
      <c r="I1" s="393"/>
      <c r="J1" s="393"/>
      <c r="K1" s="393"/>
      <c r="L1" s="393"/>
      <c r="M1" s="393"/>
      <c r="N1" s="393"/>
      <c r="O1" s="393"/>
    </row>
    <row r="2" spans="1:18" s="3" customFormat="1" ht="15.75" x14ac:dyDescent="0.25">
      <c r="B2" s="4" t="s">
        <v>1</v>
      </c>
      <c r="C2" s="5" t="s">
        <v>83</v>
      </c>
    </row>
    <row r="3" spans="1:18" s="6" customFormat="1" ht="34.5" customHeight="1" x14ac:dyDescent="0.25">
      <c r="B3" s="399" t="s">
        <v>3</v>
      </c>
      <c r="C3" s="252" t="s">
        <v>741</v>
      </c>
      <c r="D3" s="394" t="s">
        <v>4</v>
      </c>
      <c r="E3" s="395"/>
      <c r="F3" s="395"/>
      <c r="G3" s="395"/>
      <c r="H3" s="395"/>
      <c r="I3" s="395"/>
      <c r="J3" s="395"/>
      <c r="K3" s="395"/>
      <c r="L3" s="395"/>
      <c r="M3" s="395"/>
      <c r="N3" s="395"/>
      <c r="O3" s="396"/>
    </row>
    <row r="4" spans="1:18" ht="15" x14ac:dyDescent="0.25">
      <c r="B4" s="440"/>
      <c r="C4" s="253" t="s">
        <v>5</v>
      </c>
      <c r="D4" s="7" t="s">
        <v>6</v>
      </c>
      <c r="E4" s="7" t="s">
        <v>7</v>
      </c>
      <c r="F4" s="8" t="s">
        <v>8</v>
      </c>
      <c r="G4" s="7" t="s">
        <v>9</v>
      </c>
      <c r="H4" s="7" t="s">
        <v>8</v>
      </c>
      <c r="I4" s="7" t="s">
        <v>6</v>
      </c>
      <c r="J4" s="7" t="s">
        <v>6</v>
      </c>
      <c r="K4" s="7" t="s">
        <v>9</v>
      </c>
      <c r="L4" s="7" t="s">
        <v>10</v>
      </c>
      <c r="M4" s="7" t="s">
        <v>11</v>
      </c>
      <c r="N4" s="7" t="s">
        <v>12</v>
      </c>
      <c r="O4" s="8" t="s">
        <v>13</v>
      </c>
    </row>
    <row r="5" spans="1:18" s="12" customFormat="1" x14ac:dyDescent="0.2">
      <c r="B5" s="14" t="s">
        <v>14</v>
      </c>
      <c r="C5" s="264">
        <v>0.3105</v>
      </c>
      <c r="D5" s="15">
        <f>$C$5*100/$C$19</f>
        <v>0.52761257434154629</v>
      </c>
      <c r="E5" s="15">
        <f>$C$5*100/$C$19</f>
        <v>0.52761257434154629</v>
      </c>
      <c r="F5" s="15">
        <f>$C$5*100/$C$19</f>
        <v>0.52761257434154629</v>
      </c>
      <c r="G5" s="90"/>
      <c r="H5" s="90"/>
      <c r="I5" s="90"/>
      <c r="J5" s="90"/>
      <c r="K5" s="90"/>
      <c r="L5" s="90"/>
      <c r="M5" s="15">
        <f>$C$5*100/$C$19</f>
        <v>0.52761257434154629</v>
      </c>
      <c r="N5" s="15">
        <f>$C$5*100/$C$19</f>
        <v>0.52761257434154629</v>
      </c>
      <c r="O5" s="15">
        <f>$C$5*100/$C$19</f>
        <v>0.52761257434154629</v>
      </c>
    </row>
    <row r="6" spans="1:18" s="12" customFormat="1" x14ac:dyDescent="0.2">
      <c r="B6" s="10" t="s">
        <v>16</v>
      </c>
      <c r="C6" s="264">
        <v>1.171</v>
      </c>
      <c r="D6" s="11">
        <f>$C$6*100/$C$19</f>
        <v>1.9898045879354291</v>
      </c>
      <c r="E6" s="11">
        <f>$C$6*100/$C$19</f>
        <v>1.9898045879354291</v>
      </c>
      <c r="F6" s="11">
        <f>$C$6*100/$C$19</f>
        <v>1.9898045879354291</v>
      </c>
      <c r="G6" s="11"/>
      <c r="H6" s="11"/>
      <c r="I6" s="11"/>
      <c r="J6" s="11"/>
      <c r="K6" s="11"/>
      <c r="L6" s="11"/>
      <c r="M6" s="11">
        <f>$C$6*100/$C$19</f>
        <v>1.9898045879354291</v>
      </c>
      <c r="N6" s="11">
        <f>$C$6*100/$C$19</f>
        <v>1.9898045879354291</v>
      </c>
      <c r="O6" s="11">
        <f>$C$6*100/$C$19</f>
        <v>1.9898045879354291</v>
      </c>
    </row>
    <row r="7" spans="1:18" s="12" customFormat="1" x14ac:dyDescent="0.2">
      <c r="B7" s="10" t="s">
        <v>131</v>
      </c>
      <c r="C7" s="264">
        <v>2.3460000000000001</v>
      </c>
      <c r="D7" s="11"/>
      <c r="E7" s="11"/>
      <c r="F7" s="13"/>
      <c r="G7" s="11">
        <f>$C$7*100/$C$19</f>
        <v>3.9864061172472391</v>
      </c>
      <c r="H7" s="11">
        <f>$C$7*100/$C$19</f>
        <v>3.9864061172472391</v>
      </c>
      <c r="I7" s="11">
        <f>$C$7*100/$C$19</f>
        <v>3.9864061172472391</v>
      </c>
      <c r="J7" s="11">
        <f>$C$7*100/$C$19</f>
        <v>3.9864061172472391</v>
      </c>
      <c r="K7" s="11">
        <f>$C$7*100/$C$19</f>
        <v>3.9864061172472391</v>
      </c>
      <c r="L7" s="11"/>
      <c r="M7" s="11"/>
      <c r="N7" s="11"/>
      <c r="O7" s="13"/>
      <c r="R7" s="91"/>
    </row>
    <row r="8" spans="1:18" s="12" customFormat="1" x14ac:dyDescent="0.2">
      <c r="B8" s="14" t="s">
        <v>59</v>
      </c>
      <c r="C8" s="264">
        <v>3.2559999999999998</v>
      </c>
      <c r="D8" s="11"/>
      <c r="E8" s="11"/>
      <c r="F8" s="13"/>
      <c r="G8" s="11">
        <f>$C$8*100/$C$19</f>
        <v>5.5327102803738315</v>
      </c>
      <c r="H8" s="11">
        <f>$C$8*100/$C$19</f>
        <v>5.5327102803738315</v>
      </c>
      <c r="I8" s="11">
        <f>$C$8*100/$C$19</f>
        <v>5.5327102803738315</v>
      </c>
      <c r="J8" s="11">
        <f>$C$8*100/$C$19</f>
        <v>5.5327102803738315</v>
      </c>
      <c r="K8" s="11">
        <f>$C$8*100/$C$19</f>
        <v>5.5327102803738315</v>
      </c>
      <c r="L8" s="11"/>
      <c r="M8" s="11"/>
      <c r="N8" s="11"/>
      <c r="O8" s="13"/>
    </row>
    <row r="9" spans="1:18" s="12" customFormat="1" x14ac:dyDescent="0.2">
      <c r="B9" s="10" t="s">
        <v>50</v>
      </c>
      <c r="C9" s="265">
        <v>5.2290000000000001</v>
      </c>
      <c r="D9" s="11"/>
      <c r="E9" s="11"/>
      <c r="F9" s="11"/>
      <c r="G9" s="11">
        <f>$C$9*100/$C$19</f>
        <v>8.8853016142735761</v>
      </c>
      <c r="H9" s="11">
        <f>$C$9*100/$C$19</f>
        <v>8.8853016142735761</v>
      </c>
      <c r="I9" s="11">
        <f>$C$9*100/$C$19</f>
        <v>8.8853016142735761</v>
      </c>
      <c r="J9" s="11">
        <f>$C$9*100/$C$19</f>
        <v>8.8853016142735761</v>
      </c>
      <c r="K9" s="11">
        <f>$C$9*100/$C$19</f>
        <v>8.8853016142735761</v>
      </c>
      <c r="L9" s="11"/>
      <c r="N9" s="11"/>
      <c r="O9" s="13"/>
    </row>
    <row r="10" spans="1:18" s="12" customFormat="1" x14ac:dyDescent="0.2">
      <c r="B10" s="10" t="s">
        <v>223</v>
      </c>
      <c r="C10" s="264">
        <v>32.752000000000002</v>
      </c>
      <c r="D10" s="11">
        <f t="shared" ref="D10:O10" si="0">$C$10*100/$C$19</f>
        <v>55.653355989804588</v>
      </c>
      <c r="E10" s="11">
        <f t="shared" si="0"/>
        <v>55.653355989804588</v>
      </c>
      <c r="F10" s="11">
        <f t="shared" si="0"/>
        <v>55.653355989804588</v>
      </c>
      <c r="G10" s="11">
        <f t="shared" si="0"/>
        <v>55.653355989804588</v>
      </c>
      <c r="H10" s="11">
        <f t="shared" si="0"/>
        <v>55.653355989804588</v>
      </c>
      <c r="I10" s="11">
        <f t="shared" si="0"/>
        <v>55.653355989804588</v>
      </c>
      <c r="J10" s="11">
        <f t="shared" si="0"/>
        <v>55.653355989804588</v>
      </c>
      <c r="K10" s="11">
        <f t="shared" si="0"/>
        <v>55.653355989804588</v>
      </c>
      <c r="L10" s="11">
        <f t="shared" si="0"/>
        <v>55.653355989804588</v>
      </c>
      <c r="M10" s="11">
        <f t="shared" si="0"/>
        <v>55.653355989804588</v>
      </c>
      <c r="N10" s="11">
        <f t="shared" si="0"/>
        <v>55.653355989804588</v>
      </c>
      <c r="O10" s="11">
        <f t="shared" si="0"/>
        <v>55.653355989804588</v>
      </c>
    </row>
    <row r="11" spans="1:18" s="12" customFormat="1" x14ac:dyDescent="0.2">
      <c r="B11" s="14" t="s">
        <v>217</v>
      </c>
      <c r="C11" s="264">
        <v>2.4359999999999999</v>
      </c>
      <c r="D11" s="11">
        <f t="shared" ref="D11:O11" si="1">$C$11*100/$C$19</f>
        <v>4.1393372982158025</v>
      </c>
      <c r="E11" s="11">
        <f t="shared" si="1"/>
        <v>4.1393372982158025</v>
      </c>
      <c r="F11" s="11">
        <f t="shared" si="1"/>
        <v>4.1393372982158025</v>
      </c>
      <c r="G11" s="11">
        <f t="shared" si="1"/>
        <v>4.1393372982158025</v>
      </c>
      <c r="H11" s="11">
        <f t="shared" si="1"/>
        <v>4.1393372982158025</v>
      </c>
      <c r="I11" s="11">
        <f t="shared" si="1"/>
        <v>4.1393372982158025</v>
      </c>
      <c r="J11" s="11">
        <f t="shared" si="1"/>
        <v>4.1393372982158025</v>
      </c>
      <c r="K11" s="11">
        <f t="shared" si="1"/>
        <v>4.1393372982158025</v>
      </c>
      <c r="L11" s="11">
        <f t="shared" si="1"/>
        <v>4.1393372982158025</v>
      </c>
      <c r="M11" s="11">
        <f t="shared" si="1"/>
        <v>4.1393372982158025</v>
      </c>
      <c r="N11" s="11">
        <f t="shared" si="1"/>
        <v>4.1393372982158025</v>
      </c>
      <c r="O11" s="11">
        <f t="shared" si="1"/>
        <v>4.1393372982158025</v>
      </c>
    </row>
    <row r="12" spans="1:18" s="12" customFormat="1" x14ac:dyDescent="0.2">
      <c r="B12" s="10" t="s">
        <v>218</v>
      </c>
      <c r="C12" s="264">
        <v>1.232</v>
      </c>
      <c r="D12" s="11">
        <f t="shared" ref="D12:O12" si="2">$C$12*100/$C$19</f>
        <v>2.0934579439252334</v>
      </c>
      <c r="E12" s="11">
        <f t="shared" si="2"/>
        <v>2.0934579439252334</v>
      </c>
      <c r="F12" s="11">
        <f t="shared" si="2"/>
        <v>2.0934579439252334</v>
      </c>
      <c r="G12" s="11">
        <f t="shared" si="2"/>
        <v>2.0934579439252334</v>
      </c>
      <c r="H12" s="11">
        <f t="shared" si="2"/>
        <v>2.0934579439252334</v>
      </c>
      <c r="I12" s="11">
        <f t="shared" si="2"/>
        <v>2.0934579439252334</v>
      </c>
      <c r="J12" s="11">
        <f t="shared" si="2"/>
        <v>2.0934579439252334</v>
      </c>
      <c r="K12" s="11">
        <f t="shared" si="2"/>
        <v>2.0934579439252334</v>
      </c>
      <c r="L12" s="11">
        <f t="shared" si="2"/>
        <v>2.0934579439252334</v>
      </c>
      <c r="M12" s="11">
        <f t="shared" si="2"/>
        <v>2.0934579439252334</v>
      </c>
      <c r="N12" s="11">
        <f t="shared" si="2"/>
        <v>2.0934579439252334</v>
      </c>
      <c r="O12" s="11">
        <f t="shared" si="2"/>
        <v>2.0934579439252334</v>
      </c>
    </row>
    <row r="13" spans="1:18" s="12" customFormat="1" x14ac:dyDescent="0.2">
      <c r="B13" s="10" t="s">
        <v>224</v>
      </c>
      <c r="C13" s="264">
        <v>0.44919999999999999</v>
      </c>
      <c r="D13" s="11">
        <f t="shared" ref="D13:O13" si="3">$C$13*100/$C$19</f>
        <v>0.7632965165675446</v>
      </c>
      <c r="E13" s="11">
        <f t="shared" si="3"/>
        <v>0.7632965165675446</v>
      </c>
      <c r="F13" s="11">
        <f t="shared" si="3"/>
        <v>0.7632965165675446</v>
      </c>
      <c r="G13" s="11">
        <f t="shared" si="3"/>
        <v>0.7632965165675446</v>
      </c>
      <c r="H13" s="11">
        <f t="shared" si="3"/>
        <v>0.7632965165675446</v>
      </c>
      <c r="I13" s="11">
        <f t="shared" si="3"/>
        <v>0.7632965165675446</v>
      </c>
      <c r="J13" s="11">
        <f t="shared" si="3"/>
        <v>0.7632965165675446</v>
      </c>
      <c r="K13" s="11">
        <f t="shared" si="3"/>
        <v>0.7632965165675446</v>
      </c>
      <c r="L13" s="11">
        <f t="shared" si="3"/>
        <v>0.7632965165675446</v>
      </c>
      <c r="M13" s="11">
        <f t="shared" si="3"/>
        <v>0.7632965165675446</v>
      </c>
      <c r="N13" s="11">
        <f t="shared" si="3"/>
        <v>0.7632965165675446</v>
      </c>
      <c r="O13" s="11">
        <f t="shared" si="3"/>
        <v>0.7632965165675446</v>
      </c>
    </row>
    <row r="14" spans="1:18" s="12" customFormat="1" x14ac:dyDescent="0.2">
      <c r="B14" s="10" t="s">
        <v>78</v>
      </c>
      <c r="C14" s="264">
        <v>0.30969999999999998</v>
      </c>
      <c r="D14" s="15">
        <f>$C$14*100/$C$19</f>
        <v>0.52625318606627014</v>
      </c>
      <c r="E14" s="15">
        <f>$C$14*100/$C$19</f>
        <v>0.52625318606627014</v>
      </c>
      <c r="F14" s="15">
        <f>$C$14*100/$C$19</f>
        <v>0.52625318606627014</v>
      </c>
      <c r="G14" s="15"/>
      <c r="H14" s="15"/>
      <c r="I14" s="15"/>
      <c r="J14" s="15"/>
      <c r="K14" s="15"/>
      <c r="L14" s="15"/>
      <c r="M14" s="15">
        <f>$C$14*100/$C$19</f>
        <v>0.52625318606627014</v>
      </c>
      <c r="N14" s="15">
        <f>$C$14*100/$C$19</f>
        <v>0.52625318606627014</v>
      </c>
      <c r="O14" s="15">
        <f>$C$14*100/$C$19</f>
        <v>0.52625318606627014</v>
      </c>
    </row>
    <row r="15" spans="1:18" s="12" customFormat="1" x14ac:dyDescent="0.2">
      <c r="B15" s="10" t="s">
        <v>79</v>
      </c>
      <c r="C15" s="277">
        <v>3.9899999999999998E-2</v>
      </c>
      <c r="D15" s="15">
        <f>$C$15*100/$C$19</f>
        <v>6.7799490229396769E-2</v>
      </c>
      <c r="E15" s="15">
        <f t="shared" ref="E15:O15" si="4">$C$15*100/$C$19</f>
        <v>6.7799490229396769E-2</v>
      </c>
      <c r="F15" s="15">
        <f t="shared" si="4"/>
        <v>6.7799490229396769E-2</v>
      </c>
      <c r="G15" s="15">
        <f t="shared" si="4"/>
        <v>6.7799490229396769E-2</v>
      </c>
      <c r="H15" s="15">
        <f t="shared" si="4"/>
        <v>6.7799490229396769E-2</v>
      </c>
      <c r="I15" s="15">
        <f t="shared" si="4"/>
        <v>6.7799490229396769E-2</v>
      </c>
      <c r="J15" s="15">
        <f t="shared" si="4"/>
        <v>6.7799490229396769E-2</v>
      </c>
      <c r="K15" s="15">
        <f t="shared" si="4"/>
        <v>6.7799490229396769E-2</v>
      </c>
      <c r="L15" s="15">
        <f t="shared" si="4"/>
        <v>6.7799490229396769E-2</v>
      </c>
      <c r="M15" s="15">
        <f t="shared" si="4"/>
        <v>6.7799490229396769E-2</v>
      </c>
      <c r="N15" s="15">
        <f t="shared" si="4"/>
        <v>6.7799490229396769E-2</v>
      </c>
      <c r="O15" s="15">
        <f t="shared" si="4"/>
        <v>6.7799490229396769E-2</v>
      </c>
    </row>
    <row r="16" spans="1:18" s="12" customFormat="1" x14ac:dyDescent="0.2">
      <c r="B16" s="10" t="s">
        <v>55</v>
      </c>
      <c r="C16" s="264">
        <v>15.817</v>
      </c>
      <c r="D16" s="11">
        <f>$C$16*100/$C$19</f>
        <v>26.876805437553102</v>
      </c>
      <c r="E16" s="11">
        <f>$C$16*100/$C$19</f>
        <v>26.876805437553102</v>
      </c>
      <c r="F16" s="11">
        <f>$C$16*100/$C$19</f>
        <v>26.876805437553102</v>
      </c>
      <c r="H16" s="11"/>
      <c r="I16" s="11"/>
      <c r="J16" s="11"/>
      <c r="K16" s="11"/>
      <c r="L16" s="11"/>
      <c r="M16" s="11">
        <f>$C$16*100/$C$19</f>
        <v>26.876805437553102</v>
      </c>
      <c r="N16" s="11">
        <f>$C$16*100/$C$19</f>
        <v>26.876805437553102</v>
      </c>
      <c r="O16" s="11">
        <f>$C$16*100/$C$19</f>
        <v>26.876805437553102</v>
      </c>
    </row>
    <row r="17" spans="1:15" s="12" customFormat="1" x14ac:dyDescent="0.2">
      <c r="B17" s="10" t="s">
        <v>225</v>
      </c>
      <c r="C17" s="265">
        <v>1.7330000000000001</v>
      </c>
      <c r="D17" s="11">
        <f>$C$17*100/$C$19</f>
        <v>2.9447748513169074</v>
      </c>
      <c r="E17" s="11">
        <f t="shared" ref="E17:O17" si="5">$C$17*100/$C$19</f>
        <v>2.9447748513169074</v>
      </c>
      <c r="F17" s="11">
        <f t="shared" si="5"/>
        <v>2.9447748513169074</v>
      </c>
      <c r="G17" s="11">
        <f t="shared" si="5"/>
        <v>2.9447748513169074</v>
      </c>
      <c r="H17" s="11">
        <f t="shared" si="5"/>
        <v>2.9447748513169074</v>
      </c>
      <c r="I17" s="11">
        <f t="shared" si="5"/>
        <v>2.9447748513169074</v>
      </c>
      <c r="J17" s="11">
        <f t="shared" si="5"/>
        <v>2.9447748513169074</v>
      </c>
      <c r="K17" s="11">
        <f t="shared" si="5"/>
        <v>2.9447748513169074</v>
      </c>
      <c r="L17" s="11">
        <f t="shared" si="5"/>
        <v>2.9447748513169074</v>
      </c>
      <c r="M17" s="11">
        <f t="shared" si="5"/>
        <v>2.9447748513169074</v>
      </c>
      <c r="N17" s="11">
        <f t="shared" si="5"/>
        <v>2.9447748513169074</v>
      </c>
      <c r="O17" s="11">
        <f t="shared" si="5"/>
        <v>2.9447748513169074</v>
      </c>
    </row>
    <row r="18" spans="1:15" ht="16.5" x14ac:dyDescent="0.2">
      <c r="B18" s="257" t="s">
        <v>27</v>
      </c>
      <c r="C18" s="266">
        <f t="shared" ref="C18" si="6">SUM(C5:C17)</f>
        <v>67.081299999999999</v>
      </c>
      <c r="D18" s="423"/>
      <c r="E18" s="424"/>
      <c r="F18" s="424"/>
      <c r="G18" s="424"/>
      <c r="H18" s="424"/>
      <c r="I18" s="424"/>
      <c r="J18" s="424"/>
      <c r="K18" s="424"/>
      <c r="L18" s="424"/>
      <c r="M18" s="424"/>
      <c r="N18" s="424"/>
      <c r="O18" s="425"/>
    </row>
    <row r="19" spans="1:15" ht="16.5" x14ac:dyDescent="0.3">
      <c r="A19" s="19"/>
      <c r="B19" s="242" t="s">
        <v>28</v>
      </c>
      <c r="C19" s="267">
        <v>58.85</v>
      </c>
      <c r="D19" s="17">
        <f t="shared" ref="D19:O19" si="7">SUM(D5:D17)</f>
        <v>95.582497875955823</v>
      </c>
      <c r="E19" s="17">
        <f t="shared" si="7"/>
        <v>95.582497875955823</v>
      </c>
      <c r="F19" s="17">
        <f t="shared" si="7"/>
        <v>95.582497875955823</v>
      </c>
      <c r="G19" s="17">
        <f t="shared" si="7"/>
        <v>84.066440101954129</v>
      </c>
      <c r="H19" s="17">
        <f t="shared" si="7"/>
        <v>84.066440101954129</v>
      </c>
      <c r="I19" s="17">
        <f t="shared" si="7"/>
        <v>84.066440101954129</v>
      </c>
      <c r="J19" s="17">
        <f t="shared" si="7"/>
        <v>84.066440101954129</v>
      </c>
      <c r="K19" s="17">
        <f t="shared" si="7"/>
        <v>84.066440101954129</v>
      </c>
      <c r="L19" s="17">
        <f t="shared" si="7"/>
        <v>65.662022090059466</v>
      </c>
      <c r="M19" s="17">
        <f t="shared" si="7"/>
        <v>95.582497875955823</v>
      </c>
      <c r="N19" s="17">
        <f t="shared" si="7"/>
        <v>95.582497875955823</v>
      </c>
      <c r="O19" s="17">
        <f t="shared" si="7"/>
        <v>95.582497875955823</v>
      </c>
    </row>
    <row r="20" spans="1:15" ht="16.5" x14ac:dyDescent="0.2">
      <c r="A20" s="19"/>
      <c r="B20" s="21" t="s">
        <v>29</v>
      </c>
      <c r="C20" s="22">
        <f>C18/C19*100</f>
        <v>113.98691588785046</v>
      </c>
      <c r="D20" s="25"/>
      <c r="E20" s="20"/>
      <c r="F20" s="20"/>
      <c r="G20" s="20"/>
      <c r="H20" s="20"/>
      <c r="I20" s="20"/>
      <c r="J20" s="20"/>
      <c r="K20" s="20"/>
      <c r="L20" s="20"/>
      <c r="M20" s="20"/>
      <c r="N20" s="20"/>
      <c r="O20" s="23"/>
    </row>
    <row r="21" spans="1:15" ht="16.5" x14ac:dyDescent="0.3">
      <c r="A21" s="19"/>
      <c r="B21" s="24" t="s">
        <v>30</v>
      </c>
      <c r="C21" s="59">
        <v>58.85</v>
      </c>
      <c r="D21" s="25" t="s">
        <v>31</v>
      </c>
      <c r="E21" s="20"/>
      <c r="F21" s="20"/>
      <c r="G21" s="20"/>
      <c r="H21" s="20"/>
      <c r="I21" s="20"/>
      <c r="J21" s="20"/>
      <c r="K21" s="20"/>
      <c r="L21" s="20"/>
      <c r="M21" s="20"/>
      <c r="N21" s="20"/>
      <c r="O21" s="23"/>
    </row>
    <row r="22" spans="1:15" ht="16.5" x14ac:dyDescent="0.3">
      <c r="A22" s="19"/>
      <c r="B22" s="26" t="s">
        <v>32</v>
      </c>
      <c r="C22" s="22">
        <f>C19/C21*100</f>
        <v>100</v>
      </c>
      <c r="D22" s="25"/>
      <c r="E22" s="20"/>
      <c r="F22" s="20"/>
      <c r="G22" s="20"/>
      <c r="H22" s="20"/>
      <c r="I22" s="20"/>
      <c r="J22" s="20"/>
      <c r="K22" s="20"/>
      <c r="L22" s="20"/>
      <c r="M22" s="20"/>
      <c r="N22" s="20"/>
      <c r="O22" s="23"/>
    </row>
    <row r="23" spans="1:15" ht="16.5" x14ac:dyDescent="0.2">
      <c r="A23" s="19"/>
      <c r="B23" s="28" t="s">
        <v>33</v>
      </c>
      <c r="C23" s="59">
        <v>58.85</v>
      </c>
      <c r="D23" s="30" t="s">
        <v>31</v>
      </c>
      <c r="E23" s="44" t="s">
        <v>170</v>
      </c>
      <c r="F23" s="32"/>
      <c r="G23" s="32"/>
      <c r="H23" s="32"/>
      <c r="I23" s="32"/>
      <c r="J23" s="32"/>
      <c r="K23" s="32"/>
      <c r="L23" s="32"/>
      <c r="M23" s="32"/>
      <c r="N23" s="32"/>
      <c r="O23" s="33"/>
    </row>
    <row r="24" spans="1:15" ht="15" x14ac:dyDescent="0.2">
      <c r="B24" s="45"/>
      <c r="C24" s="50"/>
      <c r="D24" s="47"/>
      <c r="E24" s="48"/>
      <c r="F24" s="49"/>
      <c r="G24" s="49"/>
      <c r="H24" s="49"/>
      <c r="I24" s="49"/>
      <c r="J24" s="49"/>
      <c r="K24" s="49"/>
      <c r="L24" s="49"/>
      <c r="M24" s="49"/>
      <c r="N24" s="49"/>
      <c r="O24" s="49"/>
    </row>
    <row r="25" spans="1:15" ht="15.75" x14ac:dyDescent="0.25">
      <c r="B25" s="4" t="s">
        <v>37</v>
      </c>
    </row>
    <row r="26" spans="1:15" ht="54" customHeight="1" x14ac:dyDescent="0.2">
      <c r="B26" s="405" t="s">
        <v>226</v>
      </c>
      <c r="C26" s="405"/>
      <c r="D26" s="405"/>
      <c r="E26" s="405"/>
      <c r="F26" s="405"/>
      <c r="G26" s="405"/>
      <c r="H26" s="405"/>
      <c r="I26" s="405"/>
      <c r="J26" s="405"/>
      <c r="K26" s="405"/>
      <c r="L26" s="405"/>
      <c r="M26" s="405"/>
      <c r="N26" s="405"/>
      <c r="O26" s="405"/>
    </row>
    <row r="28" spans="1:15" ht="15.75" x14ac:dyDescent="0.25">
      <c r="B28" s="4" t="s">
        <v>39</v>
      </c>
    </row>
    <row r="29" spans="1:15" x14ac:dyDescent="0.2">
      <c r="B29" s="407" t="s">
        <v>227</v>
      </c>
      <c r="C29" s="407"/>
      <c r="D29" s="407"/>
      <c r="E29" s="407"/>
      <c r="F29" s="407"/>
      <c r="G29" s="407"/>
      <c r="H29" s="407"/>
      <c r="I29" s="407"/>
      <c r="J29" s="407"/>
      <c r="K29" s="407"/>
      <c r="L29" s="407"/>
      <c r="M29" s="407"/>
      <c r="N29" s="407"/>
      <c r="O29" s="407"/>
    </row>
  </sheetData>
  <mergeCells count="6">
    <mergeCell ref="D1:O1"/>
    <mergeCell ref="D3:O3"/>
    <mergeCell ref="B26:O26"/>
    <mergeCell ref="B29:O2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dimension ref="A1:O38"/>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228</v>
      </c>
      <c r="C1" s="2"/>
      <c r="D1" s="393"/>
      <c r="E1" s="393"/>
      <c r="F1" s="393"/>
      <c r="G1" s="393"/>
      <c r="H1" s="393"/>
      <c r="I1" s="393"/>
      <c r="J1" s="393"/>
      <c r="K1" s="393"/>
      <c r="L1" s="393"/>
      <c r="M1" s="393"/>
      <c r="N1" s="393"/>
      <c r="O1" s="393"/>
    </row>
    <row r="2" spans="2:15" s="3" customFormat="1" ht="15.75" x14ac:dyDescent="0.25">
      <c r="B2" s="4" t="s">
        <v>1</v>
      </c>
      <c r="C2" s="5" t="s">
        <v>74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7334.6</v>
      </c>
      <c r="D5" s="11">
        <f>$C$5*100/$C$27</f>
        <v>38.062272963155166</v>
      </c>
      <c r="E5" s="11">
        <f>$C$5*100/$C$27</f>
        <v>38.062272963155166</v>
      </c>
      <c r="F5" s="11">
        <f>$C$5*100/$C$27</f>
        <v>38.062272963155166</v>
      </c>
      <c r="G5" s="11">
        <f>$C$5*100/$C$27</f>
        <v>38.062272963155166</v>
      </c>
      <c r="H5" s="11">
        <f>$C$5*100/$C$27</f>
        <v>38.062272963155166</v>
      </c>
      <c r="I5" s="11"/>
      <c r="J5" s="11"/>
      <c r="K5" s="11"/>
      <c r="L5" s="11"/>
      <c r="M5" s="11"/>
      <c r="N5" s="11">
        <f>$C$5*100/$C$27</f>
        <v>38.062272963155166</v>
      </c>
      <c r="O5" s="11">
        <f>$C$5*100/$C$27</f>
        <v>38.062272963155166</v>
      </c>
    </row>
    <row r="6" spans="2:15" s="12" customFormat="1" x14ac:dyDescent="0.2">
      <c r="B6" s="10" t="s">
        <v>15</v>
      </c>
      <c r="C6" s="254">
        <v>2515.4</v>
      </c>
      <c r="D6" s="11"/>
      <c r="E6" s="11"/>
      <c r="F6" s="13"/>
      <c r="G6" s="11"/>
      <c r="H6" s="11"/>
      <c r="I6" s="11">
        <f>$C$6*100/$C$27</f>
        <v>13.053450960041515</v>
      </c>
      <c r="J6" s="11">
        <f>$C$6*100/$C$27</f>
        <v>13.053450960041515</v>
      </c>
      <c r="K6" s="11">
        <f>$C$6*100/$C$27</f>
        <v>13.053450960041515</v>
      </c>
      <c r="L6" s="11">
        <f>$C$6*100/$C$27</f>
        <v>13.053450960041515</v>
      </c>
      <c r="M6" s="11">
        <f>$C$6*100/$C$27</f>
        <v>13.053450960041515</v>
      </c>
      <c r="N6" s="11"/>
      <c r="O6" s="13"/>
    </row>
    <row r="7" spans="2:15" s="12" customFormat="1" x14ac:dyDescent="0.2">
      <c r="B7" s="14" t="s">
        <v>49</v>
      </c>
      <c r="C7" s="254">
        <v>946.53</v>
      </c>
      <c r="D7" s="11"/>
      <c r="E7" s="11"/>
      <c r="F7" s="13"/>
      <c r="G7" s="11"/>
      <c r="H7" s="11"/>
      <c r="I7" s="11">
        <f>$C$7*100/$C$27</f>
        <v>4.9119356512714063</v>
      </c>
      <c r="J7" s="11">
        <f>$C$7*100/$C$27</f>
        <v>4.9119356512714063</v>
      </c>
      <c r="K7" s="11">
        <f>$C$7*100/$C$27</f>
        <v>4.9119356512714063</v>
      </c>
      <c r="L7" s="11">
        <f>$C$7*100/$C$27</f>
        <v>4.9119356512714063</v>
      </c>
      <c r="M7" s="11">
        <f>$C$7*100/$C$27</f>
        <v>4.9119356512714063</v>
      </c>
      <c r="N7" s="11"/>
      <c r="O7" s="13"/>
    </row>
    <row r="8" spans="2:15" s="12" customFormat="1" x14ac:dyDescent="0.2">
      <c r="B8" s="10" t="s">
        <v>130</v>
      </c>
      <c r="C8" s="255">
        <v>477.54</v>
      </c>
      <c r="D8" s="11"/>
      <c r="E8" s="11"/>
      <c r="F8" s="13"/>
      <c r="G8" s="11"/>
      <c r="H8" s="11"/>
      <c r="I8" s="11">
        <f>$C$8*100/$C$27</f>
        <v>2.4781525687597301</v>
      </c>
      <c r="J8" s="11">
        <f>$C$8*100/$C$27</f>
        <v>2.4781525687597301</v>
      </c>
      <c r="K8" s="11">
        <f>$C$8*100/$C$27</f>
        <v>2.4781525687597301</v>
      </c>
      <c r="L8" s="11">
        <f>$C$8*100/$C$27</f>
        <v>2.4781525687597301</v>
      </c>
      <c r="M8" s="11">
        <f>$C$8*100/$C$27</f>
        <v>2.4781525687597301</v>
      </c>
      <c r="N8" s="11"/>
      <c r="O8" s="13"/>
    </row>
    <row r="9" spans="2:15" s="12" customFormat="1" x14ac:dyDescent="0.2">
      <c r="B9" s="37" t="s">
        <v>131</v>
      </c>
      <c r="C9" s="254">
        <v>253.26</v>
      </c>
      <c r="D9" s="38"/>
      <c r="E9" s="38"/>
      <c r="F9" s="39"/>
      <c r="G9" s="11"/>
      <c r="H9" s="11"/>
      <c r="I9" s="11">
        <f>$C$9*100/$C$27</f>
        <v>1.3142708873897249</v>
      </c>
      <c r="J9" s="11">
        <f>$C$9*100/$C$27</f>
        <v>1.3142708873897249</v>
      </c>
      <c r="K9" s="11">
        <f>$C$9*100/$C$27</f>
        <v>1.3142708873897249</v>
      </c>
      <c r="L9" s="11">
        <f>$C$9*100/$C$27</f>
        <v>1.3142708873897249</v>
      </c>
      <c r="M9" s="11">
        <f>$C$9*100/$C$27</f>
        <v>1.3142708873897249</v>
      </c>
      <c r="N9" s="11"/>
      <c r="O9" s="13"/>
    </row>
    <row r="10" spans="2:15" s="12" customFormat="1" x14ac:dyDescent="0.2">
      <c r="B10" s="14" t="s">
        <v>16</v>
      </c>
      <c r="C10" s="254">
        <v>81.99</v>
      </c>
      <c r="D10" s="15">
        <f>$C$10*100/$C$27</f>
        <v>0.4254800207576544</v>
      </c>
      <c r="E10" s="15">
        <f>$C$10*100/$C$27</f>
        <v>0.4254800207576544</v>
      </c>
      <c r="F10" s="15">
        <f>$C$10*100/$C$27</f>
        <v>0.4254800207576544</v>
      </c>
      <c r="G10" s="15">
        <f>$C$10*100/$C$27</f>
        <v>0.4254800207576544</v>
      </c>
      <c r="H10" s="15"/>
      <c r="I10" s="15"/>
      <c r="J10" s="15"/>
      <c r="K10" s="15"/>
      <c r="L10" s="15"/>
      <c r="M10" s="15"/>
      <c r="N10" s="15">
        <f>$C$10*100/$C$27</f>
        <v>0.4254800207576544</v>
      </c>
      <c r="O10" s="15">
        <f>$C$10*100/$C$27</f>
        <v>0.4254800207576544</v>
      </c>
    </row>
    <row r="11" spans="2:15" s="12" customFormat="1" x14ac:dyDescent="0.2">
      <c r="B11" s="53" t="s">
        <v>50</v>
      </c>
      <c r="C11" s="254">
        <v>352.65600000000001</v>
      </c>
      <c r="D11" s="11"/>
      <c r="E11" s="11"/>
      <c r="F11" s="11"/>
      <c r="G11" s="11"/>
      <c r="H11" s="11"/>
      <c r="I11" s="11">
        <f>$C$11*100/$C$27</f>
        <v>1.8300778412039438</v>
      </c>
      <c r="J11" s="11">
        <f>$C$11*100/$C$27</f>
        <v>1.8300778412039438</v>
      </c>
      <c r="K11" s="11">
        <f>$C$11*100/$C$27</f>
        <v>1.8300778412039438</v>
      </c>
      <c r="L11" s="11">
        <f>$C$11*100/$C$27</f>
        <v>1.8300778412039438</v>
      </c>
      <c r="M11" s="11">
        <f>$C$11*100/$C$27</f>
        <v>1.8300778412039438</v>
      </c>
      <c r="N11" s="11"/>
      <c r="O11" s="13"/>
    </row>
    <row r="12" spans="2:15" s="12" customFormat="1" x14ac:dyDescent="0.2">
      <c r="B12" s="10" t="s">
        <v>90</v>
      </c>
      <c r="C12" s="255">
        <v>560.04600000000005</v>
      </c>
      <c r="D12" s="11">
        <f t="shared" ref="D12:O12" si="0">$C$12*100/$C$27</f>
        <v>2.906310326933057</v>
      </c>
      <c r="E12" s="11">
        <f t="shared" si="0"/>
        <v>2.906310326933057</v>
      </c>
      <c r="F12" s="11">
        <f t="shared" si="0"/>
        <v>2.906310326933057</v>
      </c>
      <c r="G12" s="11">
        <f t="shared" si="0"/>
        <v>2.906310326933057</v>
      </c>
      <c r="H12" s="11">
        <f t="shared" si="0"/>
        <v>2.906310326933057</v>
      </c>
      <c r="I12" s="11">
        <f t="shared" si="0"/>
        <v>2.906310326933057</v>
      </c>
      <c r="J12" s="11">
        <f t="shared" si="0"/>
        <v>2.906310326933057</v>
      </c>
      <c r="K12" s="11">
        <f t="shared" si="0"/>
        <v>2.906310326933057</v>
      </c>
      <c r="L12" s="11">
        <f t="shared" si="0"/>
        <v>2.906310326933057</v>
      </c>
      <c r="M12" s="11">
        <f t="shared" si="0"/>
        <v>2.906310326933057</v>
      </c>
      <c r="N12" s="11">
        <f t="shared" si="0"/>
        <v>2.906310326933057</v>
      </c>
      <c r="O12" s="11">
        <f t="shared" si="0"/>
        <v>2.906310326933057</v>
      </c>
    </row>
    <row r="13" spans="2:15" s="12" customFormat="1" x14ac:dyDescent="0.2">
      <c r="B13" s="10" t="s">
        <v>151</v>
      </c>
      <c r="C13" s="255">
        <v>35.558</v>
      </c>
      <c r="D13" s="15">
        <f>$C$13*100/$C$27</f>
        <v>0.1845251686559419</v>
      </c>
      <c r="E13" s="15">
        <f t="shared" ref="E13:O13" si="1">$C$13*100/$C$27</f>
        <v>0.1845251686559419</v>
      </c>
      <c r="F13" s="15">
        <f t="shared" si="1"/>
        <v>0.1845251686559419</v>
      </c>
      <c r="G13" s="15">
        <f t="shared" si="1"/>
        <v>0.1845251686559419</v>
      </c>
      <c r="H13" s="15">
        <f t="shared" si="1"/>
        <v>0.1845251686559419</v>
      </c>
      <c r="I13" s="15">
        <f t="shared" si="1"/>
        <v>0.1845251686559419</v>
      </c>
      <c r="J13" s="15">
        <f t="shared" si="1"/>
        <v>0.1845251686559419</v>
      </c>
      <c r="K13" s="15">
        <f t="shared" si="1"/>
        <v>0.1845251686559419</v>
      </c>
      <c r="L13" s="15">
        <f t="shared" si="1"/>
        <v>0.1845251686559419</v>
      </c>
      <c r="M13" s="15">
        <f t="shared" si="1"/>
        <v>0.1845251686559419</v>
      </c>
      <c r="N13" s="15">
        <f t="shared" si="1"/>
        <v>0.1845251686559419</v>
      </c>
      <c r="O13" s="15">
        <f t="shared" si="1"/>
        <v>0.1845251686559419</v>
      </c>
    </row>
    <row r="14" spans="2:15" s="12" customFormat="1" x14ac:dyDescent="0.2">
      <c r="B14" s="10" t="s">
        <v>94</v>
      </c>
      <c r="C14" s="254">
        <v>199.369</v>
      </c>
      <c r="D14" s="11">
        <f t="shared" ref="D14:O14" si="2">$C$14*100/$C$27</f>
        <v>1.0346081992734821</v>
      </c>
      <c r="E14" s="11">
        <f t="shared" si="2"/>
        <v>1.0346081992734821</v>
      </c>
      <c r="F14" s="11">
        <f t="shared" si="2"/>
        <v>1.0346081992734821</v>
      </c>
      <c r="G14" s="11">
        <f t="shared" si="2"/>
        <v>1.0346081992734821</v>
      </c>
      <c r="H14" s="11">
        <f t="shared" si="2"/>
        <v>1.0346081992734821</v>
      </c>
      <c r="I14" s="11">
        <f t="shared" si="2"/>
        <v>1.0346081992734821</v>
      </c>
      <c r="J14" s="11">
        <f t="shared" si="2"/>
        <v>1.0346081992734821</v>
      </c>
      <c r="K14" s="11">
        <f t="shared" si="2"/>
        <v>1.0346081992734821</v>
      </c>
      <c r="L14" s="11">
        <f t="shared" si="2"/>
        <v>1.0346081992734821</v>
      </c>
      <c r="M14" s="11">
        <f t="shared" si="2"/>
        <v>1.0346081992734821</v>
      </c>
      <c r="N14" s="11">
        <f t="shared" si="2"/>
        <v>1.0346081992734821</v>
      </c>
      <c r="O14" s="11">
        <f t="shared" si="2"/>
        <v>1.0346081992734821</v>
      </c>
    </row>
    <row r="15" spans="2:15" s="12" customFormat="1" x14ac:dyDescent="0.2">
      <c r="B15" s="10" t="s">
        <v>60</v>
      </c>
      <c r="C15" s="254">
        <v>397.30599999999998</v>
      </c>
      <c r="D15" s="11"/>
      <c r="E15" s="11"/>
      <c r="F15" s="11"/>
      <c r="G15" s="11"/>
      <c r="H15" s="11"/>
      <c r="I15" s="11">
        <f>$C$15*100/$C$27</f>
        <v>2.0617851582771145</v>
      </c>
      <c r="J15" s="11">
        <f>$C$15*100/$C$27</f>
        <v>2.0617851582771145</v>
      </c>
      <c r="K15" s="11">
        <f>$C$15*100/$C$27</f>
        <v>2.0617851582771145</v>
      </c>
      <c r="L15" s="11">
        <f>$C$15*100/$C$27</f>
        <v>2.0617851582771145</v>
      </c>
      <c r="M15" s="11">
        <f>$C$15*100/$C$27</f>
        <v>2.0617851582771145</v>
      </c>
      <c r="N15" s="11"/>
      <c r="O15" s="13"/>
    </row>
    <row r="16" spans="2:15" s="12" customFormat="1" x14ac:dyDescent="0.2">
      <c r="B16" s="10" t="s">
        <v>21</v>
      </c>
      <c r="C16" s="254">
        <v>69.915000000000006</v>
      </c>
      <c r="D16" s="15"/>
      <c r="E16" s="15"/>
      <c r="F16" s="15"/>
      <c r="G16" s="15"/>
      <c r="H16" s="15"/>
      <c r="I16" s="15">
        <f>$C$16*100/$C$27</f>
        <v>0.36281785158277119</v>
      </c>
      <c r="J16" s="15">
        <f>$C$16*100/$C$27</f>
        <v>0.36281785158277119</v>
      </c>
      <c r="K16" s="15">
        <f>$C$16*100/$C$27</f>
        <v>0.36281785158277119</v>
      </c>
      <c r="L16" s="15">
        <f>$C$16*100/$C$27</f>
        <v>0.36281785158277119</v>
      </c>
      <c r="M16" s="15">
        <f>$C$16*100/$C$27</f>
        <v>0.36281785158277119</v>
      </c>
      <c r="N16" s="15"/>
      <c r="O16" s="16"/>
    </row>
    <row r="17" spans="1:15" s="12" customFormat="1" x14ac:dyDescent="0.2">
      <c r="B17" s="10" t="s">
        <v>102</v>
      </c>
      <c r="C17" s="281">
        <v>201.6</v>
      </c>
      <c r="D17" s="11">
        <f>$C$17*100/$C$27</f>
        <v>1.0461857810067463</v>
      </c>
      <c r="E17" s="11">
        <f>$C$17*100/$C$27</f>
        <v>1.0461857810067463</v>
      </c>
      <c r="F17" s="11">
        <f>$C$17*100/$C$27</f>
        <v>1.0461857810067463</v>
      </c>
      <c r="G17" s="11"/>
      <c r="H17" s="11"/>
      <c r="I17" s="11"/>
      <c r="J17" s="11"/>
      <c r="K17" s="11"/>
      <c r="L17" s="11"/>
      <c r="M17" s="11"/>
      <c r="N17" s="11">
        <f>$C$17*100/$C$27</f>
        <v>1.0461857810067463</v>
      </c>
      <c r="O17" s="11">
        <f>$C$17*100/$C$27</f>
        <v>1.0461857810067463</v>
      </c>
    </row>
    <row r="18" spans="1:15" s="12" customFormat="1" x14ac:dyDescent="0.2">
      <c r="B18" s="10" t="s">
        <v>101</v>
      </c>
      <c r="C18" s="281">
        <v>9.0120000000000005</v>
      </c>
      <c r="D18" s="11"/>
      <c r="E18" s="11"/>
      <c r="F18" s="11"/>
      <c r="G18" s="11"/>
      <c r="H18" s="11"/>
      <c r="I18" s="78">
        <f>$C$18*100/$C$27</f>
        <v>4.6766995329527765E-2</v>
      </c>
      <c r="J18" s="78">
        <f>$C$18*100/$C$27</f>
        <v>4.6766995329527765E-2</v>
      </c>
      <c r="K18" s="78">
        <f>$C$18*100/$C$27</f>
        <v>4.6766995329527765E-2</v>
      </c>
      <c r="L18" s="78">
        <f>$C$18*100/$C$27</f>
        <v>4.6766995329527765E-2</v>
      </c>
      <c r="M18" s="78">
        <f>$C$18*100/$C$27</f>
        <v>4.6766995329527765E-2</v>
      </c>
      <c r="N18" s="11"/>
      <c r="O18" s="13"/>
    </row>
    <row r="19" spans="1:15" s="12" customFormat="1" x14ac:dyDescent="0.2">
      <c r="B19" s="10" t="s">
        <v>78</v>
      </c>
      <c r="C19" s="254">
        <v>154.31700000000001</v>
      </c>
      <c r="D19" s="11"/>
      <c r="E19" s="11"/>
      <c r="F19" s="11"/>
      <c r="G19" s="11"/>
      <c r="H19" s="11"/>
      <c r="I19" s="15">
        <f>$C$19*100/$C$27</f>
        <v>0.80081473793461344</v>
      </c>
      <c r="J19" s="15">
        <f>$C$19*100/$C$27</f>
        <v>0.80081473793461344</v>
      </c>
      <c r="K19" s="15">
        <f>$C$19*100/$C$27</f>
        <v>0.80081473793461344</v>
      </c>
      <c r="L19" s="15">
        <f>$C$19*100/$C$27</f>
        <v>0.80081473793461344</v>
      </c>
      <c r="M19" s="15">
        <f>$C$19*100/$C$27</f>
        <v>0.80081473793461344</v>
      </c>
      <c r="N19" s="11"/>
      <c r="O19" s="13"/>
    </row>
    <row r="20" spans="1:15" s="12" customFormat="1" x14ac:dyDescent="0.2">
      <c r="B20" s="10" t="s">
        <v>54</v>
      </c>
      <c r="C20" s="254">
        <v>1006.441</v>
      </c>
      <c r="D20" s="11"/>
      <c r="E20" s="11"/>
      <c r="F20" s="11"/>
      <c r="G20" s="11"/>
      <c r="H20" s="11"/>
      <c r="I20" s="11">
        <f>$C$20*100/$C$27</f>
        <v>5.2228386092371561</v>
      </c>
      <c r="J20" s="11">
        <f>$C$20*100/$C$27</f>
        <v>5.2228386092371561</v>
      </c>
      <c r="K20" s="11">
        <f>$C$20*100/$C$27</f>
        <v>5.2228386092371561</v>
      </c>
      <c r="L20" s="11">
        <f>$C$20*100/$C$27</f>
        <v>5.2228386092371561</v>
      </c>
      <c r="M20" s="11">
        <f>$C$20*100/$C$27</f>
        <v>5.2228386092371561</v>
      </c>
      <c r="N20" s="11"/>
      <c r="O20" s="13"/>
    </row>
    <row r="21" spans="1:15" s="12" customFormat="1" x14ac:dyDescent="0.2">
      <c r="B21" s="10" t="s">
        <v>79</v>
      </c>
      <c r="C21" s="254">
        <v>1241.3</v>
      </c>
      <c r="D21" s="11">
        <f t="shared" ref="D21:O21" si="3">$C$21*100/$C$27</f>
        <v>6.4416190970420342</v>
      </c>
      <c r="E21" s="11">
        <f t="shared" si="3"/>
        <v>6.4416190970420342</v>
      </c>
      <c r="F21" s="11">
        <f t="shared" si="3"/>
        <v>6.4416190970420342</v>
      </c>
      <c r="G21" s="11">
        <f t="shared" si="3"/>
        <v>6.4416190970420342</v>
      </c>
      <c r="H21" s="11">
        <f t="shared" si="3"/>
        <v>6.4416190970420342</v>
      </c>
      <c r="I21" s="11">
        <f t="shared" si="3"/>
        <v>6.4416190970420342</v>
      </c>
      <c r="J21" s="11">
        <f t="shared" si="3"/>
        <v>6.4416190970420342</v>
      </c>
      <c r="K21" s="11">
        <f t="shared" si="3"/>
        <v>6.4416190970420342</v>
      </c>
      <c r="L21" s="11">
        <f t="shared" si="3"/>
        <v>6.4416190970420342</v>
      </c>
      <c r="M21" s="11">
        <f t="shared" si="3"/>
        <v>6.4416190970420342</v>
      </c>
      <c r="N21" s="11">
        <f t="shared" si="3"/>
        <v>6.4416190970420342</v>
      </c>
      <c r="O21" s="11">
        <f t="shared" si="3"/>
        <v>6.4416190970420342</v>
      </c>
    </row>
    <row r="22" spans="1:15" s="12" customFormat="1" x14ac:dyDescent="0.2">
      <c r="B22" s="10" t="s">
        <v>55</v>
      </c>
      <c r="C22" s="254">
        <v>2459.5</v>
      </c>
      <c r="D22" s="11">
        <f>$C$22*100/$C$27</f>
        <v>12.763362740010379</v>
      </c>
      <c r="E22" s="11">
        <f>$C$22*100/$C$27</f>
        <v>12.763362740010379</v>
      </c>
      <c r="F22" s="11">
        <f>$C$22*100/$C$27</f>
        <v>12.763362740010379</v>
      </c>
      <c r="G22" s="11">
        <f>$C$22*100/$C$27</f>
        <v>12.763362740010379</v>
      </c>
      <c r="H22" s="11"/>
      <c r="I22" s="11"/>
      <c r="J22" s="11"/>
      <c r="K22" s="11"/>
      <c r="L22" s="11"/>
      <c r="M22" s="11"/>
      <c r="N22" s="11">
        <f>$C$22*100/$C$27</f>
        <v>12.763362740010379</v>
      </c>
      <c r="O22" s="11">
        <f>$C$22*100/$C$27</f>
        <v>12.763362740010379</v>
      </c>
    </row>
    <row r="23" spans="1:15" s="12" customFormat="1" x14ac:dyDescent="0.2">
      <c r="B23" s="10" t="s">
        <v>26</v>
      </c>
      <c r="C23" s="254">
        <v>3054.3</v>
      </c>
      <c r="D23" s="11"/>
      <c r="E23" s="11"/>
      <c r="F23" s="11"/>
      <c r="G23" s="11"/>
      <c r="H23" s="11"/>
      <c r="I23" s="11">
        <f t="shared" ref="I23:O23" si="4">$C$23*100/$C$27</f>
        <v>15.850025947067982</v>
      </c>
      <c r="J23" s="11">
        <f t="shared" si="4"/>
        <v>15.850025947067982</v>
      </c>
      <c r="K23" s="11">
        <f t="shared" si="4"/>
        <v>15.850025947067982</v>
      </c>
      <c r="L23" s="11">
        <f t="shared" si="4"/>
        <v>15.850025947067982</v>
      </c>
      <c r="M23" s="11">
        <f t="shared" si="4"/>
        <v>15.850025947067982</v>
      </c>
      <c r="N23" s="11">
        <f t="shared" si="4"/>
        <v>15.850025947067982</v>
      </c>
      <c r="O23" s="11">
        <f t="shared" si="4"/>
        <v>15.850025947067982</v>
      </c>
    </row>
    <row r="24" spans="1:15" s="12" customFormat="1" x14ac:dyDescent="0.2">
      <c r="B24" s="10" t="s">
        <v>63</v>
      </c>
      <c r="C24" s="254">
        <v>51.398000000000003</v>
      </c>
      <c r="D24" s="15"/>
      <c r="E24" s="15"/>
      <c r="F24" s="15"/>
      <c r="G24" s="15"/>
      <c r="H24" s="15"/>
      <c r="I24" s="15">
        <f>$C$24*100/$C$27</f>
        <v>0.26672548002075769</v>
      </c>
      <c r="J24" s="15">
        <f>$C$24*100/$C$27</f>
        <v>0.26672548002075769</v>
      </c>
      <c r="K24" s="15">
        <f>$C$24*100/$C$27</f>
        <v>0.26672548002075769</v>
      </c>
      <c r="L24" s="15">
        <f>$C$24*100/$C$27</f>
        <v>0.26672548002075769</v>
      </c>
      <c r="M24" s="15">
        <f>$C$24*100/$C$27</f>
        <v>0.26672548002075769</v>
      </c>
      <c r="N24" s="15"/>
      <c r="O24" s="15"/>
    </row>
    <row r="25" spans="1:15" s="12" customFormat="1" x14ac:dyDescent="0.2">
      <c r="B25" s="37" t="s">
        <v>64</v>
      </c>
      <c r="C25" s="255">
        <v>49.936</v>
      </c>
      <c r="D25" s="54"/>
      <c r="E25" s="54"/>
      <c r="F25" s="54"/>
      <c r="G25" s="54"/>
      <c r="H25" s="54"/>
      <c r="I25" s="15">
        <f>$C$25*100/$C$27</f>
        <v>0.25913855734302027</v>
      </c>
      <c r="J25" s="15">
        <f>$C$25*100/$C$27</f>
        <v>0.25913855734302027</v>
      </c>
      <c r="K25" s="15">
        <f>$C$25*100/$C$27</f>
        <v>0.25913855734302027</v>
      </c>
      <c r="L25" s="15">
        <f>$C$25*100/$C$27</f>
        <v>0.25913855734302027</v>
      </c>
      <c r="M25" s="15">
        <f>$C$25*100/$C$27</f>
        <v>0.25913855734302027</v>
      </c>
      <c r="N25" s="54"/>
      <c r="O25" s="54"/>
    </row>
    <row r="26" spans="1:15" ht="16.5" x14ac:dyDescent="0.2">
      <c r="B26" s="257" t="s">
        <v>27</v>
      </c>
      <c r="C26" s="256">
        <f>SUM(C5:C25)</f>
        <v>21451.974000000006</v>
      </c>
      <c r="D26" s="423"/>
      <c r="E26" s="424"/>
      <c r="F26" s="424"/>
      <c r="G26" s="424"/>
      <c r="H26" s="424"/>
      <c r="I26" s="424"/>
      <c r="J26" s="424"/>
      <c r="K26" s="424"/>
      <c r="L26" s="424"/>
      <c r="M26" s="424"/>
      <c r="N26" s="424"/>
      <c r="O26" s="425"/>
    </row>
    <row r="27" spans="1:15" ht="16.5" x14ac:dyDescent="0.3">
      <c r="A27" s="19"/>
      <c r="B27" s="242" t="s">
        <v>28</v>
      </c>
      <c r="C27" s="283">
        <v>19270</v>
      </c>
      <c r="D27" s="17">
        <f t="shared" ref="D27:O27" si="5">SUM(D5:D25)</f>
        <v>62.864364296834474</v>
      </c>
      <c r="E27" s="17">
        <f t="shared" si="5"/>
        <v>62.864364296834474</v>
      </c>
      <c r="F27" s="17">
        <f t="shared" si="5"/>
        <v>62.864364296834474</v>
      </c>
      <c r="G27" s="17">
        <f t="shared" si="5"/>
        <v>61.818178515827725</v>
      </c>
      <c r="H27" s="17">
        <f t="shared" si="5"/>
        <v>48.629335755059692</v>
      </c>
      <c r="I27" s="17">
        <f t="shared" si="5"/>
        <v>59.025864037363782</v>
      </c>
      <c r="J27" s="17">
        <f t="shared" si="5"/>
        <v>59.025864037363782</v>
      </c>
      <c r="K27" s="17">
        <f t="shared" si="5"/>
        <v>59.025864037363782</v>
      </c>
      <c r="L27" s="17">
        <f t="shared" si="5"/>
        <v>59.025864037363782</v>
      </c>
      <c r="M27" s="17">
        <f t="shared" si="5"/>
        <v>59.025864037363782</v>
      </c>
      <c r="N27" s="17">
        <f t="shared" si="5"/>
        <v>78.714390243902457</v>
      </c>
      <c r="O27" s="17">
        <f t="shared" si="5"/>
        <v>78.714390243902457</v>
      </c>
    </row>
    <row r="28" spans="1:15" ht="16.5" x14ac:dyDescent="0.2">
      <c r="A28" s="19"/>
      <c r="B28" s="21" t="s">
        <v>29</v>
      </c>
      <c r="C28" s="22">
        <f>C26/C27*100</f>
        <v>111.32316554229375</v>
      </c>
      <c r="D28" s="20"/>
      <c r="E28" s="20"/>
      <c r="F28" s="20"/>
      <c r="G28" s="20"/>
      <c r="H28" s="20"/>
      <c r="I28" s="20"/>
      <c r="J28" s="20"/>
      <c r="K28" s="20"/>
      <c r="L28" s="20"/>
      <c r="M28" s="20"/>
      <c r="N28" s="20"/>
      <c r="O28" s="23"/>
    </row>
    <row r="29" spans="1:15" ht="16.5" x14ac:dyDescent="0.3">
      <c r="A29" s="19"/>
      <c r="B29" s="24" t="s">
        <v>30</v>
      </c>
      <c r="C29" s="22">
        <v>19270</v>
      </c>
      <c r="D29" s="20"/>
      <c r="E29" s="20"/>
      <c r="F29" s="20"/>
      <c r="G29" s="20"/>
      <c r="H29" s="20"/>
      <c r="I29" s="20"/>
      <c r="J29" s="20"/>
      <c r="K29" s="20"/>
      <c r="L29" s="20"/>
      <c r="M29" s="20"/>
      <c r="N29" s="20"/>
      <c r="O29" s="23"/>
    </row>
    <row r="30" spans="1:15" ht="16.5" x14ac:dyDescent="0.3">
      <c r="A30" s="19"/>
      <c r="B30" s="26" t="s">
        <v>32</v>
      </c>
      <c r="C30" s="27">
        <f>C27/C29*100</f>
        <v>100</v>
      </c>
      <c r="D30" s="25"/>
      <c r="E30" s="20"/>
      <c r="F30" s="20"/>
      <c r="G30" s="20"/>
      <c r="H30" s="20"/>
      <c r="I30" s="20"/>
      <c r="J30" s="20"/>
      <c r="K30" s="20"/>
      <c r="L30" s="20"/>
      <c r="M30" s="20"/>
      <c r="N30" s="20"/>
      <c r="O30" s="23"/>
    </row>
    <row r="31" spans="1:15" ht="16.5" x14ac:dyDescent="0.2">
      <c r="A31" s="19"/>
      <c r="B31" s="28" t="s">
        <v>33</v>
      </c>
      <c r="C31" s="29">
        <v>19990</v>
      </c>
      <c r="D31" s="42"/>
      <c r="E31" s="32"/>
      <c r="F31" s="32"/>
      <c r="G31" s="32"/>
      <c r="H31" s="32"/>
      <c r="I31" s="32"/>
      <c r="J31" s="32"/>
      <c r="K31" s="32"/>
      <c r="L31" s="32"/>
      <c r="M31" s="32"/>
      <c r="N31" s="32"/>
      <c r="O31" s="33"/>
    </row>
    <row r="32" spans="1:15" ht="15" x14ac:dyDescent="0.2">
      <c r="B32" s="45"/>
      <c r="C32" s="46"/>
      <c r="D32" s="49"/>
      <c r="E32" s="49"/>
      <c r="F32" s="49"/>
      <c r="G32" s="49"/>
      <c r="H32" s="49"/>
      <c r="I32" s="49"/>
      <c r="J32" s="49"/>
      <c r="K32" s="49"/>
      <c r="L32" s="49"/>
      <c r="M32" s="49"/>
      <c r="N32" s="49"/>
      <c r="O32" s="49"/>
    </row>
    <row r="34" spans="2:15" ht="15.75" x14ac:dyDescent="0.25">
      <c r="B34" s="4" t="s">
        <v>642</v>
      </c>
    </row>
    <row r="35" spans="2:15" ht="57" customHeight="1" x14ac:dyDescent="0.2">
      <c r="B35" s="405" t="s">
        <v>229</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sheetData>
  <mergeCells count="6">
    <mergeCell ref="D1:O1"/>
    <mergeCell ref="D3:O3"/>
    <mergeCell ref="B35:O35"/>
    <mergeCell ref="B38:O38"/>
    <mergeCell ref="B3:B4"/>
    <mergeCell ref="D26:O2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O20"/>
  <sheetViews>
    <sheetView showWhiteSpace="0"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69</v>
      </c>
      <c r="C1" s="2"/>
      <c r="D1" s="393"/>
      <c r="E1" s="393"/>
      <c r="F1" s="393"/>
      <c r="G1" s="393"/>
      <c r="H1" s="393"/>
      <c r="I1" s="393"/>
      <c r="J1" s="393"/>
      <c r="K1" s="393"/>
      <c r="L1" s="393"/>
      <c r="M1" s="393"/>
      <c r="N1" s="393"/>
      <c r="O1" s="393"/>
    </row>
    <row r="2" spans="1:15" s="3" customFormat="1" ht="15.75" x14ac:dyDescent="0.25">
      <c r="B2" s="4" t="s">
        <v>1</v>
      </c>
      <c r="C2" s="5" t="s">
        <v>70</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71">
        <v>1.0149999999999999</v>
      </c>
      <c r="D5" s="11"/>
      <c r="E5" s="11"/>
      <c r="F5" s="13"/>
      <c r="G5" s="11">
        <f>$C$5*100/$C$9</f>
        <v>25.280199252801992</v>
      </c>
      <c r="H5" s="11">
        <f>$C$5*100/$C$9</f>
        <v>25.280199252801992</v>
      </c>
      <c r="I5" s="11">
        <f>$C$5*100/$C$9</f>
        <v>25.280199252801992</v>
      </c>
      <c r="J5" s="11">
        <f>$C$5*100/$C$9</f>
        <v>25.280199252801992</v>
      </c>
      <c r="K5" s="11">
        <f>$C$5*100/$C$9</f>
        <v>25.280199252801992</v>
      </c>
      <c r="L5" s="11"/>
      <c r="M5" s="11"/>
      <c r="N5" s="11"/>
      <c r="O5" s="13"/>
    </row>
    <row r="6" spans="1:15" s="12" customFormat="1" x14ac:dyDescent="0.2">
      <c r="B6" s="14" t="s">
        <v>742</v>
      </c>
      <c r="C6" s="271">
        <v>2.21</v>
      </c>
      <c r="D6" s="11">
        <f t="shared" ref="D6:O6" si="0">$C$6*100/$C$9</f>
        <v>55.043586550435869</v>
      </c>
      <c r="E6" s="11">
        <f t="shared" si="0"/>
        <v>55.043586550435869</v>
      </c>
      <c r="F6" s="11">
        <f t="shared" si="0"/>
        <v>55.043586550435869</v>
      </c>
      <c r="G6" s="11">
        <f t="shared" si="0"/>
        <v>55.043586550435869</v>
      </c>
      <c r="H6" s="11">
        <f t="shared" si="0"/>
        <v>55.043586550435869</v>
      </c>
      <c r="I6" s="11">
        <f t="shared" si="0"/>
        <v>55.043586550435869</v>
      </c>
      <c r="J6" s="11">
        <f t="shared" si="0"/>
        <v>55.043586550435869</v>
      </c>
      <c r="K6" s="11">
        <f t="shared" si="0"/>
        <v>55.043586550435869</v>
      </c>
      <c r="L6" s="11">
        <f t="shared" si="0"/>
        <v>55.043586550435869</v>
      </c>
      <c r="M6" s="11">
        <f t="shared" si="0"/>
        <v>55.043586550435869</v>
      </c>
      <c r="N6" s="11">
        <f t="shared" si="0"/>
        <v>55.043586550435869</v>
      </c>
      <c r="O6" s="11">
        <f t="shared" si="0"/>
        <v>55.043586550435869</v>
      </c>
    </row>
    <row r="7" spans="1:15" s="12" customFormat="1" x14ac:dyDescent="0.2">
      <c r="B7" s="10" t="s">
        <v>55</v>
      </c>
      <c r="C7" s="271">
        <v>0.79</v>
      </c>
      <c r="D7" s="11">
        <f>$C$7*100/$C$9</f>
        <v>19.676214196762142</v>
      </c>
      <c r="E7" s="11">
        <f>$C$7*100/$C$9</f>
        <v>19.676214196762142</v>
      </c>
      <c r="F7" s="11">
        <f>$C$7*100/$C$9</f>
        <v>19.676214196762142</v>
      </c>
      <c r="G7" s="11">
        <f>$C$7*100/$C$9</f>
        <v>19.676214196762142</v>
      </c>
      <c r="H7" s="11"/>
      <c r="I7" s="11"/>
      <c r="J7" s="11"/>
      <c r="K7" s="11"/>
      <c r="L7" s="11"/>
      <c r="M7" s="11"/>
      <c r="N7" s="11">
        <f>$C$7*100/$C$9</f>
        <v>19.676214196762142</v>
      </c>
      <c r="O7" s="11">
        <f>$C$7*100/$C$9</f>
        <v>19.676214196762142</v>
      </c>
    </row>
    <row r="8" spans="1:15" ht="16.5" x14ac:dyDescent="0.2">
      <c r="B8" s="257" t="s">
        <v>27</v>
      </c>
      <c r="C8" s="272">
        <f t="shared" ref="C8" si="1">SUM(C5:C7)</f>
        <v>4.0149999999999997</v>
      </c>
      <c r="D8" s="401"/>
      <c r="E8" s="402"/>
      <c r="F8" s="402"/>
      <c r="G8" s="402"/>
      <c r="H8" s="402"/>
      <c r="I8" s="402"/>
      <c r="J8" s="402"/>
      <c r="K8" s="402"/>
      <c r="L8" s="402"/>
      <c r="M8" s="402"/>
      <c r="N8" s="402"/>
      <c r="O8" s="403"/>
    </row>
    <row r="9" spans="1:15" ht="16.5" x14ac:dyDescent="0.3">
      <c r="A9" s="19"/>
      <c r="B9" s="242" t="s">
        <v>28</v>
      </c>
      <c r="C9" s="273">
        <v>4.0149999999999997</v>
      </c>
      <c r="D9" s="17">
        <f t="shared" ref="D9:O9" si="2">SUM(D5:D7)</f>
        <v>74.719800747198008</v>
      </c>
      <c r="E9" s="17">
        <f t="shared" si="2"/>
        <v>74.719800747198008</v>
      </c>
      <c r="F9" s="17">
        <f t="shared" si="2"/>
        <v>74.719800747198008</v>
      </c>
      <c r="G9" s="17">
        <f t="shared" si="2"/>
        <v>100</v>
      </c>
      <c r="H9" s="17">
        <f t="shared" si="2"/>
        <v>80.323785803237854</v>
      </c>
      <c r="I9" s="17">
        <f t="shared" si="2"/>
        <v>80.323785803237854</v>
      </c>
      <c r="J9" s="17">
        <f t="shared" si="2"/>
        <v>80.323785803237854</v>
      </c>
      <c r="K9" s="17">
        <f t="shared" si="2"/>
        <v>80.323785803237854</v>
      </c>
      <c r="L9" s="17">
        <f t="shared" si="2"/>
        <v>55.043586550435869</v>
      </c>
      <c r="M9" s="17">
        <f t="shared" si="2"/>
        <v>55.043586550435869</v>
      </c>
      <c r="N9" s="17">
        <f t="shared" si="2"/>
        <v>74.719800747198008</v>
      </c>
      <c r="O9" s="40">
        <f t="shared" si="2"/>
        <v>74.719800747198008</v>
      </c>
    </row>
    <row r="10" spans="1:15" ht="16.5" x14ac:dyDescent="0.2">
      <c r="A10" s="19"/>
      <c r="B10" s="21" t="s">
        <v>29</v>
      </c>
      <c r="C10" s="22">
        <f>C8/C9*100</f>
        <v>100</v>
      </c>
      <c r="D10" s="20"/>
      <c r="E10" s="20"/>
      <c r="F10" s="20"/>
      <c r="G10" s="20"/>
      <c r="H10" s="20"/>
      <c r="I10" s="20"/>
      <c r="J10" s="20"/>
      <c r="K10" s="20"/>
      <c r="L10" s="20"/>
      <c r="M10" s="20"/>
      <c r="N10" s="20"/>
      <c r="O10" s="23"/>
    </row>
    <row r="11" spans="1:15" ht="16.5" x14ac:dyDescent="0.3">
      <c r="A11" s="19"/>
      <c r="B11" s="24" t="s">
        <v>30</v>
      </c>
      <c r="C11" s="51">
        <v>4.0149999999999997</v>
      </c>
      <c r="D11" s="20"/>
      <c r="E11" s="20"/>
      <c r="F11" s="20"/>
      <c r="G11" s="20"/>
      <c r="H11" s="20"/>
      <c r="I11" s="20"/>
      <c r="J11" s="20"/>
      <c r="K11" s="20"/>
      <c r="L11" s="20"/>
      <c r="M11" s="20"/>
      <c r="N11" s="20"/>
      <c r="O11" s="23"/>
    </row>
    <row r="12" spans="1:15" ht="16.5" x14ac:dyDescent="0.3">
      <c r="A12" s="19"/>
      <c r="B12" s="26" t="s">
        <v>32</v>
      </c>
      <c r="C12" s="27">
        <f>C9/C11*100</f>
        <v>100</v>
      </c>
      <c r="D12" s="25"/>
      <c r="E12" s="20"/>
      <c r="F12" s="20"/>
      <c r="G12" s="20"/>
      <c r="H12" s="20"/>
      <c r="I12" s="20"/>
      <c r="J12" s="20"/>
      <c r="K12" s="20"/>
      <c r="L12" s="20"/>
      <c r="M12" s="20"/>
      <c r="N12" s="20"/>
      <c r="O12" s="23"/>
    </row>
    <row r="13" spans="1:15" ht="16.5" x14ac:dyDescent="0.2">
      <c r="A13" s="19"/>
      <c r="B13" s="28" t="s">
        <v>33</v>
      </c>
      <c r="C13" s="52">
        <v>4.0149999999999997</v>
      </c>
      <c r="D13" s="42"/>
      <c r="E13" s="32"/>
      <c r="F13" s="32"/>
      <c r="G13" s="32"/>
      <c r="H13" s="32"/>
      <c r="I13" s="32"/>
      <c r="J13" s="32"/>
      <c r="K13" s="32"/>
      <c r="L13" s="32"/>
      <c r="M13" s="32"/>
      <c r="N13" s="32"/>
      <c r="O13" s="33"/>
    </row>
    <row r="14" spans="1:15" x14ac:dyDescent="0.2">
      <c r="C14" s="43"/>
    </row>
    <row r="15" spans="1:15" ht="15.75" x14ac:dyDescent="0.25">
      <c r="B15" s="4" t="s">
        <v>37</v>
      </c>
    </row>
    <row r="16" spans="1:15" ht="41.25" customHeight="1" x14ac:dyDescent="0.2">
      <c r="B16" s="405" t="s">
        <v>71</v>
      </c>
      <c r="C16" s="405"/>
      <c r="D16" s="405"/>
      <c r="E16" s="405"/>
      <c r="F16" s="405"/>
      <c r="G16" s="405"/>
      <c r="H16" s="405"/>
      <c r="I16" s="405"/>
      <c r="J16" s="405"/>
      <c r="K16" s="405"/>
      <c r="L16" s="405"/>
      <c r="M16" s="405"/>
      <c r="N16" s="405"/>
      <c r="O16" s="405"/>
    </row>
    <row r="18" spans="2:15" ht="15.75" x14ac:dyDescent="0.25">
      <c r="B18" s="4" t="s">
        <v>39</v>
      </c>
    </row>
    <row r="19" spans="2:15" x14ac:dyDescent="0.2">
      <c r="B19" s="392" t="s">
        <v>42</v>
      </c>
      <c r="C19" s="392"/>
      <c r="D19" s="392"/>
      <c r="E19" s="392"/>
      <c r="F19" s="392"/>
      <c r="G19" s="392"/>
      <c r="H19" s="392"/>
      <c r="I19" s="392"/>
      <c r="J19" s="392"/>
      <c r="K19" s="392"/>
      <c r="L19" s="392"/>
      <c r="M19" s="392"/>
      <c r="N19" s="392"/>
      <c r="O19" s="392"/>
    </row>
    <row r="20" spans="2:15" ht="26.25" customHeight="1" x14ac:dyDescent="0.2">
      <c r="B20" s="405" t="s">
        <v>72</v>
      </c>
      <c r="C20" s="405"/>
      <c r="D20" s="405"/>
      <c r="E20" s="405"/>
      <c r="F20" s="405"/>
      <c r="G20" s="405"/>
      <c r="H20" s="405"/>
      <c r="I20" s="405"/>
      <c r="J20" s="405"/>
      <c r="K20" s="405"/>
      <c r="L20" s="405"/>
      <c r="M20" s="405"/>
      <c r="N20" s="405"/>
      <c r="O20" s="405"/>
    </row>
  </sheetData>
  <mergeCells count="7">
    <mergeCell ref="D1:O1"/>
    <mergeCell ref="D3:O3"/>
    <mergeCell ref="B16:O16"/>
    <mergeCell ref="B19:O19"/>
    <mergeCell ref="B20:O20"/>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8"/>
  <dimension ref="A1:O26"/>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354</v>
      </c>
      <c r="C1" s="2"/>
      <c r="D1" s="393"/>
      <c r="E1" s="393"/>
      <c r="F1" s="393"/>
      <c r="G1" s="393"/>
      <c r="H1" s="393"/>
      <c r="I1" s="393"/>
      <c r="J1" s="393"/>
      <c r="K1" s="393"/>
      <c r="L1" s="393"/>
      <c r="M1" s="393"/>
      <c r="N1" s="393"/>
      <c r="O1" s="393"/>
    </row>
    <row r="2" spans="1:15" s="3" customFormat="1" ht="15.75" x14ac:dyDescent="0.25">
      <c r="B2" s="4" t="s">
        <v>1</v>
      </c>
      <c r="C2" s="168">
        <v>2009</v>
      </c>
      <c r="D2" s="212" t="s">
        <v>697</v>
      </c>
      <c r="E2" s="218"/>
      <c r="F2" s="218"/>
      <c r="G2" s="218"/>
      <c r="H2" s="218"/>
      <c r="I2" s="218"/>
      <c r="J2" s="218"/>
      <c r="K2" s="218"/>
      <c r="L2" s="218"/>
      <c r="M2" s="213"/>
      <c r="N2" s="213" t="s">
        <v>698</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4">
        <v>8.6370000000000005</v>
      </c>
      <c r="D5" s="11"/>
      <c r="E5" s="11"/>
      <c r="F5" s="13"/>
      <c r="G5" s="11">
        <f>$C$5*100/$C$15</f>
        <v>26.873055382700684</v>
      </c>
      <c r="H5" s="11">
        <f>$C$5*100/$C$15</f>
        <v>26.873055382700684</v>
      </c>
      <c r="I5" s="11">
        <f>$C$5*100/$C$15</f>
        <v>26.873055382700684</v>
      </c>
      <c r="J5" s="11">
        <f>$C$5*100/$C$15</f>
        <v>26.873055382700684</v>
      </c>
      <c r="K5" s="11">
        <f>$C$5*100/$C$15</f>
        <v>26.873055382700684</v>
      </c>
      <c r="L5" s="11"/>
      <c r="M5" s="11"/>
      <c r="N5" s="11"/>
      <c r="O5" s="13"/>
    </row>
    <row r="6" spans="1:15" s="12" customFormat="1" x14ac:dyDescent="0.2">
      <c r="B6" s="10" t="s">
        <v>145</v>
      </c>
      <c r="C6" s="254">
        <v>12.606</v>
      </c>
      <c r="D6" s="11">
        <f>$C$6*100/$C$15</f>
        <v>39.222153080273799</v>
      </c>
      <c r="E6" s="11"/>
      <c r="F6" s="13"/>
      <c r="G6" s="11"/>
      <c r="H6" s="11"/>
      <c r="I6" s="11"/>
      <c r="J6" s="11"/>
      <c r="K6" s="11"/>
      <c r="L6" s="11">
        <f>$C$6*100/$C$15</f>
        <v>39.222153080273799</v>
      </c>
      <c r="M6" s="11">
        <f>$C$6*100/$C$15</f>
        <v>39.222153080273799</v>
      </c>
      <c r="N6" s="11">
        <f>$C$6*100/$C$15</f>
        <v>39.222153080273799</v>
      </c>
      <c r="O6" s="11">
        <f>$C$6*100/$C$15</f>
        <v>39.222153080273799</v>
      </c>
    </row>
    <row r="7" spans="1:15" s="12" customFormat="1" x14ac:dyDescent="0.2">
      <c r="B7" s="37" t="s">
        <v>18</v>
      </c>
      <c r="C7" s="254">
        <v>1.341</v>
      </c>
      <c r="D7" s="11"/>
      <c r="E7" s="11"/>
      <c r="F7" s="13"/>
      <c r="G7" s="11">
        <f>$C$7*100/$C$15</f>
        <v>4.1723708774113248</v>
      </c>
      <c r="H7" s="11">
        <f>$C$7*100/$C$15</f>
        <v>4.1723708774113248</v>
      </c>
      <c r="I7" s="11">
        <f>$C$7*100/$C$15</f>
        <v>4.1723708774113248</v>
      </c>
      <c r="J7" s="11">
        <f>$C$7*100/$C$15</f>
        <v>4.1723708774113248</v>
      </c>
      <c r="K7" s="11">
        <f>$C$7*100/$C$15</f>
        <v>4.1723708774113248</v>
      </c>
      <c r="L7" s="11"/>
      <c r="M7" s="11"/>
      <c r="N7" s="11"/>
      <c r="O7" s="11"/>
    </row>
    <row r="8" spans="1:15" s="12" customFormat="1" x14ac:dyDescent="0.2">
      <c r="B8" s="10" t="s">
        <v>702</v>
      </c>
      <c r="C8" s="254">
        <v>3.6840000000000002</v>
      </c>
      <c r="D8" s="11"/>
      <c r="E8" s="11"/>
      <c r="F8" s="13"/>
      <c r="G8" s="222">
        <f>$C$8*100/$C$15</f>
        <v>11.462352209085253</v>
      </c>
      <c r="H8" s="222">
        <f>$C$8*100/$C$15</f>
        <v>11.462352209085253</v>
      </c>
      <c r="I8" s="222">
        <f>$C$8*100/$C$15</f>
        <v>11.462352209085253</v>
      </c>
      <c r="J8" s="222">
        <f>$C$8*100/$C$15</f>
        <v>11.462352209085253</v>
      </c>
      <c r="K8" s="222">
        <f>$C$8*100/$C$15</f>
        <v>11.462352209085253</v>
      </c>
      <c r="L8" s="11"/>
      <c r="M8" s="11"/>
      <c r="N8" s="11"/>
      <c r="O8" s="11"/>
    </row>
    <row r="9" spans="1:15" s="12" customFormat="1" x14ac:dyDescent="0.2">
      <c r="B9" s="221" t="s">
        <v>151</v>
      </c>
      <c r="C9" s="254">
        <v>0.93</v>
      </c>
      <c r="D9" s="222">
        <f>$C$9*100/$C$15</f>
        <v>2.8935905413814562</v>
      </c>
      <c r="E9" s="222">
        <f t="shared" ref="E9:F9" si="0">$C$9*100/$C$15</f>
        <v>2.8935905413814562</v>
      </c>
      <c r="F9" s="222">
        <f t="shared" si="0"/>
        <v>2.8935905413814562</v>
      </c>
      <c r="G9" s="11">
        <f>$C$9*100/$C$15</f>
        <v>2.8935905413814562</v>
      </c>
      <c r="H9" s="11">
        <f>$C$9*100/$C$15</f>
        <v>2.8935905413814562</v>
      </c>
      <c r="I9" s="11">
        <f>$C$9*100/$C$15</f>
        <v>2.8935905413814562</v>
      </c>
      <c r="J9" s="11">
        <f>$C$9*100/$C$15</f>
        <v>2.8935905413814562</v>
      </c>
      <c r="K9" s="11">
        <f>$C$9*100/$C$15</f>
        <v>2.8935905413814562</v>
      </c>
      <c r="L9" s="222">
        <f t="shared" ref="L9:O9" si="1">$C$9*100/$C$15</f>
        <v>2.8935905413814562</v>
      </c>
      <c r="M9" s="222">
        <f t="shared" si="1"/>
        <v>2.8935905413814562</v>
      </c>
      <c r="N9" s="222">
        <f t="shared" si="1"/>
        <v>2.8935905413814562</v>
      </c>
      <c r="O9" s="222">
        <f t="shared" si="1"/>
        <v>2.8935905413814562</v>
      </c>
    </row>
    <row r="10" spans="1:15" s="12" customFormat="1" x14ac:dyDescent="0.2">
      <c r="B10" s="221" t="s">
        <v>64</v>
      </c>
      <c r="C10" s="254">
        <v>2.4359999999999999</v>
      </c>
      <c r="D10" s="11"/>
      <c r="E10" s="11"/>
      <c r="F10" s="11"/>
      <c r="G10" s="11">
        <f>$C$10*100/$C$15</f>
        <v>7.5793403858120723</v>
      </c>
      <c r="H10" s="11">
        <f>$C$10*100/$C$15</f>
        <v>7.5793403858120723</v>
      </c>
      <c r="I10" s="11">
        <f>$C$10*100/$C$15</f>
        <v>7.5793403858120723</v>
      </c>
      <c r="J10" s="11">
        <f>$C$10*100/$C$15</f>
        <v>7.5793403858120723</v>
      </c>
      <c r="K10" s="11">
        <f>$C$10*100/$C$15</f>
        <v>7.5793403858120723</v>
      </c>
      <c r="L10" s="11"/>
      <c r="M10" s="11"/>
      <c r="N10" s="11"/>
      <c r="O10" s="11"/>
    </row>
    <row r="11" spans="1:15" s="220" customFormat="1" x14ac:dyDescent="0.2">
      <c r="B11" s="221" t="s">
        <v>79</v>
      </c>
      <c r="C11" s="254">
        <v>13.798999999999999</v>
      </c>
      <c r="D11" s="222">
        <f>$C$11*100/$C$15</f>
        <v>42.934038581207211</v>
      </c>
      <c r="E11" s="222">
        <f t="shared" ref="E11:O11" si="2">$C$11*100/$C$15</f>
        <v>42.934038581207211</v>
      </c>
      <c r="F11" s="222">
        <f t="shared" si="2"/>
        <v>42.934038581207211</v>
      </c>
      <c r="G11" s="222">
        <f t="shared" si="2"/>
        <v>42.934038581207211</v>
      </c>
      <c r="H11" s="222">
        <f t="shared" si="2"/>
        <v>42.934038581207211</v>
      </c>
      <c r="I11" s="222">
        <f t="shared" si="2"/>
        <v>42.934038581207211</v>
      </c>
      <c r="J11" s="222">
        <f t="shared" si="2"/>
        <v>42.934038581207211</v>
      </c>
      <c r="K11" s="222">
        <f t="shared" si="2"/>
        <v>42.934038581207211</v>
      </c>
      <c r="L11" s="222">
        <f t="shared" si="2"/>
        <v>42.934038581207211</v>
      </c>
      <c r="M11" s="222">
        <f t="shared" si="2"/>
        <v>42.934038581207211</v>
      </c>
      <c r="N11" s="222">
        <f t="shared" si="2"/>
        <v>42.934038581207211</v>
      </c>
      <c r="O11" s="222">
        <f t="shared" si="2"/>
        <v>42.934038581207211</v>
      </c>
    </row>
    <row r="12" spans="1:15" s="220" customFormat="1" x14ac:dyDescent="0.2">
      <c r="B12" s="221" t="s">
        <v>225</v>
      </c>
      <c r="C12" s="264">
        <v>0.27700000000000002</v>
      </c>
      <c r="D12" s="222">
        <f>$C$12*100/$C$15</f>
        <v>0.86185438705662731</v>
      </c>
      <c r="E12" s="222">
        <f t="shared" ref="E12:O12" si="3">$C$12*100/$C$15</f>
        <v>0.86185438705662731</v>
      </c>
      <c r="F12" s="222">
        <f t="shared" si="3"/>
        <v>0.86185438705662731</v>
      </c>
      <c r="G12" s="222">
        <f t="shared" si="3"/>
        <v>0.86185438705662731</v>
      </c>
      <c r="H12" s="222">
        <f t="shared" si="3"/>
        <v>0.86185438705662731</v>
      </c>
      <c r="I12" s="222">
        <f t="shared" si="3"/>
        <v>0.86185438705662731</v>
      </c>
      <c r="J12" s="222">
        <f t="shared" si="3"/>
        <v>0.86185438705662731</v>
      </c>
      <c r="K12" s="222">
        <f t="shared" si="3"/>
        <v>0.86185438705662731</v>
      </c>
      <c r="L12" s="222">
        <f t="shared" si="3"/>
        <v>0.86185438705662731</v>
      </c>
      <c r="M12" s="222">
        <f t="shared" si="3"/>
        <v>0.86185438705662731</v>
      </c>
      <c r="N12" s="222">
        <f t="shared" si="3"/>
        <v>0.86185438705662731</v>
      </c>
      <c r="O12" s="222">
        <f t="shared" si="3"/>
        <v>0.86185438705662731</v>
      </c>
    </row>
    <row r="13" spans="1:15" s="12" customFormat="1" x14ac:dyDescent="0.2">
      <c r="B13" s="221" t="s">
        <v>703</v>
      </c>
      <c r="C13" s="254">
        <v>0.96799999999999997</v>
      </c>
      <c r="D13" s="11">
        <f t="shared" ref="D13:O13" si="4">$C$13*100/$C$15</f>
        <v>3.011823273179838</v>
      </c>
      <c r="E13" s="11">
        <f t="shared" si="4"/>
        <v>3.011823273179838</v>
      </c>
      <c r="F13" s="11">
        <f t="shared" si="4"/>
        <v>3.011823273179838</v>
      </c>
      <c r="G13" s="11">
        <f t="shared" si="4"/>
        <v>3.011823273179838</v>
      </c>
      <c r="H13" s="11">
        <f t="shared" si="4"/>
        <v>3.011823273179838</v>
      </c>
      <c r="I13" s="11">
        <f t="shared" si="4"/>
        <v>3.011823273179838</v>
      </c>
      <c r="J13" s="11">
        <f t="shared" si="4"/>
        <v>3.011823273179838</v>
      </c>
      <c r="K13" s="11">
        <f t="shared" si="4"/>
        <v>3.011823273179838</v>
      </c>
      <c r="L13" s="11">
        <f t="shared" si="4"/>
        <v>3.011823273179838</v>
      </c>
      <c r="M13" s="11">
        <f t="shared" si="4"/>
        <v>3.011823273179838</v>
      </c>
      <c r="N13" s="11">
        <f t="shared" si="4"/>
        <v>3.011823273179838</v>
      </c>
      <c r="O13" s="11">
        <f t="shared" si="4"/>
        <v>3.011823273179838</v>
      </c>
    </row>
    <row r="14" spans="1:15" ht="16.5" x14ac:dyDescent="0.2">
      <c r="B14" s="257" t="s">
        <v>27</v>
      </c>
      <c r="C14" s="266">
        <f t="shared" ref="C14" si="5">SUM(C5:C13)</f>
        <v>44.678000000000011</v>
      </c>
      <c r="D14" s="423"/>
      <c r="E14" s="424"/>
      <c r="F14" s="424"/>
      <c r="G14" s="424"/>
      <c r="H14" s="424"/>
      <c r="I14" s="424"/>
      <c r="J14" s="424"/>
      <c r="K14" s="424"/>
      <c r="L14" s="424"/>
      <c r="M14" s="424"/>
      <c r="N14" s="424"/>
      <c r="O14" s="425"/>
    </row>
    <row r="15" spans="1:15" ht="16.5" x14ac:dyDescent="0.3">
      <c r="A15" s="19"/>
      <c r="B15" s="242" t="s">
        <v>28</v>
      </c>
      <c r="C15" s="312">
        <v>32.14</v>
      </c>
      <c r="D15" s="17">
        <f t="shared" ref="D15:O15" si="6">SUM(D5:D13)</f>
        <v>88.923459863098941</v>
      </c>
      <c r="E15" s="17">
        <f t="shared" si="6"/>
        <v>49.701306782825128</v>
      </c>
      <c r="F15" s="17">
        <f t="shared" si="6"/>
        <v>49.701306782825128</v>
      </c>
      <c r="G15" s="17">
        <f t="shared" si="6"/>
        <v>99.788425637834479</v>
      </c>
      <c r="H15" s="17">
        <f t="shared" si="6"/>
        <v>99.788425637834479</v>
      </c>
      <c r="I15" s="17">
        <f t="shared" si="6"/>
        <v>99.788425637834479</v>
      </c>
      <c r="J15" s="17">
        <f t="shared" si="6"/>
        <v>99.788425637834479</v>
      </c>
      <c r="K15" s="17">
        <f t="shared" si="6"/>
        <v>99.788425637834479</v>
      </c>
      <c r="L15" s="17">
        <f t="shared" si="6"/>
        <v>88.923459863098941</v>
      </c>
      <c r="M15" s="17">
        <f t="shared" si="6"/>
        <v>88.923459863098941</v>
      </c>
      <c r="N15" s="17">
        <f t="shared" si="6"/>
        <v>88.923459863098941</v>
      </c>
      <c r="O15" s="40">
        <f t="shared" si="6"/>
        <v>88.923459863098941</v>
      </c>
    </row>
    <row r="16" spans="1:15" ht="16.5" x14ac:dyDescent="0.2">
      <c r="A16" s="19"/>
      <c r="B16" s="21" t="s">
        <v>29</v>
      </c>
      <c r="C16" s="228">
        <v>139.01057871810832</v>
      </c>
      <c r="D16" s="20"/>
      <c r="E16" s="20"/>
      <c r="F16" s="20"/>
      <c r="G16" s="20"/>
      <c r="H16" s="20"/>
      <c r="I16" s="20"/>
      <c r="J16" s="20"/>
      <c r="K16" s="20"/>
      <c r="L16" s="20"/>
      <c r="M16" s="20"/>
      <c r="N16" s="20"/>
      <c r="O16" s="23"/>
    </row>
    <row r="17" spans="1:15" ht="16.5" x14ac:dyDescent="0.3">
      <c r="A17" s="19"/>
      <c r="B17" s="24" t="s">
        <v>30</v>
      </c>
      <c r="C17" s="229">
        <v>32.14</v>
      </c>
      <c r="D17" s="25"/>
      <c r="E17" s="20"/>
      <c r="F17" s="20"/>
      <c r="G17" s="20"/>
      <c r="H17" s="20"/>
      <c r="I17" s="20"/>
      <c r="J17" s="20"/>
      <c r="K17" s="20"/>
      <c r="L17" s="20"/>
      <c r="M17" s="20"/>
      <c r="N17" s="20"/>
      <c r="O17" s="23"/>
    </row>
    <row r="18" spans="1:15" ht="16.5" x14ac:dyDescent="0.3">
      <c r="A18" s="19"/>
      <c r="B18" s="26" t="s">
        <v>32</v>
      </c>
      <c r="C18" s="230">
        <v>100</v>
      </c>
      <c r="D18" s="25"/>
      <c r="E18" s="20"/>
      <c r="F18" s="20"/>
      <c r="G18" s="20"/>
      <c r="H18" s="20"/>
      <c r="I18" s="20"/>
      <c r="J18" s="20"/>
      <c r="K18" s="20"/>
      <c r="L18" s="20"/>
      <c r="M18" s="20"/>
      <c r="N18" s="20"/>
      <c r="O18" s="23"/>
    </row>
    <row r="19" spans="1:15" ht="16.5" x14ac:dyDescent="0.2">
      <c r="A19" s="19"/>
      <c r="B19" s="28" t="s">
        <v>33</v>
      </c>
      <c r="C19" s="231">
        <v>32.14</v>
      </c>
      <c r="D19" s="30"/>
      <c r="E19" s="44"/>
      <c r="F19" s="32"/>
      <c r="G19" s="32"/>
      <c r="H19" s="32"/>
      <c r="I19" s="32"/>
      <c r="J19" s="32"/>
      <c r="K19" s="32"/>
      <c r="L19" s="32"/>
      <c r="M19" s="32"/>
      <c r="N19" s="32"/>
      <c r="O19" s="33"/>
    </row>
    <row r="20" spans="1:15" x14ac:dyDescent="0.2">
      <c r="C20" s="43"/>
    </row>
    <row r="21" spans="1:15" ht="15.75" x14ac:dyDescent="0.25">
      <c r="B21" s="4" t="s">
        <v>37</v>
      </c>
    </row>
    <row r="22" spans="1:15" ht="41.25" customHeight="1" x14ac:dyDescent="0.2">
      <c r="B22" s="405" t="s">
        <v>706</v>
      </c>
      <c r="C22" s="405"/>
      <c r="D22" s="405"/>
      <c r="E22" s="405"/>
      <c r="F22" s="405"/>
      <c r="G22" s="405"/>
      <c r="H22" s="405"/>
      <c r="I22" s="405"/>
      <c r="J22" s="405"/>
      <c r="K22" s="405"/>
      <c r="L22" s="405"/>
      <c r="M22" s="405"/>
      <c r="N22" s="405"/>
      <c r="O22" s="405"/>
    </row>
    <row r="24" spans="1:15" ht="15.75" x14ac:dyDescent="0.25">
      <c r="B24" s="4" t="s">
        <v>39</v>
      </c>
    </row>
    <row r="25" spans="1:15" x14ac:dyDescent="0.2">
      <c r="B25" s="392" t="s">
        <v>705</v>
      </c>
      <c r="C25" s="392"/>
      <c r="D25" s="392"/>
      <c r="E25" s="392"/>
      <c r="F25" s="392"/>
      <c r="G25" s="392"/>
      <c r="H25" s="392"/>
      <c r="I25" s="392"/>
      <c r="J25" s="392"/>
      <c r="K25" s="392"/>
      <c r="L25" s="392"/>
      <c r="M25" s="392"/>
      <c r="N25" s="392"/>
      <c r="O25" s="392"/>
    </row>
    <row r="26" spans="1:15" x14ac:dyDescent="0.2">
      <c r="B26" s="392" t="s">
        <v>704</v>
      </c>
      <c r="C26" s="392"/>
      <c r="D26" s="392"/>
      <c r="E26" s="392"/>
      <c r="F26" s="392"/>
      <c r="G26" s="392"/>
      <c r="H26" s="392"/>
      <c r="I26" s="392"/>
      <c r="J26" s="392"/>
      <c r="K26" s="392"/>
      <c r="L26" s="392"/>
      <c r="M26" s="392"/>
      <c r="N26" s="392"/>
      <c r="O26" s="392"/>
    </row>
  </sheetData>
  <mergeCells count="7">
    <mergeCell ref="B26:O26"/>
    <mergeCell ref="B25:O25"/>
    <mergeCell ref="D1:O1"/>
    <mergeCell ref="D3:O3"/>
    <mergeCell ref="B22:O22"/>
    <mergeCell ref="B3:B4"/>
    <mergeCell ref="D14:O14"/>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9"/>
  <dimension ref="A1:O22"/>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355</v>
      </c>
      <c r="C1" s="2"/>
      <c r="D1" s="393"/>
      <c r="E1" s="393"/>
      <c r="F1" s="393"/>
      <c r="G1" s="393"/>
      <c r="H1" s="393"/>
      <c r="I1" s="393"/>
      <c r="J1" s="393"/>
      <c r="K1" s="393"/>
      <c r="L1" s="393"/>
      <c r="M1" s="393"/>
      <c r="N1" s="393"/>
      <c r="O1" s="393"/>
    </row>
    <row r="2" spans="1:15" s="3" customFormat="1" ht="15.75" x14ac:dyDescent="0.25">
      <c r="B2" s="4" t="s">
        <v>1</v>
      </c>
      <c r="C2" s="5" t="s">
        <v>356</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58">
        <v>80</v>
      </c>
      <c r="D5" s="11">
        <f>$C$5*100/$C$10</f>
        <v>58.750091797018442</v>
      </c>
      <c r="E5" s="11">
        <f>$C$5*100/$C$10</f>
        <v>58.750091797018442</v>
      </c>
      <c r="F5" s="11">
        <f>$C$5*100/$C$10</f>
        <v>58.750091797018442</v>
      </c>
      <c r="G5" s="11"/>
      <c r="H5" s="11"/>
      <c r="I5" s="11"/>
      <c r="J5" s="11"/>
      <c r="K5" s="11"/>
      <c r="L5" s="11"/>
      <c r="M5" s="11"/>
      <c r="N5" s="11">
        <f>$C$5*100/$C$10</f>
        <v>58.750091797018442</v>
      </c>
      <c r="O5" s="11">
        <f>$C$5*100/$C$10</f>
        <v>58.750091797018442</v>
      </c>
    </row>
    <row r="6" spans="1:15" s="12" customFormat="1" x14ac:dyDescent="0.2">
      <c r="B6" s="14" t="s">
        <v>18</v>
      </c>
      <c r="C6" s="258">
        <v>2.23</v>
      </c>
      <c r="D6" s="11">
        <f>$C$6*100/$C$10</f>
        <v>1.6376588088418889</v>
      </c>
      <c r="E6" s="11">
        <f>$C$6*100/$C$10</f>
        <v>1.6376588088418889</v>
      </c>
      <c r="F6" s="11">
        <f>$C$6*100/$C$10</f>
        <v>1.6376588088418889</v>
      </c>
      <c r="G6" s="11"/>
      <c r="H6" s="11"/>
      <c r="I6" s="11"/>
      <c r="J6" s="11"/>
      <c r="K6" s="11"/>
      <c r="L6" s="11"/>
      <c r="M6" s="11"/>
      <c r="N6" s="11">
        <f>$C$6*100/$C$10</f>
        <v>1.6376588088418889</v>
      </c>
      <c r="O6" s="11">
        <f>$C$6*100/$C$10</f>
        <v>1.6376588088418889</v>
      </c>
    </row>
    <row r="7" spans="1:15" s="12" customFormat="1" x14ac:dyDescent="0.2">
      <c r="B7" s="10" t="s">
        <v>79</v>
      </c>
      <c r="C7" s="258">
        <v>53.13</v>
      </c>
      <c r="D7" s="11">
        <f t="shared" ref="D7:O7" si="0">$C$7*100/$C$10</f>
        <v>39.017404714694869</v>
      </c>
      <c r="E7" s="11">
        <f t="shared" si="0"/>
        <v>39.017404714694869</v>
      </c>
      <c r="F7" s="11">
        <f t="shared" si="0"/>
        <v>39.017404714694869</v>
      </c>
      <c r="G7" s="11">
        <f t="shared" si="0"/>
        <v>39.017404714694869</v>
      </c>
      <c r="H7" s="11">
        <f t="shared" si="0"/>
        <v>39.017404714694869</v>
      </c>
      <c r="I7" s="11">
        <f t="shared" si="0"/>
        <v>39.017404714694869</v>
      </c>
      <c r="J7" s="11">
        <f t="shared" si="0"/>
        <v>39.017404714694869</v>
      </c>
      <c r="K7" s="11">
        <f t="shared" si="0"/>
        <v>39.017404714694869</v>
      </c>
      <c r="L7" s="11">
        <f t="shared" si="0"/>
        <v>39.017404714694869</v>
      </c>
      <c r="M7" s="11">
        <f t="shared" si="0"/>
        <v>39.017404714694869</v>
      </c>
      <c r="N7" s="11">
        <f t="shared" si="0"/>
        <v>39.017404714694869</v>
      </c>
      <c r="O7" s="11">
        <f t="shared" si="0"/>
        <v>39.017404714694869</v>
      </c>
    </row>
    <row r="8" spans="1:15" s="12" customFormat="1" x14ac:dyDescent="0.2">
      <c r="B8" s="37" t="s">
        <v>225</v>
      </c>
      <c r="C8" s="259">
        <v>0.81</v>
      </c>
      <c r="D8" s="11">
        <f>$C$8*100/$C$10</f>
        <v>0.59484467944481167</v>
      </c>
      <c r="E8" s="11">
        <f t="shared" ref="E8:O8" si="1">$C$8*100/$C$10</f>
        <v>0.59484467944481167</v>
      </c>
      <c r="F8" s="11">
        <f t="shared" si="1"/>
        <v>0.59484467944481167</v>
      </c>
      <c r="G8" s="11">
        <f t="shared" si="1"/>
        <v>0.59484467944481167</v>
      </c>
      <c r="H8" s="11">
        <f t="shared" si="1"/>
        <v>0.59484467944481167</v>
      </c>
      <c r="I8" s="11">
        <f t="shared" si="1"/>
        <v>0.59484467944481167</v>
      </c>
      <c r="J8" s="11">
        <f t="shared" si="1"/>
        <v>0.59484467944481167</v>
      </c>
      <c r="K8" s="11">
        <f t="shared" si="1"/>
        <v>0.59484467944481167</v>
      </c>
      <c r="L8" s="11">
        <f t="shared" si="1"/>
        <v>0.59484467944481167</v>
      </c>
      <c r="M8" s="11">
        <f t="shared" si="1"/>
        <v>0.59484467944481167</v>
      </c>
      <c r="N8" s="11">
        <f t="shared" si="1"/>
        <v>0.59484467944481167</v>
      </c>
      <c r="O8" s="11">
        <f t="shared" si="1"/>
        <v>0.59484467944481167</v>
      </c>
    </row>
    <row r="9" spans="1:15" ht="16.5" x14ac:dyDescent="0.2">
      <c r="B9" s="257" t="s">
        <v>27</v>
      </c>
      <c r="C9" s="260">
        <f>SUM(C5:C8)</f>
        <v>136.17000000000002</v>
      </c>
      <c r="D9" s="423"/>
      <c r="E9" s="424"/>
      <c r="F9" s="424"/>
      <c r="G9" s="424"/>
      <c r="H9" s="424"/>
      <c r="I9" s="424"/>
      <c r="J9" s="424"/>
      <c r="K9" s="424"/>
      <c r="L9" s="424"/>
      <c r="M9" s="424"/>
      <c r="N9" s="424"/>
      <c r="O9" s="425"/>
    </row>
    <row r="10" spans="1:15" ht="16.5" x14ac:dyDescent="0.3">
      <c r="A10" s="19"/>
      <c r="B10" s="242" t="s">
        <v>28</v>
      </c>
      <c r="C10" s="243">
        <v>136.16999999999999</v>
      </c>
      <c r="D10" s="17">
        <f t="shared" ref="D10:O10" si="2">SUM(D5:D8)</f>
        <v>100</v>
      </c>
      <c r="E10" s="17">
        <f t="shared" si="2"/>
        <v>100</v>
      </c>
      <c r="F10" s="17">
        <f t="shared" si="2"/>
        <v>100</v>
      </c>
      <c r="G10" s="17">
        <f t="shared" si="2"/>
        <v>39.612249394139681</v>
      </c>
      <c r="H10" s="17">
        <f t="shared" si="2"/>
        <v>39.612249394139681</v>
      </c>
      <c r="I10" s="17">
        <f t="shared" si="2"/>
        <v>39.612249394139681</v>
      </c>
      <c r="J10" s="17">
        <f t="shared" si="2"/>
        <v>39.612249394139681</v>
      </c>
      <c r="K10" s="17">
        <f t="shared" si="2"/>
        <v>39.612249394139681</v>
      </c>
      <c r="L10" s="17">
        <f t="shared" si="2"/>
        <v>39.612249394139681</v>
      </c>
      <c r="M10" s="17">
        <f t="shared" si="2"/>
        <v>39.612249394139681</v>
      </c>
      <c r="N10" s="17">
        <f t="shared" si="2"/>
        <v>100</v>
      </c>
      <c r="O10" s="17">
        <f t="shared" si="2"/>
        <v>100</v>
      </c>
    </row>
    <row r="11" spans="1:15" ht="16.5" x14ac:dyDescent="0.2">
      <c r="A11" s="19"/>
      <c r="B11" s="21" t="s">
        <v>29</v>
      </c>
      <c r="C11" s="22">
        <f>C9/C10*100</f>
        <v>100.00000000000003</v>
      </c>
      <c r="D11" s="20"/>
      <c r="E11" s="20"/>
      <c r="F11" s="20"/>
      <c r="G11" s="20"/>
      <c r="H11" s="20"/>
      <c r="I11" s="20"/>
      <c r="J11" s="20"/>
      <c r="K11" s="20"/>
      <c r="L11" s="20"/>
      <c r="M11" s="20"/>
      <c r="N11" s="20"/>
      <c r="O11" s="23"/>
    </row>
    <row r="12" spans="1:15" ht="16.5" x14ac:dyDescent="0.3">
      <c r="A12" s="19"/>
      <c r="B12" s="24" t="s">
        <v>30</v>
      </c>
      <c r="C12" s="22">
        <v>136.16999999999999</v>
      </c>
      <c r="D12" s="20"/>
      <c r="E12" s="20"/>
      <c r="F12" s="20"/>
      <c r="G12" s="20"/>
      <c r="H12" s="20"/>
      <c r="I12" s="20"/>
      <c r="J12" s="20"/>
      <c r="K12" s="20"/>
      <c r="L12" s="20"/>
      <c r="M12" s="20"/>
      <c r="N12" s="20"/>
      <c r="O12" s="23"/>
    </row>
    <row r="13" spans="1:15" ht="16.5" x14ac:dyDescent="0.3">
      <c r="A13" s="19"/>
      <c r="B13" s="26" t="s">
        <v>32</v>
      </c>
      <c r="C13" s="27">
        <f>C10/C12*100</f>
        <v>100</v>
      </c>
      <c r="D13" s="25"/>
      <c r="E13" s="20"/>
      <c r="F13" s="20"/>
      <c r="G13" s="20"/>
      <c r="H13" s="20"/>
      <c r="I13" s="20"/>
      <c r="J13" s="20"/>
      <c r="K13" s="20"/>
      <c r="L13" s="20"/>
      <c r="M13" s="20"/>
      <c r="N13" s="20"/>
      <c r="O13" s="23"/>
    </row>
    <row r="14" spans="1:15" ht="16.5" x14ac:dyDescent="0.2">
      <c r="A14" s="19"/>
      <c r="B14" s="28" t="s">
        <v>33</v>
      </c>
      <c r="C14" s="29">
        <v>136.16999999999999</v>
      </c>
      <c r="D14" s="42"/>
      <c r="E14" s="32"/>
      <c r="F14" s="32"/>
      <c r="G14" s="32"/>
      <c r="H14" s="32"/>
      <c r="I14" s="32"/>
      <c r="J14" s="32"/>
      <c r="K14" s="32"/>
      <c r="L14" s="32"/>
      <c r="M14" s="32"/>
      <c r="N14" s="32"/>
      <c r="O14" s="33"/>
    </row>
    <row r="16" spans="1:15" ht="15.75" x14ac:dyDescent="0.25">
      <c r="B16" s="4" t="s">
        <v>37</v>
      </c>
    </row>
    <row r="17" spans="2:15" ht="56.25" customHeight="1" x14ac:dyDescent="0.2">
      <c r="B17" s="417" t="s">
        <v>357</v>
      </c>
      <c r="C17" s="417"/>
      <c r="D17" s="417"/>
      <c r="E17" s="417"/>
      <c r="F17" s="417"/>
      <c r="G17" s="417"/>
      <c r="H17" s="417"/>
      <c r="I17" s="417"/>
      <c r="J17" s="417"/>
      <c r="K17" s="417"/>
      <c r="L17" s="417"/>
      <c r="M17" s="417"/>
      <c r="N17" s="417"/>
      <c r="O17" s="417"/>
    </row>
    <row r="19" spans="2:15" ht="15.75" x14ac:dyDescent="0.25">
      <c r="B19" s="4" t="s">
        <v>39</v>
      </c>
    </row>
    <row r="20" spans="2:15" x14ac:dyDescent="0.2">
      <c r="B20" s="392" t="s">
        <v>42</v>
      </c>
      <c r="C20" s="392"/>
      <c r="D20" s="392"/>
      <c r="E20" s="392"/>
      <c r="F20" s="392"/>
      <c r="G20" s="392"/>
      <c r="H20" s="392"/>
      <c r="I20" s="392"/>
      <c r="J20" s="392"/>
      <c r="K20" s="392"/>
      <c r="L20" s="392"/>
      <c r="M20" s="392"/>
      <c r="N20" s="392"/>
      <c r="O20" s="392"/>
    </row>
    <row r="21" spans="2:15" s="126" customFormat="1" ht="12.75" x14ac:dyDescent="0.2">
      <c r="B21" s="416" t="s">
        <v>358</v>
      </c>
      <c r="C21" s="416"/>
      <c r="D21" s="416"/>
      <c r="E21" s="416"/>
      <c r="F21" s="416"/>
      <c r="G21" s="416"/>
      <c r="H21" s="416"/>
      <c r="I21" s="416"/>
      <c r="J21" s="416"/>
      <c r="K21" s="416"/>
      <c r="L21" s="416"/>
      <c r="M21" s="416"/>
      <c r="N21" s="416"/>
      <c r="O21" s="416"/>
    </row>
    <row r="22" spans="2:15" s="126" customFormat="1" ht="12.75" x14ac:dyDescent="0.2">
      <c r="B22" s="416" t="s">
        <v>359</v>
      </c>
      <c r="C22" s="416"/>
      <c r="D22" s="416"/>
      <c r="E22" s="416"/>
      <c r="F22" s="416"/>
      <c r="G22" s="416"/>
      <c r="H22" s="416"/>
      <c r="I22" s="416"/>
      <c r="J22" s="416"/>
      <c r="K22" s="416"/>
      <c r="L22" s="416"/>
      <c r="M22" s="416"/>
      <c r="N22" s="416"/>
      <c r="O22" s="416"/>
    </row>
  </sheetData>
  <mergeCells count="8">
    <mergeCell ref="B22:O22"/>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0"/>
  <dimension ref="A1:O65"/>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360</v>
      </c>
      <c r="C1" s="2"/>
      <c r="D1" s="393"/>
      <c r="E1" s="393"/>
      <c r="F1" s="393"/>
      <c r="G1" s="393"/>
      <c r="H1" s="393"/>
      <c r="I1" s="393"/>
      <c r="J1" s="393"/>
      <c r="K1" s="393"/>
      <c r="L1" s="393"/>
      <c r="M1" s="393"/>
      <c r="N1" s="393"/>
      <c r="O1" s="393"/>
    </row>
    <row r="2" spans="2:15" s="3" customFormat="1" ht="15.75" x14ac:dyDescent="0.25">
      <c r="B2" s="4" t="s">
        <v>1</v>
      </c>
      <c r="C2" s="5" t="s">
        <v>361</v>
      </c>
      <c r="D2" s="212" t="s">
        <v>697</v>
      </c>
      <c r="E2" s="218"/>
      <c r="F2" s="218"/>
      <c r="G2" s="218"/>
      <c r="H2" s="218"/>
      <c r="I2" s="218"/>
      <c r="J2" s="218"/>
      <c r="K2" s="218"/>
      <c r="L2" s="218"/>
      <c r="M2" s="213"/>
      <c r="N2" s="213" t="s">
        <v>698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81">
        <v>85.594999999999999</v>
      </c>
      <c r="D5" s="11"/>
      <c r="E5" s="11">
        <f>$C$5*100/$C$23</f>
        <v>7.7182146077547342</v>
      </c>
      <c r="F5" s="11">
        <f>$C$5*100/$C$23</f>
        <v>7.7182146077547342</v>
      </c>
      <c r="G5" s="11">
        <f>$C$5*100/$C$23</f>
        <v>7.7182146077547342</v>
      </c>
      <c r="H5" s="11">
        <f>$C$5*100/$C$23</f>
        <v>7.7182146077547342</v>
      </c>
      <c r="I5" s="11">
        <f>$C$5*100/$C$23</f>
        <v>7.7182146077547342</v>
      </c>
      <c r="J5" s="11"/>
      <c r="K5" s="11"/>
      <c r="L5" s="11"/>
      <c r="M5" s="11"/>
      <c r="N5" s="11"/>
      <c r="O5" s="13"/>
    </row>
    <row r="6" spans="2:15" s="12" customFormat="1" x14ac:dyDescent="0.2">
      <c r="B6" s="10" t="s">
        <v>49</v>
      </c>
      <c r="C6" s="281">
        <v>219.52549999999999</v>
      </c>
      <c r="D6" s="11"/>
      <c r="E6" s="11">
        <f>$C$6*100/$C$23</f>
        <v>19.794905320108207</v>
      </c>
      <c r="F6" s="11">
        <f>$C$6*100/$C$23</f>
        <v>19.794905320108207</v>
      </c>
      <c r="G6" s="11">
        <f>$C$6*100/$C$23</f>
        <v>19.794905320108207</v>
      </c>
      <c r="H6" s="11">
        <f>$C$6*100/$C$23</f>
        <v>19.794905320108207</v>
      </c>
      <c r="I6" s="11">
        <f>$C$6*100/$C$23</f>
        <v>19.794905320108207</v>
      </c>
      <c r="J6" s="11"/>
      <c r="K6" s="11"/>
      <c r="L6" s="11"/>
      <c r="M6" s="11"/>
      <c r="N6" s="11"/>
      <c r="O6" s="13"/>
    </row>
    <row r="7" spans="2:15" s="12" customFormat="1" x14ac:dyDescent="0.2">
      <c r="B7" s="14" t="s">
        <v>16</v>
      </c>
      <c r="C7" s="281">
        <v>15.053000000000001</v>
      </c>
      <c r="D7" s="11"/>
      <c r="E7" s="11">
        <f>$C$7*100/$C$23</f>
        <v>1.3573489630297566</v>
      </c>
      <c r="F7" s="11">
        <f>$C$7*100/$C$23</f>
        <v>1.3573489630297566</v>
      </c>
      <c r="G7" s="11">
        <f>$C$7*100/$C$23</f>
        <v>1.3573489630297566</v>
      </c>
      <c r="H7" s="11">
        <f>$C$7*100/$C$23</f>
        <v>1.3573489630297566</v>
      </c>
      <c r="I7" s="11">
        <f>$C$7*100/$C$23</f>
        <v>1.3573489630297566</v>
      </c>
      <c r="J7" s="11"/>
      <c r="K7" s="11"/>
      <c r="L7" s="11"/>
      <c r="M7" s="11"/>
      <c r="N7" s="11"/>
      <c r="O7" s="13"/>
    </row>
    <row r="8" spans="2:15" s="12" customFormat="1" x14ac:dyDescent="0.2">
      <c r="B8" s="10" t="s">
        <v>59</v>
      </c>
      <c r="C8" s="282">
        <v>26.611999999999998</v>
      </c>
      <c r="D8" s="11"/>
      <c r="E8" s="11">
        <f>$C$8*100/$C$23</f>
        <v>2.399639314697926</v>
      </c>
      <c r="F8" s="11">
        <f>$C$8*100/$C$23</f>
        <v>2.399639314697926</v>
      </c>
      <c r="G8" s="11">
        <f>$C$8*100/$C$23</f>
        <v>2.399639314697926</v>
      </c>
      <c r="H8" s="11">
        <f>$C$8*100/$C$23</f>
        <v>2.399639314697926</v>
      </c>
      <c r="I8" s="11">
        <f>$C$8*100/$C$23</f>
        <v>2.399639314697926</v>
      </c>
      <c r="J8" s="11"/>
      <c r="K8" s="11"/>
      <c r="L8" s="11"/>
      <c r="M8" s="11"/>
      <c r="N8" s="11"/>
      <c r="O8" s="13"/>
    </row>
    <row r="9" spans="2:15" s="12" customFormat="1" x14ac:dyDescent="0.2">
      <c r="B9" s="10" t="s">
        <v>18</v>
      </c>
      <c r="C9" s="281">
        <v>62.094999999999999</v>
      </c>
      <c r="D9" s="11"/>
      <c r="E9" s="11"/>
      <c r="F9" s="11"/>
      <c r="G9" s="11"/>
      <c r="H9" s="11"/>
      <c r="I9" s="11"/>
      <c r="J9" s="11">
        <f>$C$9*100/$C$23</f>
        <v>5.5991884580703335</v>
      </c>
      <c r="K9" s="11">
        <f>$C$9*100/$C$23</f>
        <v>5.5991884580703335</v>
      </c>
      <c r="L9" s="11">
        <f>$C$9*100/$C$23</f>
        <v>5.5991884580703335</v>
      </c>
      <c r="M9" s="11">
        <f>$C$9*100/$C$23</f>
        <v>5.5991884580703335</v>
      </c>
      <c r="N9" s="11">
        <f>$C$9*100/$C$23</f>
        <v>5.5991884580703335</v>
      </c>
      <c r="O9" s="13"/>
    </row>
    <row r="10" spans="2:15" s="12" customFormat="1" x14ac:dyDescent="0.2">
      <c r="B10" s="10" t="s">
        <v>90</v>
      </c>
      <c r="C10" s="281">
        <v>86.034999999999997</v>
      </c>
      <c r="D10" s="11">
        <f t="shared" ref="D10:O10" si="0">$C$10*100/$C$23</f>
        <v>7.7578899909828678</v>
      </c>
      <c r="E10" s="11">
        <f t="shared" si="0"/>
        <v>7.7578899909828678</v>
      </c>
      <c r="F10" s="11">
        <f t="shared" si="0"/>
        <v>7.7578899909828678</v>
      </c>
      <c r="G10" s="11">
        <f t="shared" si="0"/>
        <v>7.7578899909828678</v>
      </c>
      <c r="H10" s="11">
        <f t="shared" si="0"/>
        <v>7.7578899909828678</v>
      </c>
      <c r="I10" s="11">
        <f t="shared" si="0"/>
        <v>7.7578899909828678</v>
      </c>
      <c r="J10" s="11">
        <f t="shared" si="0"/>
        <v>7.7578899909828678</v>
      </c>
      <c r="K10" s="11">
        <f t="shared" si="0"/>
        <v>7.7578899909828678</v>
      </c>
      <c r="L10" s="11">
        <f t="shared" si="0"/>
        <v>7.7578899909828678</v>
      </c>
      <c r="M10" s="11">
        <f t="shared" si="0"/>
        <v>7.7578899909828678</v>
      </c>
      <c r="N10" s="11">
        <f t="shared" si="0"/>
        <v>7.7578899909828678</v>
      </c>
      <c r="O10" s="11">
        <f t="shared" si="0"/>
        <v>7.7578899909828678</v>
      </c>
    </row>
    <row r="11" spans="2:15" s="12" customFormat="1" x14ac:dyDescent="0.2">
      <c r="B11" s="37" t="s">
        <v>151</v>
      </c>
      <c r="C11" s="282">
        <v>18.204999999999998</v>
      </c>
      <c r="D11" s="11">
        <f t="shared" ref="D11:O11" si="1">$C$11*100/$C$23</f>
        <v>1.6415689810640215</v>
      </c>
      <c r="E11" s="11">
        <f t="shared" si="1"/>
        <v>1.6415689810640215</v>
      </c>
      <c r="F11" s="11">
        <f t="shared" si="1"/>
        <v>1.6415689810640215</v>
      </c>
      <c r="G11" s="11">
        <f t="shared" si="1"/>
        <v>1.6415689810640215</v>
      </c>
      <c r="H11" s="11">
        <f t="shared" si="1"/>
        <v>1.6415689810640215</v>
      </c>
      <c r="I11" s="11">
        <f t="shared" si="1"/>
        <v>1.6415689810640215</v>
      </c>
      <c r="J11" s="11">
        <f t="shared" si="1"/>
        <v>1.6415689810640215</v>
      </c>
      <c r="K11" s="11">
        <f t="shared" si="1"/>
        <v>1.6415689810640215</v>
      </c>
      <c r="L11" s="11">
        <f t="shared" si="1"/>
        <v>1.6415689810640215</v>
      </c>
      <c r="M11" s="11">
        <f t="shared" si="1"/>
        <v>1.6415689810640215</v>
      </c>
      <c r="N11" s="11">
        <f t="shared" si="1"/>
        <v>1.6415689810640215</v>
      </c>
      <c r="O11" s="11">
        <f t="shared" si="1"/>
        <v>1.6415689810640215</v>
      </c>
    </row>
    <row r="12" spans="2:15" s="12" customFormat="1" x14ac:dyDescent="0.2">
      <c r="B12" s="10" t="s">
        <v>94</v>
      </c>
      <c r="C12" s="281">
        <v>26.06</v>
      </c>
      <c r="D12" s="11">
        <f t="shared" ref="D12:O12" si="2">$C$12*100/$C$23</f>
        <v>2.3498647430117221</v>
      </c>
      <c r="E12" s="11">
        <f t="shared" si="2"/>
        <v>2.3498647430117221</v>
      </c>
      <c r="F12" s="11">
        <f t="shared" si="2"/>
        <v>2.3498647430117221</v>
      </c>
      <c r="G12" s="11">
        <f t="shared" si="2"/>
        <v>2.3498647430117221</v>
      </c>
      <c r="H12" s="11">
        <f t="shared" si="2"/>
        <v>2.3498647430117221</v>
      </c>
      <c r="I12" s="11">
        <f t="shared" si="2"/>
        <v>2.3498647430117221</v>
      </c>
      <c r="J12" s="11">
        <f t="shared" si="2"/>
        <v>2.3498647430117221</v>
      </c>
      <c r="K12" s="11">
        <f t="shared" si="2"/>
        <v>2.3498647430117221</v>
      </c>
      <c r="L12" s="11">
        <f t="shared" si="2"/>
        <v>2.3498647430117221</v>
      </c>
      <c r="M12" s="11">
        <f t="shared" si="2"/>
        <v>2.3498647430117221</v>
      </c>
      <c r="N12" s="11">
        <f t="shared" si="2"/>
        <v>2.3498647430117221</v>
      </c>
      <c r="O12" s="11">
        <f t="shared" si="2"/>
        <v>2.3498647430117221</v>
      </c>
    </row>
    <row r="13" spans="2:15" s="12" customFormat="1" x14ac:dyDescent="0.2">
      <c r="B13" s="10" t="s">
        <v>19</v>
      </c>
      <c r="C13" s="281">
        <v>10.276999999999999</v>
      </c>
      <c r="D13" s="11">
        <f t="shared" ref="D13:O13" si="3">$C$13*100/$C$23</f>
        <v>0.92669071235347145</v>
      </c>
      <c r="E13" s="11">
        <f t="shared" si="3"/>
        <v>0.92669071235347145</v>
      </c>
      <c r="F13" s="11">
        <f t="shared" si="3"/>
        <v>0.92669071235347145</v>
      </c>
      <c r="G13" s="11">
        <f t="shared" si="3"/>
        <v>0.92669071235347145</v>
      </c>
      <c r="H13" s="11">
        <f t="shared" si="3"/>
        <v>0.92669071235347145</v>
      </c>
      <c r="I13" s="11">
        <f t="shared" si="3"/>
        <v>0.92669071235347145</v>
      </c>
      <c r="J13" s="11">
        <f t="shared" si="3"/>
        <v>0.92669071235347145</v>
      </c>
      <c r="K13" s="11">
        <f t="shared" si="3"/>
        <v>0.92669071235347145</v>
      </c>
      <c r="L13" s="11">
        <f t="shared" si="3"/>
        <v>0.92669071235347145</v>
      </c>
      <c r="M13" s="11">
        <f t="shared" si="3"/>
        <v>0.92669071235347145</v>
      </c>
      <c r="N13" s="11">
        <f t="shared" si="3"/>
        <v>0.92669071235347145</v>
      </c>
      <c r="O13" s="11">
        <f t="shared" si="3"/>
        <v>0.92669071235347145</v>
      </c>
    </row>
    <row r="14" spans="2:15" s="12" customFormat="1" x14ac:dyDescent="0.2">
      <c r="B14" s="10" t="s">
        <v>78</v>
      </c>
      <c r="C14" s="281">
        <v>101.45</v>
      </c>
      <c r="D14" s="38"/>
      <c r="E14" s="38"/>
      <c r="F14" s="39"/>
      <c r="G14" s="11"/>
      <c r="H14" s="11"/>
      <c r="I14" s="11"/>
      <c r="J14" s="11">
        <f>$C$14*100/$C$23</f>
        <v>9.1478809738503148</v>
      </c>
      <c r="K14" s="11">
        <f>$C$14*100/$C$23</f>
        <v>9.1478809738503148</v>
      </c>
      <c r="L14" s="11">
        <f>$C$14*100/$C$23</f>
        <v>9.1478809738503148</v>
      </c>
      <c r="M14" s="11">
        <f>$C$14*100/$C$23</f>
        <v>9.1478809738503148</v>
      </c>
      <c r="N14" s="11">
        <f>$C$14*100/$C$23</f>
        <v>9.1478809738503148</v>
      </c>
      <c r="O14" s="13"/>
    </row>
    <row r="15" spans="2:15" s="12" customFormat="1" x14ac:dyDescent="0.2">
      <c r="B15" s="10" t="s">
        <v>362</v>
      </c>
      <c r="C15" s="281">
        <v>34.783000000000001</v>
      </c>
      <c r="D15" s="11"/>
      <c r="E15" s="11"/>
      <c r="F15" s="11"/>
      <c r="G15" s="11"/>
      <c r="H15" s="11"/>
      <c r="I15" s="11"/>
      <c r="J15" s="11">
        <f>$C$15*100/$C$23</f>
        <v>3.1364292155094682</v>
      </c>
      <c r="K15" s="11">
        <f>$C$15*100/$C$23</f>
        <v>3.1364292155094682</v>
      </c>
      <c r="L15" s="11">
        <f>$C$15*100/$C$23</f>
        <v>3.1364292155094682</v>
      </c>
      <c r="M15" s="11">
        <f>$C$15*100/$C$23</f>
        <v>3.1364292155094682</v>
      </c>
      <c r="N15" s="11">
        <f>$C$15*100/$C$23</f>
        <v>3.1364292155094682</v>
      </c>
      <c r="O15" s="13"/>
    </row>
    <row r="16" spans="2:15" s="12" customFormat="1" x14ac:dyDescent="0.2">
      <c r="B16" s="10" t="s">
        <v>286</v>
      </c>
      <c r="C16" s="281">
        <v>8.34</v>
      </c>
      <c r="D16" s="11">
        <f t="shared" ref="D16:O16" si="4">$C$16*100/$C$23</f>
        <v>0.75202885482416593</v>
      </c>
      <c r="E16" s="11">
        <f t="shared" si="4"/>
        <v>0.75202885482416593</v>
      </c>
      <c r="F16" s="11">
        <f t="shared" si="4"/>
        <v>0.75202885482416593</v>
      </c>
      <c r="G16" s="11">
        <f t="shared" si="4"/>
        <v>0.75202885482416593</v>
      </c>
      <c r="H16" s="11">
        <f t="shared" si="4"/>
        <v>0.75202885482416593</v>
      </c>
      <c r="I16" s="11">
        <f t="shared" si="4"/>
        <v>0.75202885482416593</v>
      </c>
      <c r="J16" s="11">
        <f t="shared" si="4"/>
        <v>0.75202885482416593</v>
      </c>
      <c r="K16" s="11">
        <f t="shared" si="4"/>
        <v>0.75202885482416593</v>
      </c>
      <c r="L16" s="11">
        <f t="shared" si="4"/>
        <v>0.75202885482416593</v>
      </c>
      <c r="M16" s="11">
        <f t="shared" si="4"/>
        <v>0.75202885482416593</v>
      </c>
      <c r="N16" s="11">
        <f t="shared" si="4"/>
        <v>0.75202885482416593</v>
      </c>
      <c r="O16" s="11">
        <f t="shared" si="4"/>
        <v>0.75202885482416593</v>
      </c>
    </row>
    <row r="17" spans="1:15" s="12" customFormat="1" x14ac:dyDescent="0.2">
      <c r="B17" s="10" t="s">
        <v>54</v>
      </c>
      <c r="C17" s="281">
        <v>63.531999999999996</v>
      </c>
      <c r="D17" s="11"/>
      <c r="E17" s="11"/>
      <c r="F17" s="11"/>
      <c r="G17" s="11"/>
      <c r="H17" s="11"/>
      <c r="I17" s="11"/>
      <c r="J17" s="11">
        <f>$C$17*100/$C$23</f>
        <v>5.7287646528403968</v>
      </c>
      <c r="K17" s="11">
        <f>$C$17*100/$C$23</f>
        <v>5.7287646528403968</v>
      </c>
      <c r="L17" s="11">
        <f>$C$17*100/$C$23</f>
        <v>5.7287646528403968</v>
      </c>
      <c r="M17" s="11">
        <f>$C$17*100/$C$23</f>
        <v>5.7287646528403968</v>
      </c>
      <c r="N17" s="11">
        <f>$C$17*100/$C$23</f>
        <v>5.7287646528403968</v>
      </c>
      <c r="O17" s="13"/>
    </row>
    <row r="18" spans="1:15" s="12" customFormat="1" x14ac:dyDescent="0.2">
      <c r="B18" s="10" t="s">
        <v>79</v>
      </c>
      <c r="C18" s="281">
        <v>101.306</v>
      </c>
      <c r="D18" s="11">
        <f t="shared" ref="D18:O18" si="5">$C$18*100/$C$23</f>
        <v>9.1348963029756547</v>
      </c>
      <c r="E18" s="11">
        <f t="shared" si="5"/>
        <v>9.1348963029756547</v>
      </c>
      <c r="F18" s="11">
        <f t="shared" si="5"/>
        <v>9.1348963029756547</v>
      </c>
      <c r="G18" s="11">
        <f t="shared" si="5"/>
        <v>9.1348963029756547</v>
      </c>
      <c r="H18" s="11">
        <f t="shared" si="5"/>
        <v>9.1348963029756547</v>
      </c>
      <c r="I18" s="11">
        <f t="shared" si="5"/>
        <v>9.1348963029756547</v>
      </c>
      <c r="J18" s="11">
        <f t="shared" si="5"/>
        <v>9.1348963029756547</v>
      </c>
      <c r="K18" s="11">
        <f t="shared" si="5"/>
        <v>9.1348963029756547</v>
      </c>
      <c r="L18" s="11">
        <f t="shared" si="5"/>
        <v>9.1348963029756547</v>
      </c>
      <c r="M18" s="11">
        <f t="shared" si="5"/>
        <v>9.1348963029756547</v>
      </c>
      <c r="N18" s="11">
        <f t="shared" si="5"/>
        <v>9.1348963029756547</v>
      </c>
      <c r="O18" s="11">
        <f t="shared" si="5"/>
        <v>9.1348963029756547</v>
      </c>
    </row>
    <row r="19" spans="1:15" s="12" customFormat="1" x14ac:dyDescent="0.2">
      <c r="B19" s="37" t="s">
        <v>55</v>
      </c>
      <c r="C19" s="255">
        <v>160.74199999999999</v>
      </c>
      <c r="D19" s="11"/>
      <c r="E19" s="11">
        <f>$C$19*100/$C$23</f>
        <v>14.494319206492335</v>
      </c>
      <c r="F19" s="11">
        <f>$C$19*100/$C$23</f>
        <v>14.494319206492335</v>
      </c>
      <c r="G19" s="11">
        <f>$C$19*100/$C$23</f>
        <v>14.494319206492335</v>
      </c>
      <c r="H19" s="11">
        <f>$C$19*100/$C$23</f>
        <v>14.494319206492335</v>
      </c>
      <c r="I19" s="11">
        <f>$C$19*100/$C$23</f>
        <v>14.494319206492335</v>
      </c>
      <c r="J19" s="11"/>
      <c r="K19" s="38"/>
      <c r="L19" s="38"/>
      <c r="M19" s="38"/>
      <c r="N19" s="38"/>
      <c r="O19" s="39"/>
    </row>
    <row r="20" spans="1:15" s="12" customFormat="1" x14ac:dyDescent="0.2">
      <c r="B20" s="10" t="s">
        <v>26</v>
      </c>
      <c r="C20" s="281">
        <v>83.534000000000006</v>
      </c>
      <c r="D20" s="11">
        <f t="shared" ref="D20:I20" si="6">$C$20*100/$C$23</f>
        <v>7.5323715058611374</v>
      </c>
      <c r="E20" s="11">
        <f t="shared" si="6"/>
        <v>7.5323715058611374</v>
      </c>
      <c r="F20" s="11">
        <f t="shared" si="6"/>
        <v>7.5323715058611374</v>
      </c>
      <c r="G20" s="11">
        <f t="shared" si="6"/>
        <v>7.5323715058611374</v>
      </c>
      <c r="H20" s="11">
        <f t="shared" si="6"/>
        <v>7.5323715058611374</v>
      </c>
      <c r="I20" s="11">
        <f t="shared" si="6"/>
        <v>7.5323715058611374</v>
      </c>
      <c r="J20" s="11"/>
      <c r="K20" s="11"/>
      <c r="L20" s="11"/>
      <c r="M20" s="11"/>
      <c r="N20" s="11"/>
      <c r="O20" s="11">
        <f>$C$20*100/$C$23</f>
        <v>7.5323715058611374</v>
      </c>
    </row>
    <row r="21" spans="1:15" s="12" customFormat="1" x14ac:dyDescent="0.2">
      <c r="B21" s="10" t="s">
        <v>64</v>
      </c>
      <c r="C21" s="281">
        <v>20.834</v>
      </c>
      <c r="D21" s="11"/>
      <c r="E21" s="11"/>
      <c r="F21" s="11"/>
      <c r="G21" s="11"/>
      <c r="H21" s="11"/>
      <c r="I21" s="11"/>
      <c r="J21" s="11">
        <f>$C$21*100/$C$23</f>
        <v>1.8786293958521192</v>
      </c>
      <c r="K21" s="11">
        <f>$C$21*100/$C$23</f>
        <v>1.8786293958521192</v>
      </c>
      <c r="L21" s="11">
        <f>$C$21*100/$C$23</f>
        <v>1.8786293958521192</v>
      </c>
      <c r="M21" s="11">
        <f>$C$21*100/$C$23</f>
        <v>1.8786293958521192</v>
      </c>
      <c r="N21" s="11">
        <f>$C$21*100/$C$23</f>
        <v>1.8786293958521192</v>
      </c>
      <c r="O21" s="13"/>
    </row>
    <row r="22" spans="1:15" ht="16.5" x14ac:dyDescent="0.2">
      <c r="B22" s="257" t="s">
        <v>27</v>
      </c>
      <c r="C22" s="256">
        <f t="shared" ref="C22" si="7">SUM(C5:C21)</f>
        <v>1123.9785000000002</v>
      </c>
      <c r="D22" s="423"/>
      <c r="E22" s="424"/>
      <c r="F22" s="424"/>
      <c r="G22" s="424"/>
      <c r="H22" s="424"/>
      <c r="I22" s="424"/>
      <c r="J22" s="424"/>
      <c r="K22" s="424"/>
      <c r="L22" s="424"/>
      <c r="M22" s="424"/>
      <c r="N22" s="424"/>
      <c r="O22" s="425"/>
    </row>
    <row r="23" spans="1:15" ht="16.5" x14ac:dyDescent="0.3">
      <c r="A23" s="19"/>
      <c r="B23" s="242" t="s">
        <v>28</v>
      </c>
      <c r="C23" s="283">
        <v>1109</v>
      </c>
      <c r="D23" s="17">
        <f t="shared" ref="D23:O23" si="8">SUM(D5:D21)</f>
        <v>30.095311091073043</v>
      </c>
      <c r="E23" s="17">
        <f t="shared" si="8"/>
        <v>75.859738503155995</v>
      </c>
      <c r="F23" s="17">
        <f t="shared" si="8"/>
        <v>75.859738503155995</v>
      </c>
      <c r="G23" s="17">
        <f t="shared" si="8"/>
        <v>75.859738503155995</v>
      </c>
      <c r="H23" s="17">
        <f t="shared" si="8"/>
        <v>75.859738503155995</v>
      </c>
      <c r="I23" s="17">
        <f t="shared" si="8"/>
        <v>75.859738503155995</v>
      </c>
      <c r="J23" s="17">
        <f t="shared" si="8"/>
        <v>48.053832281334536</v>
      </c>
      <c r="K23" s="17">
        <f t="shared" si="8"/>
        <v>48.053832281334536</v>
      </c>
      <c r="L23" s="17">
        <f t="shared" si="8"/>
        <v>48.053832281334536</v>
      </c>
      <c r="M23" s="17">
        <f t="shared" si="8"/>
        <v>48.053832281334536</v>
      </c>
      <c r="N23" s="17">
        <f t="shared" si="8"/>
        <v>48.053832281334536</v>
      </c>
      <c r="O23" s="17">
        <f t="shared" si="8"/>
        <v>30.095311091073043</v>
      </c>
    </row>
    <row r="24" spans="1:15" ht="16.5" x14ac:dyDescent="0.2">
      <c r="A24" s="19"/>
      <c r="B24" s="21" t="s">
        <v>29</v>
      </c>
      <c r="C24" s="22">
        <f>C22/C23*100</f>
        <v>101.35063119927865</v>
      </c>
      <c r="D24" s="20"/>
      <c r="E24" s="20"/>
      <c r="F24" s="20"/>
      <c r="G24" s="20"/>
      <c r="H24" s="20"/>
      <c r="I24" s="20"/>
      <c r="J24" s="20"/>
      <c r="K24" s="20"/>
      <c r="L24" s="20"/>
      <c r="M24" s="20"/>
      <c r="N24" s="20"/>
      <c r="O24" s="23"/>
    </row>
    <row r="25" spans="1:15" ht="16.5" x14ac:dyDescent="0.3">
      <c r="A25" s="19"/>
      <c r="B25" s="24" t="s">
        <v>30</v>
      </c>
      <c r="C25" s="22">
        <v>1729.069</v>
      </c>
      <c r="D25" s="25"/>
      <c r="E25" s="20"/>
      <c r="F25" s="20"/>
      <c r="G25" s="20"/>
      <c r="H25" s="20"/>
      <c r="I25" s="20"/>
      <c r="J25" s="20"/>
      <c r="K25" s="20"/>
      <c r="L25" s="20"/>
      <c r="M25" s="20"/>
      <c r="N25" s="20"/>
      <c r="O25" s="23"/>
    </row>
    <row r="26" spans="1:15" ht="16.5" x14ac:dyDescent="0.3">
      <c r="A26" s="19"/>
      <c r="B26" s="26" t="s">
        <v>32</v>
      </c>
      <c r="C26" s="27">
        <f>C23/C25*100</f>
        <v>64.138562428682718</v>
      </c>
      <c r="D26" s="25"/>
      <c r="E26" s="20"/>
      <c r="F26" s="20"/>
      <c r="G26" s="20"/>
      <c r="H26" s="20"/>
      <c r="I26" s="20"/>
      <c r="J26" s="20"/>
      <c r="K26" s="20"/>
      <c r="L26" s="20"/>
      <c r="M26" s="20"/>
      <c r="N26" s="20"/>
      <c r="O26" s="23"/>
    </row>
    <row r="27" spans="1:15" ht="16.5" x14ac:dyDescent="0.2">
      <c r="A27" s="19"/>
      <c r="B27" s="28" t="s">
        <v>33</v>
      </c>
      <c r="C27" s="99">
        <v>1729.069</v>
      </c>
      <c r="D27" s="30"/>
      <c r="E27" s="44"/>
      <c r="F27" s="32"/>
      <c r="G27" s="32"/>
      <c r="H27" s="32"/>
      <c r="I27" s="32"/>
      <c r="J27" s="32"/>
      <c r="K27" s="32"/>
      <c r="L27" s="32"/>
      <c r="M27" s="32"/>
      <c r="N27" s="32"/>
      <c r="O27" s="33"/>
    </row>
    <row r="28" spans="1:15" ht="15" x14ac:dyDescent="0.2">
      <c r="B28" s="45"/>
      <c r="C28" s="101"/>
      <c r="D28" s="47"/>
      <c r="E28" s="48"/>
      <c r="F28" s="49"/>
      <c r="G28" s="49"/>
      <c r="H28" s="49"/>
      <c r="I28" s="49"/>
      <c r="J28" s="49"/>
      <c r="K28" s="49"/>
      <c r="L28" s="49"/>
      <c r="M28" s="49"/>
      <c r="N28" s="49"/>
      <c r="O28" s="49"/>
    </row>
    <row r="29" spans="1:15" ht="15" x14ac:dyDescent="0.2">
      <c r="B29" s="45"/>
      <c r="C29" s="102"/>
      <c r="D29" s="47"/>
      <c r="E29" s="48"/>
      <c r="F29" s="49"/>
      <c r="G29" s="49"/>
      <c r="H29" s="49"/>
      <c r="I29" s="49"/>
      <c r="J29" s="49"/>
      <c r="K29" s="49"/>
      <c r="L29" s="49"/>
      <c r="M29" s="49"/>
      <c r="N29" s="49"/>
      <c r="O29" s="49"/>
    </row>
    <row r="30" spans="1:15" ht="15" x14ac:dyDescent="0.2">
      <c r="B30" s="45"/>
      <c r="C30" s="102"/>
      <c r="D30" s="47"/>
      <c r="E30" s="48"/>
      <c r="F30" s="49"/>
      <c r="G30" s="49"/>
      <c r="H30" s="49"/>
      <c r="I30" s="49"/>
      <c r="J30" s="49"/>
      <c r="K30" s="49"/>
      <c r="L30" s="49"/>
      <c r="M30" s="49"/>
      <c r="N30" s="49"/>
      <c r="O30" s="49"/>
    </row>
    <row r="31" spans="1:15" ht="15" x14ac:dyDescent="0.2">
      <c r="B31" s="45"/>
      <c r="C31" s="102"/>
      <c r="D31" s="47"/>
      <c r="E31" s="48"/>
      <c r="F31" s="49"/>
      <c r="G31" s="49"/>
      <c r="H31" s="49"/>
      <c r="I31" s="49"/>
      <c r="J31" s="49"/>
      <c r="K31" s="49"/>
      <c r="L31" s="49"/>
      <c r="M31" s="49"/>
      <c r="N31" s="49"/>
      <c r="O31" s="49"/>
    </row>
    <row r="32" spans="1:15" ht="15" x14ac:dyDescent="0.2">
      <c r="B32" s="45"/>
      <c r="C32" s="102"/>
      <c r="D32" s="47"/>
      <c r="E32" s="48"/>
      <c r="F32" s="49"/>
      <c r="G32" s="49"/>
      <c r="H32" s="49"/>
      <c r="I32" s="49"/>
      <c r="J32" s="49"/>
      <c r="K32" s="49"/>
      <c r="L32" s="49"/>
      <c r="M32" s="49"/>
      <c r="N32" s="49"/>
      <c r="O32" s="49"/>
    </row>
    <row r="33" spans="2:15" ht="15" x14ac:dyDescent="0.2">
      <c r="B33" s="45"/>
      <c r="C33" s="102"/>
      <c r="D33" s="47"/>
      <c r="E33" s="48"/>
      <c r="F33" s="49"/>
      <c r="G33" s="49"/>
      <c r="H33" s="49"/>
      <c r="I33" s="49"/>
      <c r="J33" s="49"/>
      <c r="K33" s="49"/>
      <c r="L33" s="49"/>
      <c r="M33" s="49"/>
      <c r="N33" s="49"/>
      <c r="O33" s="49"/>
    </row>
    <row r="34" spans="2:15" ht="15.75" x14ac:dyDescent="0.25">
      <c r="B34" s="4" t="s">
        <v>643</v>
      </c>
    </row>
    <row r="35" spans="2:15" ht="66.75" customHeight="1" x14ac:dyDescent="0.2">
      <c r="B35" s="405" t="s">
        <v>722</v>
      </c>
      <c r="C35" s="405"/>
      <c r="D35" s="405"/>
      <c r="E35" s="405"/>
      <c r="F35" s="405"/>
      <c r="G35" s="405"/>
      <c r="H35" s="405"/>
      <c r="I35" s="405"/>
      <c r="J35" s="405"/>
      <c r="K35" s="405"/>
      <c r="L35" s="405"/>
      <c r="M35" s="405"/>
      <c r="N35" s="405"/>
      <c r="O35" s="405"/>
    </row>
    <row r="36" spans="2:15" ht="15.75" x14ac:dyDescent="0.25">
      <c r="B36" s="127"/>
      <c r="C36" s="114"/>
      <c r="D36" s="438"/>
      <c r="E36" s="438"/>
      <c r="F36" s="438"/>
      <c r="G36" s="438"/>
      <c r="H36" s="438"/>
      <c r="I36" s="438"/>
      <c r="J36" s="438"/>
      <c r="K36" s="438"/>
      <c r="L36" s="438"/>
      <c r="M36" s="438"/>
      <c r="N36" s="438"/>
      <c r="O36" s="438"/>
    </row>
    <row r="37" spans="2:15" ht="15.75" x14ac:dyDescent="0.25">
      <c r="B37" s="4" t="s">
        <v>39</v>
      </c>
      <c r="C37" s="128"/>
      <c r="D37" s="129"/>
      <c r="E37" s="129"/>
      <c r="F37" s="129"/>
      <c r="G37" s="129"/>
      <c r="H37" s="129"/>
      <c r="I37" s="129"/>
      <c r="J37" s="129"/>
      <c r="K37" s="129"/>
      <c r="L37" s="129"/>
      <c r="M37" s="129"/>
      <c r="N37" s="129"/>
      <c r="O37" s="129"/>
    </row>
    <row r="38" spans="2:15" ht="26.25" customHeight="1" x14ac:dyDescent="0.2">
      <c r="B38" s="433" t="s">
        <v>723</v>
      </c>
      <c r="C38" s="433"/>
      <c r="D38" s="433"/>
      <c r="E38" s="433"/>
      <c r="F38" s="433"/>
      <c r="G38" s="433"/>
      <c r="H38" s="433"/>
      <c r="I38" s="433"/>
      <c r="J38" s="433"/>
      <c r="K38" s="433"/>
      <c r="L38" s="433"/>
      <c r="M38" s="433"/>
      <c r="N38" s="433"/>
      <c r="O38" s="433"/>
    </row>
    <row r="39" spans="2:15" ht="27.75" customHeight="1" x14ac:dyDescent="0.2">
      <c r="B39" s="415" t="s">
        <v>215</v>
      </c>
      <c r="C39" s="405"/>
      <c r="D39" s="405"/>
      <c r="E39" s="405"/>
      <c r="F39" s="405"/>
      <c r="G39" s="405"/>
      <c r="H39" s="405"/>
      <c r="I39" s="405"/>
      <c r="J39" s="405"/>
      <c r="K39" s="405"/>
      <c r="L39" s="405"/>
      <c r="M39" s="405"/>
      <c r="N39" s="405"/>
      <c r="O39" s="405"/>
    </row>
    <row r="40" spans="2:15" ht="15" x14ac:dyDescent="0.2">
      <c r="B40" s="130"/>
      <c r="C40" s="119"/>
      <c r="D40" s="76"/>
      <c r="E40" s="76"/>
      <c r="F40" s="76"/>
      <c r="G40" s="76"/>
      <c r="H40" s="76"/>
      <c r="I40" s="76"/>
      <c r="J40" s="76"/>
      <c r="K40" s="76"/>
      <c r="L40" s="76"/>
      <c r="M40" s="76"/>
      <c r="N40" s="76"/>
      <c r="O40" s="76"/>
    </row>
    <row r="41" spans="2:15" x14ac:dyDescent="0.2">
      <c r="B41" s="118"/>
      <c r="C41" s="119"/>
      <c r="D41" s="76"/>
      <c r="E41" s="76"/>
      <c r="F41" s="76"/>
      <c r="G41" s="76"/>
      <c r="H41" s="76"/>
      <c r="I41" s="76"/>
      <c r="J41" s="76"/>
      <c r="K41" s="76"/>
      <c r="L41" s="76"/>
      <c r="M41" s="76"/>
      <c r="N41" s="76"/>
      <c r="O41" s="76"/>
    </row>
    <row r="42" spans="2:15" x14ac:dyDescent="0.2">
      <c r="B42" s="118"/>
      <c r="C42" s="119"/>
      <c r="D42" s="76"/>
      <c r="E42" s="76"/>
      <c r="F42" s="76"/>
      <c r="G42" s="76"/>
      <c r="H42" s="76"/>
      <c r="I42" s="76"/>
      <c r="J42" s="76"/>
      <c r="K42" s="76"/>
      <c r="L42" s="76"/>
      <c r="M42" s="76"/>
      <c r="N42" s="76"/>
      <c r="O42" s="76"/>
    </row>
    <row r="43" spans="2:15" x14ac:dyDescent="0.2">
      <c r="B43" s="118"/>
      <c r="C43" s="119"/>
      <c r="D43" s="76"/>
      <c r="E43" s="76"/>
      <c r="F43" s="76"/>
      <c r="G43" s="76"/>
      <c r="H43" s="76"/>
      <c r="I43" s="76"/>
      <c r="J43" s="76"/>
      <c r="K43" s="76"/>
      <c r="L43" s="76"/>
      <c r="M43" s="76"/>
      <c r="N43" s="76"/>
      <c r="O43" s="76"/>
    </row>
    <row r="44" spans="2:15" x14ac:dyDescent="0.2">
      <c r="B44" s="118"/>
      <c r="C44" s="119"/>
      <c r="D44" s="76"/>
      <c r="E44" s="76"/>
      <c r="F44" s="76"/>
      <c r="G44" s="76"/>
      <c r="H44" s="76"/>
      <c r="I44" s="76"/>
      <c r="J44" s="76"/>
      <c r="K44" s="76"/>
      <c r="L44" s="76"/>
      <c r="M44" s="76"/>
      <c r="N44" s="76"/>
      <c r="O44" s="76"/>
    </row>
    <row r="45" spans="2:15" x14ac:dyDescent="0.2">
      <c r="B45" s="118"/>
      <c r="C45" s="119"/>
      <c r="D45" s="76"/>
      <c r="E45" s="76"/>
      <c r="F45" s="76"/>
      <c r="G45" s="76"/>
      <c r="H45" s="76"/>
      <c r="I45" s="76"/>
      <c r="J45" s="76"/>
      <c r="K45" s="76"/>
      <c r="L45" s="76"/>
      <c r="M45" s="76"/>
      <c r="N45" s="76"/>
      <c r="O45" s="76"/>
    </row>
    <row r="46" spans="2:15" x14ac:dyDescent="0.2">
      <c r="B46" s="118"/>
      <c r="C46" s="119"/>
      <c r="D46" s="76"/>
      <c r="E46" s="76"/>
      <c r="F46" s="76"/>
      <c r="G46" s="76"/>
      <c r="H46" s="76"/>
      <c r="I46" s="76"/>
      <c r="J46" s="76"/>
      <c r="K46" s="76"/>
      <c r="L46" s="76"/>
      <c r="M46" s="76"/>
      <c r="N46" s="76"/>
      <c r="O46" s="76"/>
    </row>
    <row r="47" spans="2:15" x14ac:dyDescent="0.2">
      <c r="B47" s="120"/>
      <c r="C47" s="119"/>
      <c r="D47" s="76"/>
      <c r="E47" s="76"/>
      <c r="F47" s="76"/>
      <c r="G47" s="76"/>
      <c r="H47" s="76"/>
      <c r="I47" s="76"/>
      <c r="J47" s="76"/>
      <c r="K47" s="76"/>
      <c r="L47" s="76"/>
      <c r="M47" s="76"/>
      <c r="N47" s="76"/>
      <c r="O47" s="76"/>
    </row>
    <row r="48" spans="2:15" x14ac:dyDescent="0.2">
      <c r="B48" s="118"/>
      <c r="C48" s="119"/>
      <c r="D48" s="76"/>
      <c r="E48" s="76"/>
      <c r="F48" s="76"/>
      <c r="G48" s="76"/>
      <c r="H48" s="76"/>
      <c r="I48" s="76"/>
      <c r="J48" s="76"/>
      <c r="K48" s="76"/>
      <c r="L48" s="76"/>
      <c r="M48" s="76"/>
      <c r="N48" s="76"/>
      <c r="O48" s="76"/>
    </row>
    <row r="49" spans="2:15" x14ac:dyDescent="0.2">
      <c r="B49" s="118"/>
      <c r="C49" s="119"/>
      <c r="D49" s="76"/>
      <c r="E49" s="76"/>
      <c r="F49" s="76"/>
      <c r="G49" s="76"/>
      <c r="H49" s="76"/>
      <c r="I49" s="76"/>
      <c r="J49" s="76"/>
      <c r="K49" s="76"/>
      <c r="L49" s="76"/>
      <c r="M49" s="76"/>
      <c r="N49" s="76"/>
      <c r="O49" s="76"/>
    </row>
    <row r="50" spans="2:15" x14ac:dyDescent="0.2">
      <c r="B50" s="118"/>
      <c r="C50" s="119"/>
      <c r="D50" s="76"/>
      <c r="E50" s="76"/>
      <c r="F50" s="76"/>
      <c r="G50" s="76"/>
      <c r="H50" s="76"/>
      <c r="I50" s="76"/>
      <c r="J50" s="76"/>
      <c r="K50" s="76"/>
      <c r="L50" s="76"/>
      <c r="M50" s="76"/>
      <c r="N50" s="76"/>
      <c r="O50" s="76"/>
    </row>
    <row r="51" spans="2:15" x14ac:dyDescent="0.2">
      <c r="B51" s="118"/>
      <c r="C51" s="119"/>
      <c r="D51" s="76"/>
      <c r="E51" s="76"/>
      <c r="F51" s="76"/>
      <c r="G51" s="76"/>
      <c r="H51" s="76"/>
      <c r="I51" s="76"/>
      <c r="J51" s="76"/>
      <c r="K51" s="76"/>
      <c r="L51" s="76"/>
      <c r="M51" s="76"/>
      <c r="N51" s="76"/>
      <c r="O51" s="76"/>
    </row>
    <row r="52" spans="2:15" ht="15" x14ac:dyDescent="0.25">
      <c r="B52" s="115"/>
      <c r="C52" s="121"/>
      <c r="D52" s="122"/>
      <c r="E52" s="122"/>
      <c r="F52" s="122"/>
      <c r="G52" s="122"/>
      <c r="H52" s="122"/>
      <c r="I52" s="122"/>
      <c r="J52" s="122"/>
      <c r="K52" s="122"/>
      <c r="L52" s="122"/>
      <c r="M52" s="122"/>
      <c r="N52" s="122"/>
      <c r="O52" s="122"/>
    </row>
    <row r="53" spans="2:15" ht="15" x14ac:dyDescent="0.25">
      <c r="B53" s="123"/>
      <c r="C53" s="131"/>
      <c r="D53" s="20"/>
      <c r="E53" s="20"/>
      <c r="F53" s="20"/>
      <c r="G53" s="20"/>
      <c r="H53" s="20"/>
      <c r="I53" s="20"/>
      <c r="J53" s="20"/>
      <c r="K53" s="20"/>
      <c r="L53" s="20"/>
      <c r="M53" s="20"/>
      <c r="N53" s="20"/>
      <c r="O53" s="20"/>
    </row>
    <row r="54" spans="2:15" ht="15" x14ac:dyDescent="0.2">
      <c r="B54" s="125"/>
      <c r="C54" s="98"/>
      <c r="D54" s="20"/>
      <c r="E54" s="20"/>
      <c r="F54" s="20"/>
      <c r="G54" s="20"/>
      <c r="H54" s="20"/>
      <c r="I54" s="20"/>
      <c r="J54" s="20"/>
      <c r="K54" s="20"/>
      <c r="L54" s="20"/>
      <c r="M54" s="20"/>
      <c r="N54" s="20"/>
      <c r="O54" s="20"/>
    </row>
    <row r="55" spans="2:15" ht="15" x14ac:dyDescent="0.25">
      <c r="B55" s="123"/>
      <c r="C55" s="124"/>
      <c r="D55" s="20"/>
      <c r="E55" s="20"/>
      <c r="F55" s="20"/>
      <c r="G55" s="20"/>
      <c r="H55" s="20"/>
      <c r="I55" s="20"/>
      <c r="J55" s="20"/>
      <c r="K55" s="20"/>
      <c r="L55" s="20"/>
      <c r="M55" s="20"/>
      <c r="N55" s="20"/>
      <c r="O55" s="20"/>
    </row>
    <row r="56" spans="2:15" ht="15" x14ac:dyDescent="0.25">
      <c r="B56" s="123"/>
      <c r="C56" s="124"/>
      <c r="D56" s="25"/>
      <c r="E56" s="20"/>
      <c r="F56" s="20"/>
      <c r="G56" s="20"/>
      <c r="H56" s="20"/>
      <c r="I56" s="20"/>
      <c r="J56" s="20"/>
      <c r="K56" s="20"/>
      <c r="L56" s="20"/>
      <c r="M56" s="20"/>
      <c r="N56" s="20"/>
      <c r="O56" s="20"/>
    </row>
    <row r="57" spans="2:15" ht="15" x14ac:dyDescent="0.2">
      <c r="B57" s="45"/>
      <c r="C57" s="102"/>
      <c r="D57" s="49"/>
      <c r="E57" s="49"/>
      <c r="F57" s="49"/>
      <c r="G57" s="49"/>
      <c r="H57" s="49"/>
      <c r="I57" s="49"/>
      <c r="J57" s="49"/>
      <c r="K57" s="49"/>
      <c r="L57" s="49"/>
      <c r="M57" s="49"/>
      <c r="N57" s="49"/>
      <c r="O57" s="49"/>
    </row>
    <row r="58" spans="2:15" x14ac:dyDescent="0.2">
      <c r="B58" s="12"/>
      <c r="C58" s="113"/>
      <c r="D58" s="12"/>
      <c r="E58" s="12"/>
      <c r="F58" s="12"/>
      <c r="G58" s="12"/>
      <c r="H58" s="12"/>
      <c r="I58" s="12"/>
      <c r="J58" s="12"/>
      <c r="K58" s="12"/>
      <c r="L58" s="12"/>
      <c r="M58" s="12"/>
      <c r="N58" s="12"/>
      <c r="O58" s="12"/>
    </row>
    <row r="59" spans="2:15" x14ac:dyDescent="0.2">
      <c r="B59" s="12"/>
      <c r="C59" s="113"/>
      <c r="D59" s="12"/>
      <c r="E59" s="12"/>
      <c r="F59" s="12"/>
      <c r="G59" s="12"/>
      <c r="H59" s="12"/>
      <c r="I59" s="12"/>
      <c r="J59" s="12"/>
      <c r="K59" s="12"/>
      <c r="L59" s="12"/>
      <c r="M59" s="12"/>
      <c r="N59" s="12"/>
      <c r="O59" s="12"/>
    </row>
    <row r="60" spans="2:15" x14ac:dyDescent="0.2">
      <c r="B60" s="12"/>
      <c r="C60" s="113"/>
      <c r="D60" s="12"/>
      <c r="E60" s="12"/>
      <c r="F60" s="12"/>
      <c r="G60" s="12"/>
      <c r="H60" s="12"/>
      <c r="I60" s="12"/>
      <c r="J60" s="12"/>
      <c r="K60" s="12"/>
      <c r="L60" s="12"/>
      <c r="M60" s="12"/>
      <c r="N60" s="12"/>
      <c r="O60" s="12"/>
    </row>
    <row r="61" spans="2:15" x14ac:dyDescent="0.2">
      <c r="B61" s="12"/>
      <c r="C61" s="113"/>
      <c r="D61" s="12"/>
      <c r="E61" s="12"/>
      <c r="F61" s="12"/>
      <c r="G61" s="12"/>
      <c r="H61" s="12"/>
      <c r="I61" s="12"/>
      <c r="J61" s="12"/>
      <c r="K61" s="12"/>
      <c r="L61" s="12"/>
      <c r="M61" s="12"/>
      <c r="N61" s="12"/>
      <c r="O61" s="12"/>
    </row>
    <row r="62" spans="2:15" x14ac:dyDescent="0.2">
      <c r="B62" s="12"/>
      <c r="C62" s="113"/>
      <c r="D62" s="12"/>
      <c r="E62" s="12"/>
      <c r="F62" s="12"/>
      <c r="G62" s="12"/>
      <c r="H62" s="12"/>
      <c r="I62" s="12"/>
      <c r="J62" s="12"/>
      <c r="K62" s="12"/>
      <c r="L62" s="12"/>
      <c r="M62" s="12"/>
      <c r="N62" s="12"/>
      <c r="O62" s="12"/>
    </row>
    <row r="63" spans="2:15" x14ac:dyDescent="0.2">
      <c r="B63" s="12"/>
      <c r="C63" s="113"/>
      <c r="D63" s="12"/>
      <c r="E63" s="12"/>
      <c r="F63" s="12"/>
      <c r="G63" s="12"/>
      <c r="H63" s="12"/>
      <c r="I63" s="12"/>
      <c r="J63" s="12"/>
      <c r="K63" s="12"/>
      <c r="L63" s="12"/>
      <c r="M63" s="12"/>
      <c r="N63" s="12"/>
      <c r="O63" s="12"/>
    </row>
    <row r="64" spans="2:15" x14ac:dyDescent="0.2">
      <c r="B64" s="12"/>
      <c r="C64" s="113"/>
      <c r="D64" s="12"/>
      <c r="E64" s="12"/>
      <c r="F64" s="12"/>
      <c r="G64" s="12"/>
      <c r="H64" s="12"/>
      <c r="I64" s="12"/>
      <c r="J64" s="12"/>
      <c r="K64" s="12"/>
      <c r="L64" s="12"/>
      <c r="M64" s="12"/>
      <c r="N64" s="12"/>
      <c r="O64" s="12"/>
    </row>
    <row r="65" spans="2:15" x14ac:dyDescent="0.2">
      <c r="B65" s="12"/>
      <c r="C65" s="113"/>
      <c r="D65" s="12"/>
      <c r="E65" s="12"/>
      <c r="F65" s="12"/>
      <c r="G65" s="12"/>
      <c r="H65" s="12"/>
      <c r="I65" s="12"/>
      <c r="J65" s="12"/>
      <c r="K65" s="12"/>
      <c r="L65" s="12"/>
      <c r="M65" s="12"/>
      <c r="N65" s="12"/>
      <c r="O65" s="12"/>
    </row>
  </sheetData>
  <mergeCells count="8">
    <mergeCell ref="B39:O39"/>
    <mergeCell ref="D1:O1"/>
    <mergeCell ref="D3:O3"/>
    <mergeCell ref="B35:O35"/>
    <mergeCell ref="D36:O36"/>
    <mergeCell ref="B38:O38"/>
    <mergeCell ref="B3:B4"/>
    <mergeCell ref="D22:O22"/>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A1:O26"/>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230</v>
      </c>
      <c r="C1" s="2"/>
      <c r="D1" s="393"/>
      <c r="E1" s="393"/>
      <c r="F1" s="393"/>
      <c r="G1" s="393"/>
      <c r="H1" s="393"/>
      <c r="I1" s="393"/>
      <c r="J1" s="393"/>
      <c r="K1" s="393"/>
      <c r="L1" s="393"/>
      <c r="M1" s="393"/>
      <c r="N1" s="393"/>
      <c r="O1" s="393"/>
    </row>
    <row r="2" spans="1:15" s="3" customFormat="1" ht="15.75" x14ac:dyDescent="0.25">
      <c r="B2" s="4" t="s">
        <v>1</v>
      </c>
      <c r="C2" s="5" t="s">
        <v>44</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4">
        <v>1117.8</v>
      </c>
      <c r="D5" s="11"/>
      <c r="E5" s="11"/>
      <c r="F5" s="13"/>
      <c r="G5" s="11"/>
      <c r="H5" s="11">
        <f>$C$5*100/$C$16</f>
        <v>59.489089941458225</v>
      </c>
      <c r="I5" s="11">
        <f>$C$5*100/$C$16</f>
        <v>59.489089941458225</v>
      </c>
      <c r="J5" s="11">
        <f>$C$5*100/$C$16</f>
        <v>59.489089941458225</v>
      </c>
      <c r="K5" s="11">
        <f>$C$5*100/$C$16</f>
        <v>59.489089941458225</v>
      </c>
      <c r="L5" s="11">
        <f>$C$5*100/$C$16</f>
        <v>59.489089941458225</v>
      </c>
      <c r="M5" s="11"/>
      <c r="N5" s="11"/>
      <c r="O5" s="13"/>
    </row>
    <row r="6" spans="1:15" s="12" customFormat="1" x14ac:dyDescent="0.2">
      <c r="B6" s="10" t="s">
        <v>85</v>
      </c>
      <c r="C6" s="254">
        <v>1304.0999999999999</v>
      </c>
      <c r="D6" s="11">
        <f>$C$6*100/$C$16</f>
        <v>69.403938265034583</v>
      </c>
      <c r="E6" s="11">
        <f>$C$6*100/$C$16</f>
        <v>69.403938265034583</v>
      </c>
      <c r="F6" s="13"/>
      <c r="G6" s="11"/>
      <c r="H6" s="11"/>
      <c r="I6" s="11"/>
      <c r="J6" s="11"/>
      <c r="K6" s="11"/>
      <c r="L6" s="11"/>
      <c r="M6" s="11">
        <f>$C$6*100/$C$16</f>
        <v>69.403938265034583</v>
      </c>
      <c r="N6" s="11">
        <f>$C$6*100/$C$16</f>
        <v>69.403938265034583</v>
      </c>
      <c r="O6" s="11">
        <f>$C$6*100/$C$16</f>
        <v>69.403938265034583</v>
      </c>
    </row>
    <row r="7" spans="1:15" s="12" customFormat="1" x14ac:dyDescent="0.2">
      <c r="B7" s="10" t="s">
        <v>49</v>
      </c>
      <c r="C7" s="254">
        <v>96.6</v>
      </c>
      <c r="D7" s="11">
        <f>$C$7*100/$C$16</f>
        <v>5.1410324640766367</v>
      </c>
      <c r="E7" s="11">
        <f>$C$7*100/$C$16</f>
        <v>5.1410324640766367</v>
      </c>
      <c r="F7" s="13"/>
      <c r="G7" s="11"/>
      <c r="H7" s="11"/>
      <c r="I7" s="11"/>
      <c r="J7" s="11"/>
      <c r="K7" s="11"/>
      <c r="L7" s="11"/>
      <c r="M7" s="11">
        <f>$C$7*100/$C$16</f>
        <v>5.1410324640766367</v>
      </c>
      <c r="N7" s="11">
        <f>$C$7*100/$C$16</f>
        <v>5.1410324640766367</v>
      </c>
      <c r="O7" s="11">
        <f>$C$7*100/$C$16</f>
        <v>5.1410324640766367</v>
      </c>
    </row>
    <row r="8" spans="1:15" s="12" customFormat="1" x14ac:dyDescent="0.2">
      <c r="B8" s="37" t="s">
        <v>50</v>
      </c>
      <c r="C8" s="254">
        <v>37.860999999999997</v>
      </c>
      <c r="D8" s="11">
        <f>$C$8*100/$C$16</f>
        <v>2.0149547631718998</v>
      </c>
      <c r="E8" s="11">
        <f>$C$8*100/$C$16</f>
        <v>2.0149547631718998</v>
      </c>
      <c r="F8" s="39"/>
      <c r="G8" s="11"/>
      <c r="H8" s="11"/>
      <c r="I8" s="11"/>
      <c r="J8" s="11"/>
      <c r="K8" s="11"/>
      <c r="L8" s="11"/>
      <c r="M8" s="11">
        <f>$C$8*100/$C$16</f>
        <v>2.0149547631718998</v>
      </c>
      <c r="N8" s="11">
        <f>$C$8*100/$C$16</f>
        <v>2.0149547631718998</v>
      </c>
      <c r="O8" s="11">
        <f>$C$8*100/$C$16</f>
        <v>2.0149547631718998</v>
      </c>
    </row>
    <row r="9" spans="1:15" s="12" customFormat="1" x14ac:dyDescent="0.2">
      <c r="B9" s="10" t="s">
        <v>90</v>
      </c>
      <c r="C9" s="254">
        <v>22</v>
      </c>
      <c r="D9" s="11">
        <f t="shared" ref="D9:O9" si="0">$C$9*100/$C$16</f>
        <v>1.1708355508249069</v>
      </c>
      <c r="E9" s="11">
        <f t="shared" si="0"/>
        <v>1.1708355508249069</v>
      </c>
      <c r="F9" s="11">
        <f t="shared" si="0"/>
        <v>1.1708355508249069</v>
      </c>
      <c r="G9" s="11">
        <f t="shared" si="0"/>
        <v>1.1708355508249069</v>
      </c>
      <c r="H9" s="11">
        <f t="shared" si="0"/>
        <v>1.1708355508249069</v>
      </c>
      <c r="I9" s="11">
        <f t="shared" si="0"/>
        <v>1.1708355508249069</v>
      </c>
      <c r="J9" s="11">
        <f t="shared" si="0"/>
        <v>1.1708355508249069</v>
      </c>
      <c r="K9" s="11">
        <f t="shared" si="0"/>
        <v>1.1708355508249069</v>
      </c>
      <c r="L9" s="11">
        <f t="shared" si="0"/>
        <v>1.1708355508249069</v>
      </c>
      <c r="M9" s="11">
        <f t="shared" si="0"/>
        <v>1.1708355508249069</v>
      </c>
      <c r="N9" s="11">
        <f t="shared" si="0"/>
        <v>1.1708355508249069</v>
      </c>
      <c r="O9" s="11">
        <f t="shared" si="0"/>
        <v>1.1708355508249069</v>
      </c>
    </row>
    <row r="10" spans="1:15" s="12" customFormat="1" x14ac:dyDescent="0.2">
      <c r="B10" s="14" t="s">
        <v>151</v>
      </c>
      <c r="C10" s="254">
        <v>14.21</v>
      </c>
      <c r="D10" s="15">
        <f t="shared" ref="D10:O10" si="1">$C$10*100/$C$16</f>
        <v>0.7562533262373603</v>
      </c>
      <c r="E10" s="15">
        <f t="shared" si="1"/>
        <v>0.7562533262373603</v>
      </c>
      <c r="F10" s="15">
        <f t="shared" si="1"/>
        <v>0.7562533262373603</v>
      </c>
      <c r="G10" s="15">
        <f t="shared" si="1"/>
        <v>0.7562533262373603</v>
      </c>
      <c r="H10" s="15">
        <f t="shared" si="1"/>
        <v>0.7562533262373603</v>
      </c>
      <c r="I10" s="15">
        <f t="shared" si="1"/>
        <v>0.7562533262373603</v>
      </c>
      <c r="J10" s="15">
        <f t="shared" si="1"/>
        <v>0.7562533262373603</v>
      </c>
      <c r="K10" s="15">
        <f t="shared" si="1"/>
        <v>0.7562533262373603</v>
      </c>
      <c r="L10" s="15">
        <f t="shared" si="1"/>
        <v>0.7562533262373603</v>
      </c>
      <c r="M10" s="15">
        <f t="shared" si="1"/>
        <v>0.7562533262373603</v>
      </c>
      <c r="N10" s="15">
        <f t="shared" si="1"/>
        <v>0.7562533262373603</v>
      </c>
      <c r="O10" s="15">
        <f t="shared" si="1"/>
        <v>0.7562533262373603</v>
      </c>
    </row>
    <row r="11" spans="1:15" s="12" customFormat="1" x14ac:dyDescent="0.2">
      <c r="B11" s="10" t="s">
        <v>94</v>
      </c>
      <c r="C11" s="255">
        <v>1.97</v>
      </c>
      <c r="D11" s="15">
        <f t="shared" ref="D11:O11" si="2">$C$11*100/$C$16</f>
        <v>0.10484300159659393</v>
      </c>
      <c r="E11" s="15">
        <f t="shared" si="2"/>
        <v>0.10484300159659393</v>
      </c>
      <c r="F11" s="15">
        <f t="shared" si="2"/>
        <v>0.10484300159659393</v>
      </c>
      <c r="G11" s="15">
        <f t="shared" si="2"/>
        <v>0.10484300159659393</v>
      </c>
      <c r="H11" s="15">
        <f t="shared" si="2"/>
        <v>0.10484300159659393</v>
      </c>
      <c r="I11" s="15">
        <f t="shared" si="2"/>
        <v>0.10484300159659393</v>
      </c>
      <c r="J11" s="15">
        <f t="shared" si="2"/>
        <v>0.10484300159659393</v>
      </c>
      <c r="K11" s="15">
        <f t="shared" si="2"/>
        <v>0.10484300159659393</v>
      </c>
      <c r="L11" s="15">
        <f t="shared" si="2"/>
        <v>0.10484300159659393</v>
      </c>
      <c r="M11" s="15">
        <f t="shared" si="2"/>
        <v>0.10484300159659393</v>
      </c>
      <c r="N11" s="15">
        <f t="shared" si="2"/>
        <v>0.10484300159659393</v>
      </c>
      <c r="O11" s="15">
        <f t="shared" si="2"/>
        <v>0.10484300159659393</v>
      </c>
    </row>
    <row r="12" spans="1:15" s="12" customFormat="1" x14ac:dyDescent="0.2">
      <c r="B12" s="10" t="s">
        <v>101</v>
      </c>
      <c r="C12" s="254">
        <v>12.4</v>
      </c>
      <c r="D12" s="15">
        <f>$C$12*100/$C$16</f>
        <v>0.65992549228312936</v>
      </c>
      <c r="E12" s="15">
        <f>$C$12*100/$C$16</f>
        <v>0.65992549228312936</v>
      </c>
      <c r="F12" s="15"/>
      <c r="G12" s="15"/>
      <c r="H12" s="15"/>
      <c r="I12" s="15"/>
      <c r="J12" s="15"/>
      <c r="K12" s="15"/>
      <c r="L12" s="15"/>
      <c r="M12" s="15">
        <f>$C$12*100/$C$16</f>
        <v>0.65992549228312936</v>
      </c>
      <c r="N12" s="15">
        <f>$C$12*100/$C$16</f>
        <v>0.65992549228312936</v>
      </c>
      <c r="O12" s="15">
        <f>$C$12*100/$C$16</f>
        <v>0.65992549228312936</v>
      </c>
    </row>
    <row r="13" spans="1:15" s="12" customFormat="1" x14ac:dyDescent="0.2">
      <c r="B13" s="10" t="s">
        <v>147</v>
      </c>
      <c r="C13" s="255">
        <v>65</v>
      </c>
      <c r="D13" s="11">
        <f t="shared" ref="D13:O13" si="3">$C$13*100/$C$16</f>
        <v>3.4592868547099522</v>
      </c>
      <c r="E13" s="11">
        <f t="shared" si="3"/>
        <v>3.4592868547099522</v>
      </c>
      <c r="F13" s="11">
        <f t="shared" si="3"/>
        <v>3.4592868547099522</v>
      </c>
      <c r="G13" s="11">
        <f t="shared" si="3"/>
        <v>3.4592868547099522</v>
      </c>
      <c r="H13" s="11">
        <f t="shared" si="3"/>
        <v>3.4592868547099522</v>
      </c>
      <c r="I13" s="11">
        <f t="shared" si="3"/>
        <v>3.4592868547099522</v>
      </c>
      <c r="J13" s="11">
        <f t="shared" si="3"/>
        <v>3.4592868547099522</v>
      </c>
      <c r="K13" s="11">
        <f t="shared" si="3"/>
        <v>3.4592868547099522</v>
      </c>
      <c r="L13" s="11">
        <f t="shared" si="3"/>
        <v>3.4592868547099522</v>
      </c>
      <c r="M13" s="11">
        <f t="shared" si="3"/>
        <v>3.4592868547099522</v>
      </c>
      <c r="N13" s="11">
        <f t="shared" si="3"/>
        <v>3.4592868547099522</v>
      </c>
      <c r="O13" s="11">
        <f t="shared" si="3"/>
        <v>3.4592868547099522</v>
      </c>
    </row>
    <row r="14" spans="1:15" s="12" customFormat="1" x14ac:dyDescent="0.2">
      <c r="B14" s="10" t="s">
        <v>63</v>
      </c>
      <c r="C14" s="255">
        <v>23.884</v>
      </c>
      <c r="D14" s="11">
        <f>$C$14*100/$C$16</f>
        <v>1.2711016498137309</v>
      </c>
      <c r="E14" s="11">
        <f>$C$14*100/$C$16</f>
        <v>1.2711016498137309</v>
      </c>
      <c r="F14" s="38"/>
      <c r="G14" s="38"/>
      <c r="H14" s="38"/>
      <c r="I14" s="38"/>
      <c r="J14" s="38"/>
      <c r="K14" s="38"/>
      <c r="L14" s="38"/>
      <c r="M14" s="11">
        <f>$C$14*100/$C$16</f>
        <v>1.2711016498137309</v>
      </c>
      <c r="N14" s="11">
        <f>$C$14*100/$C$16</f>
        <v>1.2711016498137309</v>
      </c>
      <c r="O14" s="11">
        <f>$C$14*100/$C$16</f>
        <v>1.2711016498137309</v>
      </c>
    </row>
    <row r="15" spans="1:15" ht="16.5" x14ac:dyDescent="0.2">
      <c r="B15" s="257" t="s">
        <v>27</v>
      </c>
      <c r="C15" s="256">
        <f t="shared" ref="C15" si="4">SUM(C5:C14)</f>
        <v>2695.8249999999994</v>
      </c>
      <c r="D15" s="423"/>
      <c r="E15" s="424"/>
      <c r="F15" s="424"/>
      <c r="G15" s="424"/>
      <c r="H15" s="424"/>
      <c r="I15" s="424"/>
      <c r="J15" s="424"/>
      <c r="K15" s="424"/>
      <c r="L15" s="424"/>
      <c r="M15" s="424"/>
      <c r="N15" s="424"/>
      <c r="O15" s="425"/>
    </row>
    <row r="16" spans="1:15" ht="16.5" x14ac:dyDescent="0.3">
      <c r="A16" s="19"/>
      <c r="B16" s="242" t="s">
        <v>28</v>
      </c>
      <c r="C16" s="243">
        <v>1879</v>
      </c>
      <c r="D16" s="17">
        <f t="shared" ref="D16:O16" si="5">SUM(D5:D14)</f>
        <v>83.982171367748791</v>
      </c>
      <c r="E16" s="17">
        <f t="shared" si="5"/>
        <v>83.982171367748791</v>
      </c>
      <c r="F16" s="17">
        <f t="shared" si="5"/>
        <v>5.4912187333688127</v>
      </c>
      <c r="G16" s="17">
        <f t="shared" si="5"/>
        <v>5.4912187333688127</v>
      </c>
      <c r="H16" s="17">
        <f t="shared" si="5"/>
        <v>64.980308674827043</v>
      </c>
      <c r="I16" s="17">
        <f t="shared" si="5"/>
        <v>64.980308674827043</v>
      </c>
      <c r="J16" s="17">
        <f t="shared" si="5"/>
        <v>64.980308674827043</v>
      </c>
      <c r="K16" s="17">
        <f t="shared" si="5"/>
        <v>64.980308674827043</v>
      </c>
      <c r="L16" s="17">
        <f t="shared" si="5"/>
        <v>64.980308674827043</v>
      </c>
      <c r="M16" s="17">
        <f t="shared" si="5"/>
        <v>83.982171367748791</v>
      </c>
      <c r="N16" s="17">
        <f t="shared" si="5"/>
        <v>83.982171367748791</v>
      </c>
      <c r="O16" s="17">
        <f t="shared" si="5"/>
        <v>83.982171367748791</v>
      </c>
    </row>
    <row r="17" spans="1:15" ht="16.5" x14ac:dyDescent="0.2">
      <c r="A17" s="19"/>
      <c r="B17" s="21" t="s">
        <v>29</v>
      </c>
      <c r="C17" s="22">
        <f>C15/C16*100</f>
        <v>143.47126130920699</v>
      </c>
      <c r="D17" s="20"/>
      <c r="E17" s="20"/>
      <c r="F17" s="20"/>
      <c r="G17" s="20"/>
      <c r="H17" s="20"/>
      <c r="I17" s="20"/>
      <c r="J17" s="20"/>
      <c r="K17" s="20"/>
      <c r="L17" s="20"/>
      <c r="M17" s="20"/>
      <c r="N17" s="20"/>
      <c r="O17" s="23"/>
    </row>
    <row r="18" spans="1:15" ht="16.5" x14ac:dyDescent="0.3">
      <c r="A18" s="19"/>
      <c r="B18" s="24" t="s">
        <v>30</v>
      </c>
      <c r="C18" s="22">
        <v>1879</v>
      </c>
      <c r="D18" s="20"/>
      <c r="E18" s="20"/>
      <c r="F18" s="20"/>
      <c r="G18" s="20"/>
      <c r="H18" s="20"/>
      <c r="I18" s="20"/>
      <c r="J18" s="20"/>
      <c r="K18" s="20"/>
      <c r="L18" s="20"/>
      <c r="M18" s="20"/>
      <c r="N18" s="20"/>
      <c r="O18" s="23"/>
    </row>
    <row r="19" spans="1:15" ht="16.5" x14ac:dyDescent="0.3">
      <c r="A19" s="19"/>
      <c r="B19" s="26" t="s">
        <v>32</v>
      </c>
      <c r="C19" s="27">
        <f>C16/C18*100</f>
        <v>100</v>
      </c>
      <c r="D19" s="25"/>
      <c r="E19" s="20"/>
      <c r="F19" s="20"/>
      <c r="G19" s="20"/>
      <c r="H19" s="20"/>
      <c r="I19" s="20"/>
      <c r="J19" s="20"/>
      <c r="K19" s="20"/>
      <c r="L19" s="20"/>
      <c r="M19" s="20"/>
      <c r="N19" s="20"/>
      <c r="O19" s="23"/>
    </row>
    <row r="20" spans="1:15" ht="16.5" x14ac:dyDescent="0.2">
      <c r="A20" s="19"/>
      <c r="B20" s="28" t="s">
        <v>33</v>
      </c>
      <c r="C20" s="29">
        <v>1879</v>
      </c>
      <c r="D20" s="42"/>
      <c r="E20" s="32"/>
      <c r="F20" s="32"/>
      <c r="G20" s="32"/>
      <c r="H20" s="32"/>
      <c r="I20" s="32"/>
      <c r="J20" s="32"/>
      <c r="K20" s="32"/>
      <c r="L20" s="32"/>
      <c r="M20" s="32"/>
      <c r="N20" s="32"/>
      <c r="O20" s="33"/>
    </row>
    <row r="21" spans="1:15" x14ac:dyDescent="0.2">
      <c r="C21" s="43"/>
    </row>
    <row r="22" spans="1:15" ht="15.75" x14ac:dyDescent="0.25">
      <c r="B22" s="4" t="s">
        <v>37</v>
      </c>
    </row>
    <row r="23" spans="1:15" ht="56.25" customHeight="1" x14ac:dyDescent="0.2">
      <c r="B23" s="405" t="s">
        <v>231</v>
      </c>
      <c r="C23" s="405"/>
      <c r="D23" s="405"/>
      <c r="E23" s="405"/>
      <c r="F23" s="405"/>
      <c r="G23" s="405"/>
      <c r="H23" s="405"/>
      <c r="I23" s="405"/>
      <c r="J23" s="405"/>
      <c r="K23" s="405"/>
      <c r="L23" s="405"/>
      <c r="M23" s="405"/>
      <c r="N23" s="405"/>
      <c r="O23" s="405"/>
    </row>
    <row r="25" spans="1:15" ht="15.75" x14ac:dyDescent="0.25">
      <c r="B25" s="4" t="s">
        <v>39</v>
      </c>
    </row>
    <row r="26" spans="1:15" x14ac:dyDescent="0.2">
      <c r="B26" s="392" t="s">
        <v>42</v>
      </c>
      <c r="C26" s="392"/>
      <c r="D26" s="392"/>
      <c r="E26" s="392"/>
      <c r="F26" s="392"/>
      <c r="G26" s="392"/>
      <c r="H26" s="392"/>
      <c r="I26" s="392"/>
      <c r="J26" s="392"/>
      <c r="K26" s="392"/>
      <c r="L26" s="392"/>
      <c r="M26" s="392"/>
      <c r="N26" s="392"/>
      <c r="O26" s="392"/>
    </row>
  </sheetData>
  <mergeCells count="6">
    <mergeCell ref="D1:O1"/>
    <mergeCell ref="D3:O3"/>
    <mergeCell ref="B23:O23"/>
    <mergeCell ref="B26:O26"/>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8"/>
  <dimension ref="A1:O24"/>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447</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17</v>
      </c>
      <c r="C5" s="258">
        <v>4</v>
      </c>
      <c r="D5" s="11"/>
      <c r="E5" s="11"/>
      <c r="F5" s="13"/>
      <c r="G5" s="11">
        <f>$C$5*100/$C$13</f>
        <v>5.5509297807382731</v>
      </c>
      <c r="H5" s="11">
        <f>$C$5*100/$C$13</f>
        <v>5.5509297807382731</v>
      </c>
      <c r="I5" s="11">
        <f>$C$5*100/$C$13</f>
        <v>5.5509297807382731</v>
      </c>
      <c r="J5" s="11">
        <f>$C$5*100/$C$13</f>
        <v>5.5509297807382731</v>
      </c>
      <c r="K5" s="11">
        <f>$C$5*100/$C$13</f>
        <v>5.5509297807382731</v>
      </c>
      <c r="L5" s="11"/>
      <c r="M5" s="11"/>
      <c r="N5" s="11"/>
      <c r="O5" s="13"/>
    </row>
    <row r="6" spans="1:15" s="12" customFormat="1" x14ac:dyDescent="0.2">
      <c r="B6" s="10" t="s">
        <v>18</v>
      </c>
      <c r="C6" s="259">
        <v>4.4000000000000004</v>
      </c>
      <c r="D6" s="11"/>
      <c r="E6" s="11"/>
      <c r="F6" s="13"/>
      <c r="G6" s="11">
        <f>$C$6*100/$C$13</f>
        <v>6.1060227588121014</v>
      </c>
      <c r="H6" s="11">
        <f>$C$6*100/$C$13</f>
        <v>6.1060227588121014</v>
      </c>
      <c r="I6" s="11">
        <f>$C$6*100/$C$13</f>
        <v>6.1060227588121014</v>
      </c>
      <c r="J6" s="11">
        <f>$C$6*100/$C$13</f>
        <v>6.1060227588121014</v>
      </c>
      <c r="K6" s="11">
        <f>$C$6*100/$C$13</f>
        <v>6.1060227588121014</v>
      </c>
      <c r="L6" s="11"/>
      <c r="M6" s="11"/>
      <c r="N6" s="11"/>
      <c r="O6" s="13"/>
    </row>
    <row r="7" spans="1:15" s="12" customFormat="1" x14ac:dyDescent="0.2">
      <c r="B7" s="10" t="s">
        <v>90</v>
      </c>
      <c r="C7" s="258">
        <v>3.8</v>
      </c>
      <c r="D7" s="11">
        <f t="shared" ref="D7:O7" si="0">$C$7*100/$C$13</f>
        <v>5.2733832917013599</v>
      </c>
      <c r="E7" s="11">
        <f t="shared" si="0"/>
        <v>5.2733832917013599</v>
      </c>
      <c r="F7" s="11">
        <f t="shared" si="0"/>
        <v>5.2733832917013599</v>
      </c>
      <c r="G7" s="11">
        <f t="shared" si="0"/>
        <v>5.2733832917013599</v>
      </c>
      <c r="H7" s="11">
        <f t="shared" si="0"/>
        <v>5.2733832917013599</v>
      </c>
      <c r="I7" s="11">
        <f t="shared" si="0"/>
        <v>5.2733832917013599</v>
      </c>
      <c r="J7" s="11">
        <f t="shared" si="0"/>
        <v>5.2733832917013599</v>
      </c>
      <c r="K7" s="11">
        <f t="shared" si="0"/>
        <v>5.2733832917013599</v>
      </c>
      <c r="L7" s="11">
        <f t="shared" si="0"/>
        <v>5.2733832917013599</v>
      </c>
      <c r="M7" s="11">
        <f t="shared" si="0"/>
        <v>5.2733832917013599</v>
      </c>
      <c r="N7" s="11">
        <f t="shared" si="0"/>
        <v>5.2733832917013599</v>
      </c>
      <c r="O7" s="11">
        <f t="shared" si="0"/>
        <v>5.2733832917013599</v>
      </c>
    </row>
    <row r="8" spans="1:15" s="12" customFormat="1" x14ac:dyDescent="0.2">
      <c r="B8" s="10" t="s">
        <v>78</v>
      </c>
      <c r="C8" s="258">
        <v>13.8</v>
      </c>
      <c r="D8" s="11"/>
      <c r="E8" s="11"/>
      <c r="F8" s="13"/>
      <c r="G8" s="11">
        <f>$C$8*100/$C$13</f>
        <v>19.150707743547045</v>
      </c>
      <c r="H8" s="11">
        <f>$C$8*100/$C$13</f>
        <v>19.150707743547045</v>
      </c>
      <c r="I8" s="11">
        <f>$C$8*100/$C$13</f>
        <v>19.150707743547045</v>
      </c>
      <c r="J8" s="11">
        <f>$C$8*100/$C$13</f>
        <v>19.150707743547045</v>
      </c>
      <c r="K8" s="11">
        <f>$C$8*100/$C$13</f>
        <v>19.150707743547045</v>
      </c>
      <c r="L8" s="11"/>
      <c r="M8" s="11"/>
      <c r="N8" s="11"/>
      <c r="O8" s="13"/>
    </row>
    <row r="9" spans="1:15" s="12" customFormat="1" x14ac:dyDescent="0.2">
      <c r="B9" s="10" t="s">
        <v>62</v>
      </c>
      <c r="C9" s="258">
        <v>6.06</v>
      </c>
      <c r="D9" s="11"/>
      <c r="E9" s="11"/>
      <c r="F9" s="11">
        <f t="shared" ref="F9:K9" si="1">$C$9*100/$C$13</f>
        <v>8.4096586178184847</v>
      </c>
      <c r="G9" s="11">
        <f t="shared" si="1"/>
        <v>8.4096586178184847</v>
      </c>
      <c r="H9" s="11">
        <f t="shared" si="1"/>
        <v>8.4096586178184847</v>
      </c>
      <c r="I9" s="11">
        <f t="shared" si="1"/>
        <v>8.4096586178184847</v>
      </c>
      <c r="J9" s="11">
        <f t="shared" si="1"/>
        <v>8.4096586178184847</v>
      </c>
      <c r="K9" s="11">
        <f t="shared" si="1"/>
        <v>8.4096586178184847</v>
      </c>
      <c r="L9" s="11"/>
      <c r="M9" s="11"/>
      <c r="N9" s="11"/>
      <c r="O9" s="13"/>
    </row>
    <row r="10" spans="1:15" s="12" customFormat="1" x14ac:dyDescent="0.2">
      <c r="B10" s="10" t="s">
        <v>448</v>
      </c>
      <c r="C10" s="258">
        <v>20</v>
      </c>
      <c r="D10" s="11">
        <f t="shared" ref="D10:O10" si="2">$C$10*100/$C$13</f>
        <v>27.754648903691368</v>
      </c>
      <c r="E10" s="11">
        <f t="shared" si="2"/>
        <v>27.754648903691368</v>
      </c>
      <c r="F10" s="11">
        <f t="shared" si="2"/>
        <v>27.754648903691368</v>
      </c>
      <c r="G10" s="11">
        <f t="shared" si="2"/>
        <v>27.754648903691368</v>
      </c>
      <c r="H10" s="11">
        <f t="shared" si="2"/>
        <v>27.754648903691368</v>
      </c>
      <c r="I10" s="11">
        <f t="shared" si="2"/>
        <v>27.754648903691368</v>
      </c>
      <c r="J10" s="11">
        <f t="shared" si="2"/>
        <v>27.754648903691368</v>
      </c>
      <c r="K10" s="11">
        <f t="shared" si="2"/>
        <v>27.754648903691368</v>
      </c>
      <c r="L10" s="11">
        <f t="shared" si="2"/>
        <v>27.754648903691368</v>
      </c>
      <c r="M10" s="11">
        <f t="shared" si="2"/>
        <v>27.754648903691368</v>
      </c>
      <c r="N10" s="11">
        <f t="shared" si="2"/>
        <v>27.754648903691368</v>
      </c>
      <c r="O10" s="11">
        <f t="shared" si="2"/>
        <v>27.754648903691368</v>
      </c>
    </row>
    <row r="11" spans="1:15" s="12" customFormat="1" x14ac:dyDescent="0.2">
      <c r="B11" s="10" t="s">
        <v>105</v>
      </c>
      <c r="C11" s="258">
        <v>20</v>
      </c>
      <c r="D11" s="11">
        <f t="shared" ref="D11:O11" si="3">$C$11*100/$C$13</f>
        <v>27.754648903691368</v>
      </c>
      <c r="E11" s="11">
        <f t="shared" si="3"/>
        <v>27.754648903691368</v>
      </c>
      <c r="F11" s="11">
        <f t="shared" si="3"/>
        <v>27.754648903691368</v>
      </c>
      <c r="G11" s="11">
        <f t="shared" si="3"/>
        <v>27.754648903691368</v>
      </c>
      <c r="H11" s="11">
        <f t="shared" si="3"/>
        <v>27.754648903691368</v>
      </c>
      <c r="I11" s="11">
        <f t="shared" si="3"/>
        <v>27.754648903691368</v>
      </c>
      <c r="J11" s="11">
        <f t="shared" si="3"/>
        <v>27.754648903691368</v>
      </c>
      <c r="K11" s="11">
        <f t="shared" si="3"/>
        <v>27.754648903691368</v>
      </c>
      <c r="L11" s="11">
        <f t="shared" si="3"/>
        <v>27.754648903691368</v>
      </c>
      <c r="M11" s="11">
        <f t="shared" si="3"/>
        <v>27.754648903691368</v>
      </c>
      <c r="N11" s="11">
        <f t="shared" si="3"/>
        <v>27.754648903691368</v>
      </c>
      <c r="O11" s="11">
        <f t="shared" si="3"/>
        <v>27.754648903691368</v>
      </c>
    </row>
    <row r="12" spans="1:15" ht="16.5" x14ac:dyDescent="0.2">
      <c r="B12" s="257" t="s">
        <v>27</v>
      </c>
      <c r="C12" s="260">
        <f>SUM(C5:C11)</f>
        <v>72.06</v>
      </c>
      <c r="D12" s="423"/>
      <c r="E12" s="424"/>
      <c r="F12" s="424"/>
      <c r="G12" s="424"/>
      <c r="H12" s="424"/>
      <c r="I12" s="424"/>
      <c r="J12" s="424"/>
      <c r="K12" s="424"/>
      <c r="L12" s="424"/>
      <c r="M12" s="424"/>
      <c r="N12" s="424"/>
      <c r="O12" s="425"/>
    </row>
    <row r="13" spans="1:15" ht="16.5" x14ac:dyDescent="0.3">
      <c r="A13" s="19"/>
      <c r="B13" s="242" t="s">
        <v>28</v>
      </c>
      <c r="C13" s="243">
        <v>72.06</v>
      </c>
      <c r="D13" s="17">
        <f t="shared" ref="D13:O13" si="4">SUM(D5:D11)</f>
        <v>60.782681099084094</v>
      </c>
      <c r="E13" s="17">
        <f t="shared" si="4"/>
        <v>60.782681099084094</v>
      </c>
      <c r="F13" s="17">
        <f t="shared" si="4"/>
        <v>69.19233971690258</v>
      </c>
      <c r="G13" s="17">
        <f t="shared" si="4"/>
        <v>100</v>
      </c>
      <c r="H13" s="17">
        <f t="shared" si="4"/>
        <v>100</v>
      </c>
      <c r="I13" s="17">
        <f t="shared" si="4"/>
        <v>100</v>
      </c>
      <c r="J13" s="17">
        <f t="shared" si="4"/>
        <v>100</v>
      </c>
      <c r="K13" s="17">
        <f t="shared" si="4"/>
        <v>100</v>
      </c>
      <c r="L13" s="17">
        <f t="shared" si="4"/>
        <v>60.782681099084094</v>
      </c>
      <c r="M13" s="17">
        <f t="shared" si="4"/>
        <v>60.782681099084094</v>
      </c>
      <c r="N13" s="17">
        <f t="shared" si="4"/>
        <v>60.782681099084094</v>
      </c>
      <c r="O13" s="40">
        <f t="shared" si="4"/>
        <v>60.782681099084094</v>
      </c>
    </row>
    <row r="14" spans="1:15" ht="16.5" x14ac:dyDescent="0.2">
      <c r="A14" s="19"/>
      <c r="B14" s="21" t="s">
        <v>29</v>
      </c>
      <c r="C14" s="22">
        <f>C12/C13*100</f>
        <v>100</v>
      </c>
      <c r="D14" s="20"/>
      <c r="E14" s="20"/>
      <c r="F14" s="20"/>
      <c r="G14" s="20"/>
      <c r="H14" s="20"/>
      <c r="I14" s="20"/>
      <c r="J14" s="20"/>
      <c r="K14" s="20"/>
      <c r="L14" s="20"/>
      <c r="M14" s="20"/>
      <c r="N14" s="20"/>
      <c r="O14" s="23"/>
    </row>
    <row r="15" spans="1:15" ht="16.5" x14ac:dyDescent="0.3">
      <c r="A15" s="19"/>
      <c r="B15" s="24" t="s">
        <v>30</v>
      </c>
      <c r="C15" s="27">
        <v>115.71</v>
      </c>
      <c r="D15" s="20"/>
      <c r="E15" s="20"/>
      <c r="F15" s="20"/>
      <c r="G15" s="20"/>
      <c r="H15" s="20"/>
      <c r="I15" s="20"/>
      <c r="J15" s="20"/>
      <c r="K15" s="20"/>
      <c r="L15" s="20"/>
      <c r="M15" s="20"/>
      <c r="N15" s="20"/>
      <c r="O15" s="23"/>
    </row>
    <row r="16" spans="1:15" ht="16.5" x14ac:dyDescent="0.3">
      <c r="A16" s="19"/>
      <c r="B16" s="26" t="s">
        <v>32</v>
      </c>
      <c r="C16" s="144">
        <f>100*C13/C15</f>
        <v>62.276380606689138</v>
      </c>
      <c r="D16" s="20"/>
      <c r="E16" s="20"/>
      <c r="F16" s="20"/>
      <c r="G16" s="20"/>
      <c r="H16" s="20"/>
      <c r="I16" s="20"/>
      <c r="J16" s="20"/>
      <c r="K16" s="20"/>
      <c r="L16" s="20"/>
      <c r="M16" s="20"/>
      <c r="N16" s="20"/>
      <c r="O16" s="23"/>
    </row>
    <row r="17" spans="1:15" ht="16.5" x14ac:dyDescent="0.2">
      <c r="A17" s="19"/>
      <c r="B17" s="28" t="s">
        <v>33</v>
      </c>
      <c r="C17" s="29">
        <v>115.71</v>
      </c>
      <c r="D17" s="42"/>
      <c r="E17" s="32"/>
      <c r="F17" s="32"/>
      <c r="G17" s="32"/>
      <c r="H17" s="32"/>
      <c r="I17" s="32"/>
      <c r="J17" s="32"/>
      <c r="K17" s="32"/>
      <c r="L17" s="32"/>
      <c r="M17" s="32"/>
      <c r="N17" s="32"/>
      <c r="O17" s="33"/>
    </row>
    <row r="18" spans="1:15" x14ac:dyDescent="0.2">
      <c r="C18" s="43"/>
    </row>
    <row r="19" spans="1:15" ht="15.75" x14ac:dyDescent="0.25">
      <c r="B19" s="4" t="s">
        <v>37</v>
      </c>
    </row>
    <row r="20" spans="1:15" ht="56.25" customHeight="1" x14ac:dyDescent="0.2">
      <c r="B20" s="397" t="s">
        <v>449</v>
      </c>
      <c r="C20" s="397"/>
      <c r="D20" s="397"/>
      <c r="E20" s="397"/>
      <c r="F20" s="397"/>
      <c r="G20" s="397"/>
      <c r="H20" s="397"/>
      <c r="I20" s="397"/>
      <c r="J20" s="397"/>
      <c r="K20" s="397"/>
      <c r="L20" s="397"/>
      <c r="M20" s="397"/>
      <c r="N20" s="397"/>
      <c r="O20" s="397"/>
    </row>
    <row r="22" spans="1:15" ht="15.75" x14ac:dyDescent="0.25">
      <c r="B22" s="4" t="s">
        <v>39</v>
      </c>
    </row>
    <row r="23" spans="1:15" x14ac:dyDescent="0.2">
      <c r="B23" s="398" t="s">
        <v>395</v>
      </c>
      <c r="C23" s="398"/>
      <c r="D23" s="398"/>
      <c r="E23" s="398"/>
      <c r="F23" s="398"/>
      <c r="G23" s="398"/>
      <c r="H23" s="398"/>
      <c r="I23" s="398"/>
      <c r="J23" s="398"/>
      <c r="K23" s="398"/>
      <c r="L23" s="398"/>
      <c r="M23" s="398"/>
      <c r="N23" s="398"/>
      <c r="O23" s="398"/>
    </row>
    <row r="24" spans="1:15" ht="27.75" customHeight="1" x14ac:dyDescent="0.2">
      <c r="B24" s="406" t="s">
        <v>391</v>
      </c>
      <c r="C24" s="406"/>
      <c r="D24" s="406"/>
      <c r="E24" s="406"/>
      <c r="F24" s="406"/>
      <c r="G24" s="406"/>
      <c r="H24" s="406"/>
      <c r="I24" s="406"/>
      <c r="J24" s="406"/>
      <c r="K24" s="406"/>
      <c r="L24" s="406"/>
      <c r="M24" s="406"/>
      <c r="N24" s="406"/>
      <c r="O24" s="406"/>
    </row>
  </sheetData>
  <mergeCells count="7">
    <mergeCell ref="D1:O1"/>
    <mergeCell ref="D3:O3"/>
    <mergeCell ref="B20:O20"/>
    <mergeCell ref="B23:O23"/>
    <mergeCell ref="B24:O24"/>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9"/>
  <dimension ref="A1:O39"/>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285156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450</v>
      </c>
      <c r="C1" s="2"/>
      <c r="D1" s="393"/>
      <c r="E1" s="393"/>
      <c r="F1" s="393"/>
      <c r="G1" s="393"/>
      <c r="H1" s="393"/>
      <c r="I1" s="393"/>
      <c r="J1" s="393"/>
      <c r="K1" s="393"/>
      <c r="L1" s="393"/>
      <c r="M1" s="393"/>
      <c r="N1" s="393"/>
      <c r="O1" s="393"/>
    </row>
    <row r="2" spans="2:15" s="3" customFormat="1" ht="15.75" x14ac:dyDescent="0.25">
      <c r="B2" s="4" t="s">
        <v>1</v>
      </c>
      <c r="C2" s="5" t="s">
        <v>83</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13.55</v>
      </c>
      <c r="D5" s="11">
        <f>$C$5*100/$C$19</f>
        <v>3.2147093712930013</v>
      </c>
      <c r="E5" s="11">
        <f>$C$5*100/$C$19</f>
        <v>3.2147093712930013</v>
      </c>
      <c r="F5" s="11">
        <f>$C$5*100/$C$19</f>
        <v>3.2147093712930013</v>
      </c>
      <c r="G5" s="11">
        <f>$C$5*100/$C$19</f>
        <v>3.2147093712930013</v>
      </c>
      <c r="H5" s="11">
        <f>$C$5*100/$C$19</f>
        <v>3.2147093712930013</v>
      </c>
      <c r="I5" s="11"/>
      <c r="J5" s="11"/>
      <c r="K5" s="11"/>
      <c r="L5" s="11"/>
      <c r="M5" s="11"/>
      <c r="N5" s="11">
        <f>$C$5*100/$C$19</f>
        <v>3.2147093712930013</v>
      </c>
      <c r="O5" s="11">
        <f>$C$5*100/$C$19</f>
        <v>3.2147093712930013</v>
      </c>
    </row>
    <row r="6" spans="2:15" s="12" customFormat="1" x14ac:dyDescent="0.2">
      <c r="B6" s="10" t="s">
        <v>15</v>
      </c>
      <c r="C6" s="258">
        <v>23.49</v>
      </c>
      <c r="D6" s="11"/>
      <c r="E6" s="11"/>
      <c r="F6" s="13"/>
      <c r="G6" s="11">
        <f>$C$6*100/$C$19</f>
        <v>5.5729537366548039</v>
      </c>
      <c r="H6" s="11">
        <f>$C$6*100/$C$19</f>
        <v>5.5729537366548039</v>
      </c>
      <c r="I6" s="11">
        <f>$C$6*100/$C$19</f>
        <v>5.5729537366548039</v>
      </c>
      <c r="J6" s="11">
        <f>$C$6*100/$C$19</f>
        <v>5.5729537366548039</v>
      </c>
      <c r="K6" s="11">
        <f>$C$6*100/$C$19</f>
        <v>5.5729537366548039</v>
      </c>
      <c r="L6" s="11"/>
      <c r="M6" s="11"/>
      <c r="N6" s="11"/>
      <c r="O6" s="13"/>
    </row>
    <row r="7" spans="2:15" s="12" customFormat="1" x14ac:dyDescent="0.2">
      <c r="B7" s="14" t="s">
        <v>17</v>
      </c>
      <c r="C7" s="258">
        <v>94.04</v>
      </c>
      <c r="D7" s="11"/>
      <c r="E7" s="11"/>
      <c r="F7" s="13"/>
      <c r="G7" s="11">
        <f>$C$7*100/$C$19</f>
        <v>22.31079478054567</v>
      </c>
      <c r="H7" s="11">
        <f>$C$7*100/$C$19</f>
        <v>22.31079478054567</v>
      </c>
      <c r="I7" s="11">
        <f>$C$7*100/$C$19</f>
        <v>22.31079478054567</v>
      </c>
      <c r="J7" s="11">
        <f>$C$7*100/$C$19</f>
        <v>22.31079478054567</v>
      </c>
      <c r="K7" s="11">
        <f>$C$7*100/$C$19</f>
        <v>22.31079478054567</v>
      </c>
      <c r="L7" s="11"/>
      <c r="M7" s="11"/>
      <c r="N7" s="11"/>
      <c r="O7" s="13"/>
    </row>
    <row r="8" spans="2:15" s="12" customFormat="1" x14ac:dyDescent="0.2">
      <c r="B8" s="10" t="s">
        <v>59</v>
      </c>
      <c r="C8" s="259">
        <v>51.11</v>
      </c>
      <c r="D8" s="11"/>
      <c r="E8" s="11"/>
      <c r="F8" s="13"/>
      <c r="G8" s="11">
        <f>$C$8*100/$C$19</f>
        <v>12.125741399762752</v>
      </c>
      <c r="H8" s="11">
        <f>$C$8*100/$C$19</f>
        <v>12.125741399762752</v>
      </c>
      <c r="I8" s="11">
        <f>$C$8*100/$C$19</f>
        <v>12.125741399762752</v>
      </c>
      <c r="J8" s="11">
        <f>$C$8*100/$C$19</f>
        <v>12.125741399762752</v>
      </c>
      <c r="K8" s="11">
        <f>$C$8*100/$C$19</f>
        <v>12.125741399762752</v>
      </c>
      <c r="L8" s="11"/>
      <c r="M8" s="11"/>
      <c r="N8" s="11"/>
      <c r="O8" s="13"/>
    </row>
    <row r="9" spans="2:15" s="12" customFormat="1" x14ac:dyDescent="0.2">
      <c r="B9" s="14" t="s">
        <v>18</v>
      </c>
      <c r="C9" s="258">
        <v>54.69</v>
      </c>
      <c r="D9" s="11"/>
      <c r="E9" s="11"/>
      <c r="F9" s="11"/>
      <c r="G9" s="11">
        <f>$C$9*100/$C$19</f>
        <v>12.97508896797153</v>
      </c>
      <c r="H9" s="11">
        <f>$C$9*100/$C$19</f>
        <v>12.97508896797153</v>
      </c>
      <c r="I9" s="11">
        <f>$C$9*100/$C$19</f>
        <v>12.97508896797153</v>
      </c>
      <c r="J9" s="11">
        <f>$C$9*100/$C$19</f>
        <v>12.97508896797153</v>
      </c>
      <c r="K9" s="11">
        <f>$C$9*100/$C$19</f>
        <v>12.97508896797153</v>
      </c>
      <c r="L9" s="11"/>
      <c r="M9" s="11"/>
      <c r="N9" s="11"/>
      <c r="O9" s="13"/>
    </row>
    <row r="10" spans="2:15" s="12" customFormat="1" x14ac:dyDescent="0.2">
      <c r="B10" s="10" t="s">
        <v>90</v>
      </c>
      <c r="C10" s="258">
        <v>39.64</v>
      </c>
      <c r="D10" s="11">
        <f t="shared" ref="D10:O10" si="0">$C$10*100/$C$19</f>
        <v>9.4045077105575334</v>
      </c>
      <c r="E10" s="11">
        <f t="shared" si="0"/>
        <v>9.4045077105575334</v>
      </c>
      <c r="F10" s="11">
        <f t="shared" si="0"/>
        <v>9.4045077105575334</v>
      </c>
      <c r="G10" s="11">
        <f t="shared" si="0"/>
        <v>9.4045077105575334</v>
      </c>
      <c r="H10" s="11">
        <f t="shared" si="0"/>
        <v>9.4045077105575334</v>
      </c>
      <c r="I10" s="11">
        <f t="shared" si="0"/>
        <v>9.4045077105575334</v>
      </c>
      <c r="J10" s="11">
        <f t="shared" si="0"/>
        <v>9.4045077105575334</v>
      </c>
      <c r="K10" s="11">
        <f t="shared" si="0"/>
        <v>9.4045077105575334</v>
      </c>
      <c r="L10" s="11">
        <f t="shared" si="0"/>
        <v>9.4045077105575334</v>
      </c>
      <c r="M10" s="11">
        <f t="shared" si="0"/>
        <v>9.4045077105575334</v>
      </c>
      <c r="N10" s="11">
        <f t="shared" si="0"/>
        <v>9.4045077105575334</v>
      </c>
      <c r="O10" s="11">
        <f t="shared" si="0"/>
        <v>9.4045077105575334</v>
      </c>
    </row>
    <row r="11" spans="2:15" s="12" customFormat="1" x14ac:dyDescent="0.2">
      <c r="B11" s="53" t="s">
        <v>94</v>
      </c>
      <c r="C11" s="258">
        <v>16.899999999999999</v>
      </c>
      <c r="D11" s="11">
        <f t="shared" ref="D11:O11" si="1">$C$11*100/$C$19</f>
        <v>4.0094899169632257</v>
      </c>
      <c r="E11" s="11">
        <f t="shared" si="1"/>
        <v>4.0094899169632257</v>
      </c>
      <c r="F11" s="11">
        <f t="shared" si="1"/>
        <v>4.0094899169632257</v>
      </c>
      <c r="G11" s="11">
        <f t="shared" si="1"/>
        <v>4.0094899169632257</v>
      </c>
      <c r="H11" s="11">
        <f t="shared" si="1"/>
        <v>4.0094899169632257</v>
      </c>
      <c r="I11" s="11">
        <f t="shared" si="1"/>
        <v>4.0094899169632257</v>
      </c>
      <c r="J11" s="11">
        <f t="shared" si="1"/>
        <v>4.0094899169632257</v>
      </c>
      <c r="K11" s="11">
        <f t="shared" si="1"/>
        <v>4.0094899169632257</v>
      </c>
      <c r="L11" s="11">
        <f t="shared" si="1"/>
        <v>4.0094899169632257</v>
      </c>
      <c r="M11" s="11">
        <f t="shared" si="1"/>
        <v>4.0094899169632257</v>
      </c>
      <c r="N11" s="11">
        <f t="shared" si="1"/>
        <v>4.0094899169632257</v>
      </c>
      <c r="O11" s="11">
        <f t="shared" si="1"/>
        <v>4.0094899169632257</v>
      </c>
    </row>
    <row r="12" spans="2:15" s="12" customFormat="1" x14ac:dyDescent="0.2">
      <c r="B12" s="10" t="s">
        <v>60</v>
      </c>
      <c r="C12" s="258">
        <v>8.6300000000000008</v>
      </c>
      <c r="D12" s="11"/>
      <c r="E12" s="11"/>
      <c r="F12" s="11"/>
      <c r="G12" s="11">
        <f>$C$12*100/$C$19</f>
        <v>2.0474495848161332</v>
      </c>
      <c r="H12" s="11">
        <f>$C$12*100/$C$19</f>
        <v>2.0474495848161332</v>
      </c>
      <c r="I12" s="11">
        <f>$C$12*100/$C$19</f>
        <v>2.0474495848161332</v>
      </c>
      <c r="J12" s="11">
        <f>$C$12*100/$C$19</f>
        <v>2.0474495848161332</v>
      </c>
      <c r="K12" s="11">
        <f>$C$12*100/$C$19</f>
        <v>2.0474495848161332</v>
      </c>
      <c r="L12" s="11"/>
      <c r="M12" s="11"/>
      <c r="N12" s="11"/>
      <c r="O12" s="13"/>
    </row>
    <row r="13" spans="2:15" s="12" customFormat="1" x14ac:dyDescent="0.2">
      <c r="B13" s="10" t="s">
        <v>451</v>
      </c>
      <c r="C13" s="258">
        <v>37.880000000000003</v>
      </c>
      <c r="D13" s="11">
        <f t="shared" ref="D13:O13" si="2">$C$13*100/$C$19</f>
        <v>8.9869513641755638</v>
      </c>
      <c r="E13" s="11">
        <f t="shared" si="2"/>
        <v>8.9869513641755638</v>
      </c>
      <c r="F13" s="11">
        <f t="shared" si="2"/>
        <v>8.9869513641755638</v>
      </c>
      <c r="G13" s="11">
        <f t="shared" si="2"/>
        <v>8.9869513641755638</v>
      </c>
      <c r="H13" s="11">
        <f t="shared" si="2"/>
        <v>8.9869513641755638</v>
      </c>
      <c r="I13" s="11">
        <f t="shared" si="2"/>
        <v>8.9869513641755638</v>
      </c>
      <c r="J13" s="11">
        <f t="shared" si="2"/>
        <v>8.9869513641755638</v>
      </c>
      <c r="K13" s="11">
        <f t="shared" si="2"/>
        <v>8.9869513641755638</v>
      </c>
      <c r="L13" s="11">
        <f t="shared" si="2"/>
        <v>8.9869513641755638</v>
      </c>
      <c r="M13" s="11">
        <f t="shared" si="2"/>
        <v>8.9869513641755638</v>
      </c>
      <c r="N13" s="11">
        <f t="shared" si="2"/>
        <v>8.9869513641755638</v>
      </c>
      <c r="O13" s="11">
        <f t="shared" si="2"/>
        <v>8.9869513641755638</v>
      </c>
    </row>
    <row r="14" spans="2:15" s="12" customFormat="1" x14ac:dyDescent="0.2">
      <c r="B14" s="37" t="s">
        <v>78</v>
      </c>
      <c r="C14" s="258">
        <v>17.73</v>
      </c>
      <c r="D14" s="38"/>
      <c r="E14" s="38"/>
      <c r="F14" s="39"/>
      <c r="G14" s="11">
        <f>$C$14*100/$C$19</f>
        <v>4.2064056939501775</v>
      </c>
      <c r="H14" s="11">
        <f>$C$14*100/$C$19</f>
        <v>4.2064056939501775</v>
      </c>
      <c r="I14" s="11">
        <f>$C$14*100/$C$19</f>
        <v>4.2064056939501775</v>
      </c>
      <c r="J14" s="11">
        <f>$C$14*100/$C$19</f>
        <v>4.2064056939501775</v>
      </c>
      <c r="K14" s="11">
        <f>$C$14*100/$C$19</f>
        <v>4.2064056939501775</v>
      </c>
      <c r="L14" s="11"/>
      <c r="M14" s="11"/>
      <c r="N14" s="11"/>
      <c r="O14" s="13"/>
    </row>
    <row r="15" spans="2:15" s="12" customFormat="1" x14ac:dyDescent="0.2">
      <c r="B15" s="10" t="s">
        <v>54</v>
      </c>
      <c r="C15" s="258">
        <v>22.18</v>
      </c>
      <c r="D15" s="11"/>
      <c r="E15" s="11"/>
      <c r="F15" s="11"/>
      <c r="G15" s="11">
        <f>$C$15*100/$C$19</f>
        <v>5.2621589561091344</v>
      </c>
      <c r="H15" s="11">
        <f>$C$15*100/$C$19</f>
        <v>5.2621589561091344</v>
      </c>
      <c r="I15" s="11">
        <f>$C$15*100/$C$19</f>
        <v>5.2621589561091344</v>
      </c>
      <c r="J15" s="11">
        <f>$C$15*100/$C$19</f>
        <v>5.2621589561091344</v>
      </c>
      <c r="K15" s="11">
        <f>$C$15*100/$C$19</f>
        <v>5.2621589561091344</v>
      </c>
      <c r="L15" s="11"/>
      <c r="M15" s="11"/>
      <c r="N15" s="11"/>
      <c r="O15" s="13"/>
    </row>
    <row r="16" spans="2:15" s="12" customFormat="1" x14ac:dyDescent="0.2">
      <c r="B16" s="14" t="s">
        <v>62</v>
      </c>
      <c r="C16" s="258">
        <v>4.3600000000000003</v>
      </c>
      <c r="D16" s="11"/>
      <c r="E16" s="11"/>
      <c r="F16" s="11">
        <f t="shared" ref="F16:K16" si="3">$C$16*100/$C$19</f>
        <v>1.0344009489916965</v>
      </c>
      <c r="G16" s="11">
        <f t="shared" si="3"/>
        <v>1.0344009489916965</v>
      </c>
      <c r="H16" s="11">
        <f t="shared" si="3"/>
        <v>1.0344009489916965</v>
      </c>
      <c r="I16" s="11">
        <f t="shared" si="3"/>
        <v>1.0344009489916965</v>
      </c>
      <c r="J16" s="11">
        <f t="shared" si="3"/>
        <v>1.0344009489916965</v>
      </c>
      <c r="K16" s="11">
        <f t="shared" si="3"/>
        <v>1.0344009489916965</v>
      </c>
      <c r="L16" s="11"/>
      <c r="M16" s="11"/>
      <c r="N16" s="11"/>
      <c r="O16" s="13"/>
    </row>
    <row r="17" spans="1:15" s="12" customFormat="1" x14ac:dyDescent="0.2">
      <c r="B17" s="10" t="s">
        <v>105</v>
      </c>
      <c r="C17" s="258">
        <v>37.299999999999997</v>
      </c>
      <c r="D17" s="11">
        <f t="shared" ref="D17:O17" si="4">$C$17*100/$C$19</f>
        <v>8.8493475682087777</v>
      </c>
      <c r="E17" s="11">
        <f t="shared" si="4"/>
        <v>8.8493475682087777</v>
      </c>
      <c r="F17" s="11">
        <f t="shared" si="4"/>
        <v>8.8493475682087777</v>
      </c>
      <c r="G17" s="11">
        <f t="shared" si="4"/>
        <v>8.8493475682087777</v>
      </c>
      <c r="H17" s="11">
        <f t="shared" si="4"/>
        <v>8.8493475682087777</v>
      </c>
      <c r="I17" s="11">
        <f t="shared" si="4"/>
        <v>8.8493475682087777</v>
      </c>
      <c r="J17" s="11">
        <f t="shared" si="4"/>
        <v>8.8493475682087777</v>
      </c>
      <c r="K17" s="11">
        <f t="shared" si="4"/>
        <v>8.8493475682087777</v>
      </c>
      <c r="L17" s="11">
        <f t="shared" si="4"/>
        <v>8.8493475682087777</v>
      </c>
      <c r="M17" s="11">
        <f t="shared" si="4"/>
        <v>8.8493475682087777</v>
      </c>
      <c r="N17" s="11">
        <f t="shared" si="4"/>
        <v>8.8493475682087777</v>
      </c>
      <c r="O17" s="11">
        <f t="shared" si="4"/>
        <v>8.8493475682087777</v>
      </c>
    </row>
    <row r="18" spans="1:15" ht="16.5" x14ac:dyDescent="0.2">
      <c r="B18" s="257" t="s">
        <v>27</v>
      </c>
      <c r="C18" s="260">
        <f>SUM(C5:C17)</f>
        <v>421.5</v>
      </c>
      <c r="D18" s="423"/>
      <c r="E18" s="424"/>
      <c r="F18" s="424"/>
      <c r="G18" s="424"/>
      <c r="H18" s="424"/>
      <c r="I18" s="424"/>
      <c r="J18" s="424"/>
      <c r="K18" s="424"/>
      <c r="L18" s="424"/>
      <c r="M18" s="424"/>
      <c r="N18" s="424"/>
      <c r="O18" s="425"/>
    </row>
    <row r="19" spans="1:15" ht="16.5" x14ac:dyDescent="0.3">
      <c r="A19" s="19"/>
      <c r="B19" s="242" t="s">
        <v>28</v>
      </c>
      <c r="C19" s="283">
        <v>421.5</v>
      </c>
      <c r="D19" s="17">
        <f t="shared" ref="D19:O19" si="5">SUM(D5:D17)</f>
        <v>34.465005931198107</v>
      </c>
      <c r="E19" s="17">
        <f t="shared" si="5"/>
        <v>34.465005931198107</v>
      </c>
      <c r="F19" s="17">
        <f t="shared" si="5"/>
        <v>35.499406880189795</v>
      </c>
      <c r="G19" s="17">
        <f t="shared" si="5"/>
        <v>100</v>
      </c>
      <c r="H19" s="17">
        <f t="shared" si="5"/>
        <v>100</v>
      </c>
      <c r="I19" s="17">
        <f t="shared" si="5"/>
        <v>96.785290628707003</v>
      </c>
      <c r="J19" s="17">
        <f t="shared" si="5"/>
        <v>96.785290628707003</v>
      </c>
      <c r="K19" s="17">
        <f t="shared" si="5"/>
        <v>96.785290628707003</v>
      </c>
      <c r="L19" s="17">
        <f t="shared" si="5"/>
        <v>31.250296559905102</v>
      </c>
      <c r="M19" s="17">
        <f t="shared" si="5"/>
        <v>31.250296559905102</v>
      </c>
      <c r="N19" s="17">
        <f t="shared" si="5"/>
        <v>34.465005931198107</v>
      </c>
      <c r="O19" s="40">
        <f t="shared" si="5"/>
        <v>34.465005931198107</v>
      </c>
    </row>
    <row r="20" spans="1:15" ht="16.5" x14ac:dyDescent="0.2">
      <c r="A20" s="19"/>
      <c r="B20" s="21" t="s">
        <v>29</v>
      </c>
      <c r="C20" s="22">
        <f>C18/C19*100</f>
        <v>100</v>
      </c>
      <c r="D20" s="20"/>
      <c r="E20" s="20"/>
      <c r="F20" s="20"/>
      <c r="G20" s="20"/>
      <c r="H20" s="20"/>
      <c r="I20" s="20"/>
      <c r="J20" s="20"/>
      <c r="K20" s="20"/>
      <c r="L20" s="20"/>
      <c r="M20" s="20"/>
      <c r="N20" s="20"/>
      <c r="O20" s="23"/>
    </row>
    <row r="21" spans="1:15" ht="16.5" x14ac:dyDescent="0.3">
      <c r="A21" s="19"/>
      <c r="B21" s="24" t="s">
        <v>30</v>
      </c>
      <c r="C21" s="27">
        <v>583.70000000000005</v>
      </c>
      <c r="D21" s="20"/>
      <c r="E21" s="20"/>
      <c r="F21" s="20"/>
      <c r="G21" s="20"/>
      <c r="H21" s="20"/>
      <c r="I21" s="20"/>
      <c r="J21" s="20"/>
      <c r="K21" s="20"/>
      <c r="L21" s="20"/>
      <c r="M21" s="20"/>
      <c r="N21" s="20"/>
      <c r="O21" s="23"/>
    </row>
    <row r="22" spans="1:15" ht="16.5" x14ac:dyDescent="0.3">
      <c r="A22" s="19"/>
      <c r="B22" s="26" t="s">
        <v>32</v>
      </c>
      <c r="C22" s="144">
        <f>100*C19/C21</f>
        <v>72.21175261264348</v>
      </c>
      <c r="D22" s="20"/>
      <c r="E22" s="20"/>
      <c r="F22" s="20"/>
      <c r="G22" s="20"/>
      <c r="H22" s="20"/>
      <c r="I22" s="20"/>
      <c r="J22" s="20"/>
      <c r="K22" s="20"/>
      <c r="L22" s="20"/>
      <c r="M22" s="20"/>
      <c r="N22" s="20"/>
      <c r="O22" s="23"/>
    </row>
    <row r="23" spans="1:15" ht="16.5" x14ac:dyDescent="0.2">
      <c r="A23" s="19"/>
      <c r="B23" s="28" t="s">
        <v>33</v>
      </c>
      <c r="C23" s="29">
        <v>583.70000000000005</v>
      </c>
      <c r="D23" s="42"/>
      <c r="E23" s="32"/>
      <c r="F23" s="32"/>
      <c r="G23" s="32"/>
      <c r="H23" s="32"/>
      <c r="I23" s="32"/>
      <c r="J23" s="32"/>
      <c r="K23" s="32"/>
      <c r="L23" s="32"/>
      <c r="M23" s="32"/>
      <c r="N23" s="32"/>
      <c r="O23" s="33"/>
    </row>
    <row r="24" spans="1:15" ht="15" x14ac:dyDescent="0.2">
      <c r="B24" s="45"/>
      <c r="C24" s="46"/>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s="219" customFormat="1" ht="15" x14ac:dyDescent="0.2">
      <c r="B26" s="45"/>
      <c r="C26" s="50"/>
      <c r="D26" s="49"/>
      <c r="E26" s="49"/>
      <c r="F26" s="49"/>
      <c r="G26" s="49"/>
      <c r="H26" s="49"/>
      <c r="I26" s="49"/>
      <c r="J26" s="49"/>
      <c r="K26" s="49"/>
      <c r="L26" s="49"/>
      <c r="M26" s="49"/>
      <c r="N26" s="49"/>
      <c r="O26" s="49"/>
    </row>
    <row r="27" spans="1:15" s="219" customFormat="1"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644</v>
      </c>
    </row>
    <row r="35" spans="2:15" ht="71.25" customHeight="1" x14ac:dyDescent="0.2">
      <c r="B35" s="397" t="s">
        <v>452</v>
      </c>
      <c r="C35" s="397"/>
      <c r="D35" s="397"/>
      <c r="E35" s="397"/>
      <c r="F35" s="397"/>
      <c r="G35" s="397"/>
      <c r="H35" s="397"/>
      <c r="I35" s="397"/>
      <c r="J35" s="397"/>
      <c r="K35" s="397"/>
      <c r="L35" s="397"/>
      <c r="M35" s="397"/>
      <c r="N35" s="397"/>
      <c r="O35" s="397"/>
    </row>
    <row r="37" spans="2:15" ht="15.75" x14ac:dyDescent="0.25">
      <c r="B37" s="4" t="s">
        <v>39</v>
      </c>
    </row>
    <row r="38" spans="2:15" x14ac:dyDescent="0.2">
      <c r="B38" s="398" t="s">
        <v>395</v>
      </c>
      <c r="C38" s="398"/>
      <c r="D38" s="398"/>
      <c r="E38" s="398"/>
      <c r="F38" s="398"/>
      <c r="G38" s="398"/>
      <c r="H38" s="398"/>
      <c r="I38" s="398"/>
      <c r="J38" s="398"/>
      <c r="K38" s="398"/>
      <c r="L38" s="398"/>
      <c r="M38" s="398"/>
      <c r="N38" s="398"/>
      <c r="O38" s="398"/>
    </row>
    <row r="39" spans="2:15" ht="27.75" customHeight="1" x14ac:dyDescent="0.2">
      <c r="B39" s="406" t="s">
        <v>391</v>
      </c>
      <c r="C39" s="406"/>
      <c r="D39" s="406"/>
      <c r="E39" s="406"/>
      <c r="F39" s="406"/>
      <c r="G39" s="406"/>
      <c r="H39" s="406"/>
      <c r="I39" s="406"/>
      <c r="J39" s="406"/>
      <c r="K39" s="406"/>
      <c r="L39" s="406"/>
      <c r="M39" s="406"/>
      <c r="N39" s="406"/>
      <c r="O39" s="406"/>
    </row>
  </sheetData>
  <mergeCells count="7">
    <mergeCell ref="D1:O1"/>
    <mergeCell ref="D3:O3"/>
    <mergeCell ref="B35:O35"/>
    <mergeCell ref="B38:O38"/>
    <mergeCell ref="B39:O3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1"/>
  <dimension ref="A1:O21"/>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363</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58">
        <v>4.6399999999999997</v>
      </c>
      <c r="D5" s="11"/>
      <c r="E5" s="11"/>
      <c r="F5" s="13">
        <f>$C$5*100/$C$10</f>
        <v>29.411764705882351</v>
      </c>
      <c r="G5" s="13">
        <f>$C$5*100/$C$10</f>
        <v>29.411764705882351</v>
      </c>
      <c r="H5" s="13">
        <f>$C$5*100/$C$10</f>
        <v>29.411764705882351</v>
      </c>
      <c r="I5" s="13">
        <f>$C$5*100/$C$10</f>
        <v>29.411764705882351</v>
      </c>
      <c r="J5" s="13">
        <f>$C$5*100/$C$10</f>
        <v>29.411764705882351</v>
      </c>
      <c r="K5" s="11"/>
      <c r="L5" s="11"/>
      <c r="M5" s="11"/>
      <c r="N5" s="11"/>
      <c r="O5" s="13"/>
    </row>
    <row r="6" spans="1:15" s="12" customFormat="1" x14ac:dyDescent="0.2">
      <c r="B6" s="14" t="s">
        <v>18</v>
      </c>
      <c r="C6" s="258">
        <v>1.3919999999999999</v>
      </c>
      <c r="D6" s="11"/>
      <c r="E6" s="11"/>
      <c r="F6" s="13">
        <f>$C$6*100/$C$10</f>
        <v>8.8235294117647047</v>
      </c>
      <c r="G6" s="13">
        <f>$C$6*100/$C$10</f>
        <v>8.8235294117647047</v>
      </c>
      <c r="H6" s="13">
        <f>$C$6*100/$C$10</f>
        <v>8.8235294117647047</v>
      </c>
      <c r="I6" s="13">
        <f>$C$6*100/$C$10</f>
        <v>8.8235294117647047</v>
      </c>
      <c r="J6" s="13">
        <f>$C$6*100/$C$10</f>
        <v>8.8235294117647047</v>
      </c>
      <c r="K6" s="11"/>
      <c r="L6" s="11"/>
      <c r="M6" s="11"/>
      <c r="N6" s="11"/>
      <c r="O6" s="13"/>
    </row>
    <row r="7" spans="1:15" s="12" customFormat="1" x14ac:dyDescent="0.2">
      <c r="B7" s="10" t="s">
        <v>90</v>
      </c>
      <c r="C7" s="259">
        <v>2.3199999999999998</v>
      </c>
      <c r="D7" s="13">
        <f>$C$7*100/$C$10</f>
        <v>14.705882352941176</v>
      </c>
      <c r="E7" s="13">
        <f t="shared" ref="E7:O7" si="0">$C$7*100/$C$10</f>
        <v>14.705882352941176</v>
      </c>
      <c r="F7" s="13">
        <f t="shared" si="0"/>
        <v>14.705882352941176</v>
      </c>
      <c r="G7" s="13">
        <f t="shared" si="0"/>
        <v>14.705882352941176</v>
      </c>
      <c r="H7" s="13">
        <f t="shared" si="0"/>
        <v>14.705882352941176</v>
      </c>
      <c r="I7" s="13">
        <f t="shared" si="0"/>
        <v>14.705882352941176</v>
      </c>
      <c r="J7" s="13">
        <f t="shared" si="0"/>
        <v>14.705882352941176</v>
      </c>
      <c r="K7" s="13">
        <f t="shared" si="0"/>
        <v>14.705882352941176</v>
      </c>
      <c r="L7" s="13">
        <f t="shared" si="0"/>
        <v>14.705882352941176</v>
      </c>
      <c r="M7" s="13">
        <f t="shared" si="0"/>
        <v>14.705882352941176</v>
      </c>
      <c r="N7" s="13">
        <f t="shared" si="0"/>
        <v>14.705882352941176</v>
      </c>
      <c r="O7" s="13">
        <f t="shared" si="0"/>
        <v>14.705882352941176</v>
      </c>
    </row>
    <row r="8" spans="1:15" s="12" customFormat="1" x14ac:dyDescent="0.2">
      <c r="B8" s="10" t="s">
        <v>79</v>
      </c>
      <c r="C8" s="258">
        <v>7.4240000000000004</v>
      </c>
      <c r="D8" s="13">
        <f t="shared" ref="D8:O8" si="1">$C$8*100/$C$10</f>
        <v>47.058823529411768</v>
      </c>
      <c r="E8" s="13">
        <f t="shared" si="1"/>
        <v>47.058823529411768</v>
      </c>
      <c r="F8" s="13">
        <f t="shared" si="1"/>
        <v>47.058823529411768</v>
      </c>
      <c r="G8" s="13">
        <f t="shared" si="1"/>
        <v>47.058823529411768</v>
      </c>
      <c r="H8" s="13">
        <f t="shared" si="1"/>
        <v>47.058823529411768</v>
      </c>
      <c r="I8" s="13">
        <f t="shared" si="1"/>
        <v>47.058823529411768</v>
      </c>
      <c r="J8" s="13">
        <f t="shared" si="1"/>
        <v>47.058823529411768</v>
      </c>
      <c r="K8" s="13">
        <f t="shared" si="1"/>
        <v>47.058823529411768</v>
      </c>
      <c r="L8" s="13">
        <f t="shared" si="1"/>
        <v>47.058823529411768</v>
      </c>
      <c r="M8" s="13">
        <f t="shared" si="1"/>
        <v>47.058823529411768</v>
      </c>
      <c r="N8" s="13">
        <f t="shared" si="1"/>
        <v>47.058823529411768</v>
      </c>
      <c r="O8" s="13">
        <f t="shared" si="1"/>
        <v>47.058823529411768</v>
      </c>
    </row>
    <row r="9" spans="1:15" ht="16.5" x14ac:dyDescent="0.2">
      <c r="B9" s="257" t="s">
        <v>27</v>
      </c>
      <c r="C9" s="260">
        <f>SUM(C5:C8)</f>
        <v>15.776</v>
      </c>
      <c r="D9" s="423"/>
      <c r="E9" s="424"/>
      <c r="F9" s="424"/>
      <c r="G9" s="424"/>
      <c r="H9" s="424"/>
      <c r="I9" s="424"/>
      <c r="J9" s="424"/>
      <c r="K9" s="424"/>
      <c r="L9" s="424"/>
      <c r="M9" s="424"/>
      <c r="N9" s="424"/>
      <c r="O9" s="425"/>
    </row>
    <row r="10" spans="1:15" ht="16.5" x14ac:dyDescent="0.3">
      <c r="A10" s="19"/>
      <c r="B10" s="242" t="s">
        <v>28</v>
      </c>
      <c r="C10" s="243">
        <v>15.776</v>
      </c>
      <c r="D10" s="17">
        <f t="shared" ref="D10:O10" si="2">SUM(D5:D8)</f>
        <v>61.764705882352942</v>
      </c>
      <c r="E10" s="17">
        <f t="shared" si="2"/>
        <v>61.764705882352942</v>
      </c>
      <c r="F10" s="17">
        <f t="shared" si="2"/>
        <v>100</v>
      </c>
      <c r="G10" s="17">
        <f t="shared" si="2"/>
        <v>100</v>
      </c>
      <c r="H10" s="17">
        <f t="shared" si="2"/>
        <v>100</v>
      </c>
      <c r="I10" s="17">
        <f t="shared" si="2"/>
        <v>100</v>
      </c>
      <c r="J10" s="17">
        <f t="shared" si="2"/>
        <v>100</v>
      </c>
      <c r="K10" s="17">
        <f t="shared" si="2"/>
        <v>61.764705882352942</v>
      </c>
      <c r="L10" s="17">
        <f t="shared" si="2"/>
        <v>61.764705882352942</v>
      </c>
      <c r="M10" s="17">
        <f t="shared" si="2"/>
        <v>61.764705882352942</v>
      </c>
      <c r="N10" s="17">
        <f t="shared" si="2"/>
        <v>61.764705882352942</v>
      </c>
      <c r="O10" s="17">
        <f t="shared" si="2"/>
        <v>61.764705882352942</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22">
        <v>22.04</v>
      </c>
      <c r="D12" s="25" t="s">
        <v>31</v>
      </c>
      <c r="E12" s="20"/>
      <c r="F12" s="20"/>
      <c r="G12" s="20"/>
      <c r="H12" s="20"/>
      <c r="I12" s="20"/>
      <c r="J12" s="20"/>
      <c r="K12" s="20"/>
      <c r="L12" s="20"/>
      <c r="M12" s="20"/>
      <c r="N12" s="20"/>
      <c r="O12" s="23"/>
    </row>
    <row r="13" spans="1:15" ht="16.5" x14ac:dyDescent="0.3">
      <c r="A13" s="19"/>
      <c r="B13" s="26" t="s">
        <v>32</v>
      </c>
      <c r="C13" s="27">
        <f>C10/C12*100</f>
        <v>71.578947368421055</v>
      </c>
      <c r="D13" s="25"/>
      <c r="E13" s="20"/>
      <c r="F13" s="20"/>
      <c r="G13" s="20"/>
      <c r="H13" s="20"/>
      <c r="I13" s="20"/>
      <c r="J13" s="20"/>
      <c r="K13" s="20"/>
      <c r="L13" s="20"/>
      <c r="M13" s="20"/>
      <c r="N13" s="20"/>
      <c r="O13" s="23"/>
    </row>
    <row r="14" spans="1:15" ht="16.5" x14ac:dyDescent="0.2">
      <c r="A14" s="19"/>
      <c r="B14" s="28" t="s">
        <v>33</v>
      </c>
      <c r="C14" s="29">
        <v>22.04</v>
      </c>
      <c r="D14" s="30" t="s">
        <v>31</v>
      </c>
      <c r="E14" s="44" t="s">
        <v>364</v>
      </c>
      <c r="F14" s="32"/>
      <c r="G14" s="32"/>
      <c r="H14" s="32"/>
      <c r="I14" s="32"/>
      <c r="J14" s="32"/>
      <c r="K14" s="32"/>
      <c r="L14" s="32"/>
      <c r="M14" s="32"/>
      <c r="N14" s="32"/>
      <c r="O14" s="33"/>
    </row>
    <row r="15" spans="1:15" x14ac:dyDescent="0.2">
      <c r="C15" s="43"/>
    </row>
    <row r="16" spans="1:15" ht="15.75" x14ac:dyDescent="0.25">
      <c r="B16" s="4" t="s">
        <v>37</v>
      </c>
    </row>
    <row r="17" spans="2:15" ht="44.25" customHeight="1" x14ac:dyDescent="0.2">
      <c r="B17" s="397" t="s">
        <v>365</v>
      </c>
      <c r="C17" s="397"/>
      <c r="D17" s="397"/>
      <c r="E17" s="397"/>
      <c r="F17" s="397"/>
      <c r="G17" s="397"/>
      <c r="H17" s="397"/>
      <c r="I17" s="397"/>
      <c r="J17" s="397"/>
      <c r="K17" s="397"/>
      <c r="L17" s="397"/>
      <c r="M17" s="397"/>
      <c r="N17" s="397"/>
      <c r="O17" s="397"/>
    </row>
    <row r="19" spans="2:15" ht="15.75" x14ac:dyDescent="0.25">
      <c r="B19" s="4" t="s">
        <v>39</v>
      </c>
    </row>
    <row r="20" spans="2:15" x14ac:dyDescent="0.2">
      <c r="B20" s="392" t="s">
        <v>42</v>
      </c>
      <c r="C20" s="392"/>
      <c r="D20" s="392"/>
      <c r="E20" s="392"/>
      <c r="F20" s="392"/>
      <c r="G20" s="392"/>
      <c r="H20" s="392"/>
      <c r="I20" s="392"/>
      <c r="J20" s="392"/>
      <c r="K20" s="392"/>
      <c r="L20" s="392"/>
      <c r="M20" s="392"/>
      <c r="N20" s="392"/>
      <c r="O20" s="392"/>
    </row>
    <row r="21" spans="2:15" ht="27.75" customHeight="1" x14ac:dyDescent="0.2">
      <c r="B21" s="405" t="s">
        <v>366</v>
      </c>
      <c r="C21" s="405"/>
      <c r="D21" s="405"/>
      <c r="E21" s="405"/>
      <c r="F21" s="405"/>
      <c r="G21" s="405"/>
      <c r="H21" s="405"/>
      <c r="I21" s="405"/>
      <c r="J21" s="405"/>
      <c r="K21" s="405"/>
      <c r="L21" s="405"/>
      <c r="M21" s="405"/>
      <c r="N21" s="405"/>
      <c r="O21" s="405"/>
    </row>
  </sheetData>
  <mergeCells count="7">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dimension ref="A1:O23"/>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232</v>
      </c>
      <c r="C1" s="2"/>
      <c r="D1" s="393"/>
      <c r="E1" s="393"/>
      <c r="F1" s="393"/>
      <c r="G1" s="393"/>
      <c r="H1" s="393"/>
      <c r="I1" s="393"/>
      <c r="J1" s="393"/>
      <c r="K1" s="393"/>
      <c r="L1" s="393"/>
      <c r="M1" s="393"/>
      <c r="N1" s="393"/>
      <c r="O1" s="393"/>
    </row>
    <row r="2" spans="1:15" s="3" customFormat="1" ht="15.75" x14ac:dyDescent="0.25">
      <c r="B2" s="4" t="s">
        <v>1</v>
      </c>
      <c r="C2" s="5" t="s">
        <v>58</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233</v>
      </c>
      <c r="C5" s="264">
        <v>1.0369999999999999</v>
      </c>
      <c r="D5" s="11">
        <f>$C$5*100/$C$12</f>
        <v>16.403037013603289</v>
      </c>
      <c r="E5" s="11">
        <f>$C$5*100/$C$12</f>
        <v>16.403037013603289</v>
      </c>
      <c r="F5" s="11">
        <f>$C$5*100/$C$12</f>
        <v>16.403037013603289</v>
      </c>
      <c r="G5" s="11">
        <f>$C$5*100/$C$12</f>
        <v>16.403037013603289</v>
      </c>
      <c r="H5" s="11"/>
      <c r="I5" s="11"/>
      <c r="J5" s="11"/>
      <c r="K5" s="11"/>
      <c r="L5" s="11"/>
      <c r="M5" s="11"/>
      <c r="N5" s="11">
        <f>$C$5*100/$C$12</f>
        <v>16.403037013603289</v>
      </c>
      <c r="O5" s="11">
        <f>$C$5*100/$C$12</f>
        <v>16.403037013603289</v>
      </c>
    </row>
    <row r="6" spans="1:15" s="12" customFormat="1" x14ac:dyDescent="0.2">
      <c r="B6" s="10" t="s">
        <v>59</v>
      </c>
      <c r="C6" s="264">
        <v>0.29699999999999999</v>
      </c>
      <c r="D6" s="11"/>
      <c r="E6" s="11"/>
      <c r="F6" s="13"/>
      <c r="G6" s="11"/>
      <c r="H6" s="11">
        <f>$C$6*100/$C$12</f>
        <v>4.6978804175893707</v>
      </c>
      <c r="I6" s="11">
        <f>$C$6*100/$C$12</f>
        <v>4.6978804175893707</v>
      </c>
      <c r="J6" s="11">
        <f>$C$6*100/$C$12</f>
        <v>4.6978804175893707</v>
      </c>
      <c r="K6" s="11">
        <f>$C$6*100/$C$12</f>
        <v>4.6978804175893707</v>
      </c>
      <c r="L6" s="11">
        <f>$C$6*100/$C$12</f>
        <v>4.6978804175893707</v>
      </c>
      <c r="M6" s="11"/>
      <c r="N6" s="11"/>
      <c r="O6" s="13"/>
    </row>
    <row r="7" spans="1:15" s="12" customFormat="1" x14ac:dyDescent="0.2">
      <c r="B7" s="10" t="s">
        <v>50</v>
      </c>
      <c r="C7" s="264">
        <v>1.345</v>
      </c>
      <c r="D7" s="11"/>
      <c r="E7" s="11"/>
      <c r="F7" s="13"/>
      <c r="G7" s="11"/>
      <c r="H7" s="11">
        <f>$C$7*100/$C$12</f>
        <v>21.27491300221449</v>
      </c>
      <c r="I7" s="11">
        <f>$C$7*100/$C$12</f>
        <v>21.27491300221449</v>
      </c>
      <c r="J7" s="11">
        <f>$C$7*100/$C$12</f>
        <v>21.27491300221449</v>
      </c>
      <c r="K7" s="11">
        <f>$C$7*100/$C$12</f>
        <v>21.27491300221449</v>
      </c>
      <c r="L7" s="11">
        <f>$C$7*100/$C$12</f>
        <v>21.27491300221449</v>
      </c>
      <c r="M7" s="11"/>
      <c r="N7" s="11"/>
      <c r="O7" s="13"/>
    </row>
    <row r="8" spans="1:15" s="12" customFormat="1" x14ac:dyDescent="0.2">
      <c r="B8" s="37" t="s">
        <v>90</v>
      </c>
      <c r="C8" s="264">
        <v>1.7050000000000001</v>
      </c>
      <c r="D8" s="11">
        <f t="shared" ref="D8:O8" si="0">$C$8*100/$C$12</f>
        <v>26.969313508383422</v>
      </c>
      <c r="E8" s="11">
        <f t="shared" si="0"/>
        <v>26.969313508383422</v>
      </c>
      <c r="F8" s="11">
        <f t="shared" si="0"/>
        <v>26.969313508383422</v>
      </c>
      <c r="G8" s="11">
        <f t="shared" si="0"/>
        <v>26.969313508383422</v>
      </c>
      <c r="H8" s="11">
        <f t="shared" si="0"/>
        <v>26.969313508383422</v>
      </c>
      <c r="I8" s="11">
        <f t="shared" si="0"/>
        <v>26.969313508383422</v>
      </c>
      <c r="J8" s="11">
        <f t="shared" si="0"/>
        <v>26.969313508383422</v>
      </c>
      <c r="K8" s="11">
        <f t="shared" si="0"/>
        <v>26.969313508383422</v>
      </c>
      <c r="L8" s="11">
        <f t="shared" si="0"/>
        <v>26.969313508383422</v>
      </c>
      <c r="M8" s="11">
        <f t="shared" si="0"/>
        <v>26.969313508383422</v>
      </c>
      <c r="N8" s="11">
        <f t="shared" si="0"/>
        <v>26.969313508383422</v>
      </c>
      <c r="O8" s="11">
        <f t="shared" si="0"/>
        <v>26.969313508383422</v>
      </c>
    </row>
    <row r="9" spans="1:15" s="12" customFormat="1" x14ac:dyDescent="0.2">
      <c r="B9" s="14" t="s">
        <v>55</v>
      </c>
      <c r="C9" s="264">
        <v>1.0660000000000001</v>
      </c>
      <c r="D9" s="11">
        <f>$C$9*100/$C$12</f>
        <v>16.861752609933568</v>
      </c>
      <c r="E9" s="11">
        <f>$C$9*100/$C$12</f>
        <v>16.861752609933568</v>
      </c>
      <c r="F9" s="11">
        <f>$C$9*100/$C$12</f>
        <v>16.861752609933568</v>
      </c>
      <c r="G9" s="11">
        <f>$C$9*100/$C$12</f>
        <v>16.861752609933568</v>
      </c>
      <c r="H9" s="11"/>
      <c r="I9" s="11"/>
      <c r="J9" s="11"/>
      <c r="K9" s="11"/>
      <c r="L9" s="11"/>
      <c r="M9" s="11"/>
      <c r="N9" s="11">
        <f>$C$9*100/$C$12</f>
        <v>16.861752609933568</v>
      </c>
      <c r="O9" s="11">
        <f>$C$9*100/$C$12</f>
        <v>16.861752609933568</v>
      </c>
    </row>
    <row r="10" spans="1:15" s="12" customFormat="1" x14ac:dyDescent="0.2">
      <c r="B10" s="10" t="s">
        <v>183</v>
      </c>
      <c r="C10" s="265">
        <v>1.478</v>
      </c>
      <c r="D10" s="11">
        <f t="shared" ref="D10:O10" si="1">$C$10*100/$C$12</f>
        <v>23.378677633660235</v>
      </c>
      <c r="E10" s="11">
        <f t="shared" si="1"/>
        <v>23.378677633660235</v>
      </c>
      <c r="F10" s="11">
        <f t="shared" si="1"/>
        <v>23.378677633660235</v>
      </c>
      <c r="G10" s="11">
        <f t="shared" si="1"/>
        <v>23.378677633660235</v>
      </c>
      <c r="H10" s="11">
        <f t="shared" si="1"/>
        <v>23.378677633660235</v>
      </c>
      <c r="I10" s="11">
        <f t="shared" si="1"/>
        <v>23.378677633660235</v>
      </c>
      <c r="J10" s="11">
        <f t="shared" si="1"/>
        <v>23.378677633660235</v>
      </c>
      <c r="K10" s="11">
        <f t="shared" si="1"/>
        <v>23.378677633660235</v>
      </c>
      <c r="L10" s="11">
        <f t="shared" si="1"/>
        <v>23.378677633660235</v>
      </c>
      <c r="M10" s="11">
        <f t="shared" si="1"/>
        <v>23.378677633660235</v>
      </c>
      <c r="N10" s="11">
        <f t="shared" si="1"/>
        <v>23.378677633660235</v>
      </c>
      <c r="O10" s="11">
        <f t="shared" si="1"/>
        <v>23.378677633660235</v>
      </c>
    </row>
    <row r="11" spans="1:15" ht="16.5" x14ac:dyDescent="0.2">
      <c r="B11" s="257" t="s">
        <v>27</v>
      </c>
      <c r="C11" s="266">
        <f t="shared" ref="C11" si="2">SUM(C5:C10)</f>
        <v>6.9279999999999999</v>
      </c>
      <c r="D11" s="423"/>
      <c r="E11" s="424"/>
      <c r="F11" s="424"/>
      <c r="G11" s="424"/>
      <c r="H11" s="424"/>
      <c r="I11" s="424"/>
      <c r="J11" s="424"/>
      <c r="K11" s="424"/>
      <c r="L11" s="424"/>
      <c r="M11" s="424"/>
      <c r="N11" s="424"/>
      <c r="O11" s="425"/>
    </row>
    <row r="12" spans="1:15" ht="16.5" x14ac:dyDescent="0.3">
      <c r="A12" s="19"/>
      <c r="B12" s="242" t="s">
        <v>28</v>
      </c>
      <c r="C12" s="276">
        <v>6.3220000000000001</v>
      </c>
      <c r="D12" s="17">
        <f t="shared" ref="D12:O12" si="3">SUM(D5:D10)</f>
        <v>83.61278076558051</v>
      </c>
      <c r="E12" s="17">
        <f t="shared" si="3"/>
        <v>83.61278076558051</v>
      </c>
      <c r="F12" s="17">
        <f t="shared" si="3"/>
        <v>83.61278076558051</v>
      </c>
      <c r="G12" s="17">
        <f t="shared" si="3"/>
        <v>83.61278076558051</v>
      </c>
      <c r="H12" s="17">
        <f t="shared" si="3"/>
        <v>76.320784561847518</v>
      </c>
      <c r="I12" s="17">
        <f t="shared" si="3"/>
        <v>76.320784561847518</v>
      </c>
      <c r="J12" s="17">
        <f t="shared" si="3"/>
        <v>76.320784561847518</v>
      </c>
      <c r="K12" s="17">
        <f t="shared" si="3"/>
        <v>76.320784561847518</v>
      </c>
      <c r="L12" s="17">
        <f t="shared" si="3"/>
        <v>76.320784561847518</v>
      </c>
      <c r="M12" s="17">
        <f t="shared" si="3"/>
        <v>50.347991142043654</v>
      </c>
      <c r="N12" s="17">
        <f t="shared" si="3"/>
        <v>83.61278076558051</v>
      </c>
      <c r="O12" s="40">
        <f t="shared" si="3"/>
        <v>83.61278076558051</v>
      </c>
    </row>
    <row r="13" spans="1:15" ht="16.5" x14ac:dyDescent="0.2">
      <c r="A13" s="19"/>
      <c r="B13" s="21" t="s">
        <v>29</v>
      </c>
      <c r="C13" s="22">
        <f>C11/C12*100</f>
        <v>109.58557418538437</v>
      </c>
      <c r="D13" s="25"/>
      <c r="E13" s="20"/>
      <c r="F13" s="20"/>
      <c r="G13" s="20"/>
      <c r="H13" s="20"/>
      <c r="I13" s="20"/>
      <c r="J13" s="20"/>
      <c r="K13" s="20"/>
      <c r="L13" s="20"/>
      <c r="M13" s="20"/>
      <c r="N13" s="20"/>
      <c r="O13" s="23"/>
    </row>
    <row r="14" spans="1:15" ht="16.5" x14ac:dyDescent="0.3">
      <c r="A14" s="19"/>
      <c r="B14" s="24" t="s">
        <v>30</v>
      </c>
      <c r="C14" s="59">
        <v>12.935</v>
      </c>
      <c r="D14" s="25" t="s">
        <v>31</v>
      </c>
      <c r="E14" s="20"/>
      <c r="F14" s="20"/>
      <c r="G14" s="20"/>
      <c r="H14" s="20"/>
      <c r="I14" s="20"/>
      <c r="J14" s="20"/>
      <c r="K14" s="20"/>
      <c r="L14" s="20"/>
      <c r="M14" s="20"/>
      <c r="N14" s="20"/>
      <c r="O14" s="23"/>
    </row>
    <row r="15" spans="1:15" ht="16.5" x14ac:dyDescent="0.3">
      <c r="A15" s="19"/>
      <c r="B15" s="26" t="s">
        <v>32</v>
      </c>
      <c r="C15" s="27">
        <f>C12/C14*100</f>
        <v>48.875144955546965</v>
      </c>
      <c r="D15" s="25"/>
      <c r="E15" s="20"/>
      <c r="F15" s="20"/>
      <c r="G15" s="20"/>
      <c r="H15" s="20"/>
      <c r="I15" s="20"/>
      <c r="J15" s="20"/>
      <c r="K15" s="20"/>
      <c r="L15" s="20"/>
      <c r="M15" s="20"/>
      <c r="N15" s="20"/>
      <c r="O15" s="23"/>
    </row>
    <row r="16" spans="1:15" ht="16.5" x14ac:dyDescent="0.2">
      <c r="A16" s="19"/>
      <c r="B16" s="28" t="s">
        <v>33</v>
      </c>
      <c r="C16" s="60">
        <v>12.935</v>
      </c>
      <c r="D16" s="30" t="s">
        <v>31</v>
      </c>
      <c r="E16" s="44" t="s">
        <v>234</v>
      </c>
      <c r="F16" s="32"/>
      <c r="G16" s="32"/>
      <c r="H16" s="32"/>
      <c r="I16" s="32"/>
      <c r="J16" s="32"/>
      <c r="K16" s="32"/>
      <c r="L16" s="32"/>
      <c r="M16" s="32"/>
      <c r="N16" s="32"/>
      <c r="O16" s="33"/>
    </row>
    <row r="17" spans="2:15" x14ac:dyDescent="0.2">
      <c r="C17" s="43"/>
    </row>
    <row r="18" spans="2:15" ht="15.75" x14ac:dyDescent="0.25">
      <c r="B18" s="4" t="s">
        <v>37</v>
      </c>
    </row>
    <row r="19" spans="2:15" ht="43.5" customHeight="1" x14ac:dyDescent="0.2">
      <c r="B19" s="405" t="s">
        <v>235</v>
      </c>
      <c r="C19" s="405"/>
      <c r="D19" s="405"/>
      <c r="E19" s="405"/>
      <c r="F19" s="405"/>
      <c r="G19" s="405"/>
      <c r="H19" s="405"/>
      <c r="I19" s="405"/>
      <c r="J19" s="405"/>
      <c r="K19" s="405"/>
      <c r="L19" s="405"/>
      <c r="M19" s="405"/>
      <c r="N19" s="405"/>
      <c r="O19" s="405"/>
    </row>
    <row r="21" spans="2:15" ht="15.75" x14ac:dyDescent="0.25">
      <c r="B21" s="4" t="s">
        <v>39</v>
      </c>
    </row>
    <row r="22" spans="2:15" ht="14.25" customHeight="1" x14ac:dyDescent="0.2">
      <c r="B22" s="406" t="s">
        <v>236</v>
      </c>
      <c r="C22" s="406"/>
      <c r="D22" s="406"/>
      <c r="E22" s="406"/>
      <c r="F22" s="406"/>
      <c r="G22" s="406"/>
      <c r="H22" s="406"/>
      <c r="I22" s="406"/>
      <c r="J22" s="406"/>
      <c r="K22" s="406"/>
      <c r="L22" s="406"/>
      <c r="M22" s="406"/>
      <c r="N22" s="406"/>
      <c r="O22" s="406"/>
    </row>
    <row r="23" spans="2:15" ht="27.75" customHeight="1" x14ac:dyDescent="0.2">
      <c r="B23" s="406" t="s">
        <v>237</v>
      </c>
      <c r="C23" s="406"/>
      <c r="D23" s="406"/>
      <c r="E23" s="406"/>
      <c r="F23" s="406"/>
      <c r="G23" s="406"/>
      <c r="H23" s="406"/>
      <c r="I23" s="406"/>
      <c r="J23" s="406"/>
      <c r="K23" s="406"/>
      <c r="L23" s="406"/>
      <c r="M23" s="406"/>
      <c r="N23" s="406"/>
      <c r="O23" s="406"/>
    </row>
  </sheetData>
  <mergeCells count="7">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dimension ref="A1:O28"/>
  <sheetViews>
    <sheetView topLeftCell="A19" zoomScaleNormal="100" workbookViewId="0">
      <selection activeCell="B5" sqref="B5"/>
    </sheetView>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238</v>
      </c>
      <c r="C1" s="2"/>
      <c r="D1" s="393"/>
      <c r="E1" s="393"/>
      <c r="F1" s="393"/>
      <c r="G1" s="393"/>
      <c r="H1" s="393"/>
      <c r="I1" s="393"/>
      <c r="J1" s="393"/>
      <c r="K1" s="393"/>
      <c r="L1" s="393"/>
      <c r="M1" s="393"/>
      <c r="N1" s="393"/>
      <c r="O1" s="393"/>
    </row>
    <row r="2" spans="2:15" s="3" customFormat="1" ht="15.75" x14ac:dyDescent="0.25">
      <c r="B2" s="4" t="s">
        <v>1</v>
      </c>
      <c r="C2" s="5" t="s">
        <v>44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84</v>
      </c>
      <c r="C5" s="254">
        <v>481</v>
      </c>
      <c r="D5" s="11"/>
      <c r="E5" s="11"/>
      <c r="F5" s="13"/>
      <c r="G5" s="11"/>
      <c r="H5" s="11">
        <f>$C$5*100/$C$17</f>
        <v>54.634257155838256</v>
      </c>
      <c r="I5" s="11">
        <f>$C$5*100/$C$17</f>
        <v>54.634257155838256</v>
      </c>
      <c r="J5" s="11">
        <f>$C$5*100/$C$17</f>
        <v>54.634257155838256</v>
      </c>
      <c r="K5" s="11">
        <f>$C$5*100/$C$17</f>
        <v>54.634257155838256</v>
      </c>
      <c r="L5" s="11">
        <f>$C$5*100/$C$17</f>
        <v>54.634257155838256</v>
      </c>
      <c r="M5" s="11"/>
      <c r="N5" s="11"/>
      <c r="O5" s="13"/>
    </row>
    <row r="6" spans="2:15" s="12" customFormat="1" x14ac:dyDescent="0.2">
      <c r="B6" s="10" t="s">
        <v>85</v>
      </c>
      <c r="C6" s="254">
        <v>481</v>
      </c>
      <c r="D6" s="11">
        <f>$C$6*100/$C$17</f>
        <v>54.634257155838256</v>
      </c>
      <c r="E6" s="11">
        <f>$C$6*100/$C$17</f>
        <v>54.634257155838256</v>
      </c>
      <c r="F6" s="11">
        <f>$C$6*100/$C$17</f>
        <v>54.634257155838256</v>
      </c>
      <c r="G6" s="11"/>
      <c r="H6" s="11"/>
      <c r="I6" s="11"/>
      <c r="J6" s="11"/>
      <c r="K6" s="11"/>
      <c r="L6" s="11"/>
      <c r="M6" s="11"/>
      <c r="N6" s="11">
        <f>$C$6*100/$C$17</f>
        <v>54.634257155838256</v>
      </c>
      <c r="O6" s="11">
        <f>$C$6*100/$C$17</f>
        <v>54.634257155838256</v>
      </c>
    </row>
    <row r="7" spans="2:15" s="12" customFormat="1" x14ac:dyDescent="0.2">
      <c r="B7" s="10" t="s">
        <v>49</v>
      </c>
      <c r="C7" s="254">
        <v>5</v>
      </c>
      <c r="D7" s="11"/>
      <c r="E7" s="11"/>
      <c r="F7" s="13"/>
      <c r="G7" s="11"/>
      <c r="H7" s="15">
        <f>$C$7*100/$C$17</f>
        <v>0.56792367105860975</v>
      </c>
      <c r="I7" s="15">
        <f>$C$7*100/$C$17</f>
        <v>0.56792367105860975</v>
      </c>
      <c r="J7" s="15">
        <f>$C$7*100/$C$17</f>
        <v>0.56792367105860975</v>
      </c>
      <c r="K7" s="15">
        <f>$C$7*100/$C$17</f>
        <v>0.56792367105860975</v>
      </c>
      <c r="L7" s="15">
        <f>$C$7*100/$C$17</f>
        <v>0.56792367105860975</v>
      </c>
      <c r="M7" s="11"/>
      <c r="N7" s="11"/>
      <c r="O7" s="13"/>
    </row>
    <row r="8" spans="2:15" s="12" customFormat="1" x14ac:dyDescent="0.2">
      <c r="B8" s="37" t="s">
        <v>18</v>
      </c>
      <c r="C8" s="254">
        <v>229</v>
      </c>
      <c r="D8" s="38"/>
      <c r="E8" s="38"/>
      <c r="F8" s="39"/>
      <c r="G8" s="11"/>
      <c r="H8" s="11">
        <f>$C$8*100/$C$17</f>
        <v>26.010904134484328</v>
      </c>
      <c r="I8" s="11">
        <f>$C$8*100/$C$17</f>
        <v>26.010904134484328</v>
      </c>
      <c r="J8" s="11">
        <f>$C$8*100/$C$17</f>
        <v>26.010904134484328</v>
      </c>
      <c r="K8" s="11">
        <f>$C$8*100/$C$17</f>
        <v>26.010904134484328</v>
      </c>
      <c r="L8" s="11">
        <f>$C$8*100/$C$17</f>
        <v>26.010904134484328</v>
      </c>
      <c r="M8" s="11"/>
      <c r="N8" s="11"/>
      <c r="O8" s="13"/>
    </row>
    <row r="9" spans="2:15" s="12" customFormat="1" x14ac:dyDescent="0.2">
      <c r="B9" s="10" t="s">
        <v>90</v>
      </c>
      <c r="C9" s="254">
        <v>40</v>
      </c>
      <c r="D9" s="11">
        <f t="shared" ref="D9:O9" si="0">$C$9*100/$C$17</f>
        <v>4.543389368468878</v>
      </c>
      <c r="E9" s="11">
        <f t="shared" si="0"/>
        <v>4.543389368468878</v>
      </c>
      <c r="F9" s="11">
        <f t="shared" si="0"/>
        <v>4.543389368468878</v>
      </c>
      <c r="G9" s="11">
        <f t="shared" si="0"/>
        <v>4.543389368468878</v>
      </c>
      <c r="H9" s="11">
        <f t="shared" si="0"/>
        <v>4.543389368468878</v>
      </c>
      <c r="I9" s="11">
        <f t="shared" si="0"/>
        <v>4.543389368468878</v>
      </c>
      <c r="J9" s="11">
        <f t="shared" si="0"/>
        <v>4.543389368468878</v>
      </c>
      <c r="K9" s="11">
        <f t="shared" si="0"/>
        <v>4.543389368468878</v>
      </c>
      <c r="L9" s="11">
        <f t="shared" si="0"/>
        <v>4.543389368468878</v>
      </c>
      <c r="M9" s="11">
        <f t="shared" si="0"/>
        <v>4.543389368468878</v>
      </c>
      <c r="N9" s="11">
        <f t="shared" si="0"/>
        <v>4.543389368468878</v>
      </c>
      <c r="O9" s="11">
        <f t="shared" si="0"/>
        <v>4.543389368468878</v>
      </c>
    </row>
    <row r="10" spans="2:15" s="12" customFormat="1" x14ac:dyDescent="0.2">
      <c r="B10" s="14" t="s">
        <v>94</v>
      </c>
      <c r="C10" s="254">
        <v>11</v>
      </c>
      <c r="D10" s="11">
        <f t="shared" ref="D10:O10" si="1">$C$10*100/$C$17</f>
        <v>1.2494320763289415</v>
      </c>
      <c r="E10" s="11">
        <f t="shared" si="1"/>
        <v>1.2494320763289415</v>
      </c>
      <c r="F10" s="11">
        <f t="shared" si="1"/>
        <v>1.2494320763289415</v>
      </c>
      <c r="G10" s="11">
        <f t="shared" si="1"/>
        <v>1.2494320763289415</v>
      </c>
      <c r="H10" s="11">
        <f t="shared" si="1"/>
        <v>1.2494320763289415</v>
      </c>
      <c r="I10" s="11">
        <f t="shared" si="1"/>
        <v>1.2494320763289415</v>
      </c>
      <c r="J10" s="11">
        <f t="shared" si="1"/>
        <v>1.2494320763289415</v>
      </c>
      <c r="K10" s="11">
        <f t="shared" si="1"/>
        <v>1.2494320763289415</v>
      </c>
      <c r="L10" s="11">
        <f t="shared" si="1"/>
        <v>1.2494320763289415</v>
      </c>
      <c r="M10" s="11">
        <f t="shared" si="1"/>
        <v>1.2494320763289415</v>
      </c>
      <c r="N10" s="11">
        <f t="shared" si="1"/>
        <v>1.2494320763289415</v>
      </c>
      <c r="O10" s="11">
        <f t="shared" si="1"/>
        <v>1.2494320763289415</v>
      </c>
    </row>
    <row r="11" spans="2:15" s="12" customFormat="1" x14ac:dyDescent="0.2">
      <c r="B11" s="10" t="s">
        <v>109</v>
      </c>
      <c r="C11" s="254">
        <v>52</v>
      </c>
      <c r="D11" s="11"/>
      <c r="E11" s="11"/>
      <c r="F11" s="11"/>
      <c r="G11" s="11"/>
      <c r="H11" s="11">
        <f>$C$11*100/$C$17</f>
        <v>5.906406179009541</v>
      </c>
      <c r="I11" s="11">
        <f>$C$11*100/$C$17</f>
        <v>5.906406179009541</v>
      </c>
      <c r="J11" s="11">
        <f>$C$11*100/$C$17</f>
        <v>5.906406179009541</v>
      </c>
      <c r="K11" s="11">
        <f>$C$11*100/$C$17</f>
        <v>5.906406179009541</v>
      </c>
      <c r="L11" s="11">
        <f>$C$11*100/$C$17</f>
        <v>5.906406179009541</v>
      </c>
      <c r="M11" s="11"/>
      <c r="N11" s="11"/>
      <c r="O11" s="13"/>
    </row>
    <row r="12" spans="2:15" s="12" customFormat="1" x14ac:dyDescent="0.2">
      <c r="B12" s="14" t="s">
        <v>78</v>
      </c>
      <c r="C12" s="254">
        <v>19</v>
      </c>
      <c r="D12" s="11"/>
      <c r="E12" s="11"/>
      <c r="F12" s="13"/>
      <c r="G12" s="11"/>
      <c r="H12" s="11">
        <f>$C$12*100/$C$17</f>
        <v>2.158109950022717</v>
      </c>
      <c r="I12" s="11">
        <f>$C$12*100/$C$17</f>
        <v>2.158109950022717</v>
      </c>
      <c r="J12" s="11">
        <f>$C$12*100/$C$17</f>
        <v>2.158109950022717</v>
      </c>
      <c r="K12" s="11">
        <f>$C$12*100/$C$17</f>
        <v>2.158109950022717</v>
      </c>
      <c r="L12" s="11">
        <f>$C$12*100/$C$17</f>
        <v>2.158109950022717</v>
      </c>
      <c r="M12" s="11"/>
      <c r="N12" s="11"/>
      <c r="O12" s="13"/>
    </row>
    <row r="13" spans="2:15" s="12" customFormat="1" x14ac:dyDescent="0.2">
      <c r="B13" s="10" t="s">
        <v>120</v>
      </c>
      <c r="C13" s="255">
        <v>14</v>
      </c>
      <c r="D13" s="11"/>
      <c r="E13" s="11"/>
      <c r="F13" s="13"/>
      <c r="G13" s="11"/>
      <c r="H13" s="11">
        <f>$C$13*100/$C$17</f>
        <v>1.5901862789641072</v>
      </c>
      <c r="I13" s="11">
        <f>$C$13*100/$C$17</f>
        <v>1.5901862789641072</v>
      </c>
      <c r="J13" s="11">
        <f>$C$13*100/$C$17</f>
        <v>1.5901862789641072</v>
      </c>
      <c r="K13" s="11">
        <f>$C$13*100/$C$17</f>
        <v>1.5901862789641072</v>
      </c>
      <c r="L13" s="11">
        <f>$C$13*100/$C$17</f>
        <v>1.5901862789641072</v>
      </c>
      <c r="M13" s="11"/>
      <c r="N13" s="11"/>
      <c r="O13" s="13"/>
    </row>
    <row r="14" spans="2:15" s="12" customFormat="1" x14ac:dyDescent="0.2">
      <c r="B14" s="10" t="s">
        <v>55</v>
      </c>
      <c r="C14" s="254">
        <v>12</v>
      </c>
      <c r="D14" s="11">
        <f>$C$14*100/$C$17</f>
        <v>1.3630168105406633</v>
      </c>
      <c r="E14" s="11">
        <f>$C$14*100/$C$17</f>
        <v>1.3630168105406633</v>
      </c>
      <c r="F14" s="11">
        <f>$C$14*100/$C$17</f>
        <v>1.3630168105406633</v>
      </c>
      <c r="G14" s="11">
        <f>$C$14*100/$C$17</f>
        <v>1.3630168105406633</v>
      </c>
      <c r="H14" s="11">
        <f>$C$14*100/$C$17</f>
        <v>1.3630168105406633</v>
      </c>
      <c r="I14" s="11"/>
      <c r="J14" s="11"/>
      <c r="K14" s="11"/>
      <c r="L14" s="11"/>
      <c r="M14" s="11"/>
      <c r="N14" s="11">
        <f>$C$14*100/$C$17</f>
        <v>1.3630168105406633</v>
      </c>
      <c r="O14" s="11">
        <f>$C$14*100/$C$17</f>
        <v>1.3630168105406633</v>
      </c>
    </row>
    <row r="15" spans="2:15" s="12" customFormat="1" x14ac:dyDescent="0.2">
      <c r="B15" s="10" t="s">
        <v>63</v>
      </c>
      <c r="C15" s="254">
        <v>1</v>
      </c>
      <c r="D15" s="11"/>
      <c r="E15" s="11"/>
      <c r="F15" s="11"/>
      <c r="G15" s="11"/>
      <c r="H15" s="15">
        <f>$C$15*100/$C$17</f>
        <v>0.11358473421172195</v>
      </c>
      <c r="I15" s="15">
        <f>$C$15*100/$C$17</f>
        <v>0.11358473421172195</v>
      </c>
      <c r="J15" s="15">
        <f>$C$15*100/$C$17</f>
        <v>0.11358473421172195</v>
      </c>
      <c r="K15" s="15">
        <f>$C$15*100/$C$17</f>
        <v>0.11358473421172195</v>
      </c>
      <c r="L15" s="15">
        <f>$C$15*100/$C$17</f>
        <v>0.11358473421172195</v>
      </c>
      <c r="M15" s="11"/>
      <c r="N15" s="11"/>
      <c r="O15" s="11"/>
    </row>
    <row r="16" spans="2:15" ht="16.5" x14ac:dyDescent="0.2">
      <c r="B16" s="257" t="s">
        <v>27</v>
      </c>
      <c r="C16" s="256">
        <f t="shared" ref="C16" si="2">SUM(C5:C15)</f>
        <v>1345</v>
      </c>
      <c r="D16" s="423"/>
      <c r="E16" s="424"/>
      <c r="F16" s="424"/>
      <c r="G16" s="424"/>
      <c r="H16" s="424"/>
      <c r="I16" s="424"/>
      <c r="J16" s="424"/>
      <c r="K16" s="424"/>
      <c r="L16" s="424"/>
      <c r="M16" s="424"/>
      <c r="N16" s="424"/>
      <c r="O16" s="425"/>
    </row>
    <row r="17" spans="1:15" ht="16.5" x14ac:dyDescent="0.3">
      <c r="A17" s="19"/>
      <c r="B17" s="242" t="s">
        <v>28</v>
      </c>
      <c r="C17" s="243">
        <v>880.4</v>
      </c>
      <c r="D17" s="17">
        <f t="shared" ref="D17:O17" si="3">SUM(D5:D15)</f>
        <v>61.790095411176743</v>
      </c>
      <c r="E17" s="17">
        <f t="shared" si="3"/>
        <v>61.790095411176743</v>
      </c>
      <c r="F17" s="17">
        <f t="shared" si="3"/>
        <v>61.790095411176743</v>
      </c>
      <c r="G17" s="17">
        <f t="shared" si="3"/>
        <v>7.1558382553384829</v>
      </c>
      <c r="H17" s="17">
        <f t="shared" si="3"/>
        <v>98.13721035892776</v>
      </c>
      <c r="I17" s="17">
        <f t="shared" si="3"/>
        <v>96.774193548387103</v>
      </c>
      <c r="J17" s="17">
        <f t="shared" si="3"/>
        <v>96.774193548387103</v>
      </c>
      <c r="K17" s="17">
        <f t="shared" si="3"/>
        <v>96.774193548387103</v>
      </c>
      <c r="L17" s="17">
        <f t="shared" si="3"/>
        <v>96.774193548387103</v>
      </c>
      <c r="M17" s="17">
        <f t="shared" si="3"/>
        <v>5.7928214447978199</v>
      </c>
      <c r="N17" s="17">
        <f t="shared" si="3"/>
        <v>61.790095411176743</v>
      </c>
      <c r="O17" s="40">
        <f t="shared" si="3"/>
        <v>61.790095411176743</v>
      </c>
    </row>
    <row r="18" spans="1:15" ht="16.5" x14ac:dyDescent="0.2">
      <c r="A18" s="19"/>
      <c r="B18" s="21" t="s">
        <v>29</v>
      </c>
      <c r="C18" s="22">
        <f>C16/C17*100</f>
        <v>152.77146751476602</v>
      </c>
      <c r="D18" s="20"/>
      <c r="E18" s="20"/>
      <c r="F18" s="20"/>
      <c r="G18" s="20"/>
      <c r="H18" s="20"/>
      <c r="I18" s="20"/>
      <c r="J18" s="20"/>
      <c r="K18" s="20"/>
      <c r="L18" s="20"/>
      <c r="M18" s="20"/>
      <c r="N18" s="20"/>
      <c r="O18" s="23"/>
    </row>
    <row r="19" spans="1:15" ht="16.5" x14ac:dyDescent="0.3">
      <c r="A19" s="19"/>
      <c r="B19" s="24" t="s">
        <v>30</v>
      </c>
      <c r="C19" s="22">
        <v>880.4</v>
      </c>
      <c r="D19" s="25" t="s">
        <v>31</v>
      </c>
      <c r="E19" s="20"/>
      <c r="F19" s="20"/>
      <c r="G19" s="20"/>
      <c r="H19" s="20"/>
      <c r="I19" s="20"/>
      <c r="J19" s="20"/>
      <c r="K19" s="20"/>
      <c r="L19" s="20"/>
      <c r="M19" s="20"/>
      <c r="N19" s="20"/>
      <c r="O19" s="23"/>
    </row>
    <row r="20" spans="1:15" ht="16.5" x14ac:dyDescent="0.3">
      <c r="A20" s="19"/>
      <c r="B20" s="26" t="s">
        <v>32</v>
      </c>
      <c r="C20" s="27">
        <f>C17/C19*100</f>
        <v>100</v>
      </c>
      <c r="D20" s="25"/>
      <c r="E20" s="20"/>
      <c r="F20" s="20"/>
      <c r="G20" s="20"/>
      <c r="H20" s="20"/>
      <c r="I20" s="20"/>
      <c r="J20" s="20"/>
      <c r="K20" s="20"/>
      <c r="L20" s="20"/>
      <c r="M20" s="20"/>
      <c r="N20" s="20"/>
      <c r="O20" s="23"/>
    </row>
    <row r="21" spans="1:15" ht="16.5" x14ac:dyDescent="0.2">
      <c r="A21" s="19"/>
      <c r="B21" s="28" t="s">
        <v>33</v>
      </c>
      <c r="C21" s="29">
        <v>880.4</v>
      </c>
      <c r="D21" s="30" t="s">
        <v>31</v>
      </c>
      <c r="E21" s="44" t="s">
        <v>34</v>
      </c>
      <c r="F21" s="32"/>
      <c r="G21" s="32"/>
      <c r="H21" s="32"/>
      <c r="I21" s="32"/>
      <c r="J21" s="32"/>
      <c r="K21" s="32"/>
      <c r="L21" s="32"/>
      <c r="M21" s="32"/>
      <c r="N21" s="32"/>
      <c r="O21" s="33"/>
    </row>
    <row r="22" spans="1:15" x14ac:dyDescent="0.2">
      <c r="C22" s="43"/>
    </row>
    <row r="23" spans="1:15" ht="15.75" x14ac:dyDescent="0.25">
      <c r="B23" s="4" t="s">
        <v>37</v>
      </c>
    </row>
    <row r="24" spans="1:15" ht="54" customHeight="1" x14ac:dyDescent="0.2">
      <c r="B24" s="405" t="s">
        <v>239</v>
      </c>
      <c r="C24" s="405"/>
      <c r="D24" s="405"/>
      <c r="E24" s="405"/>
      <c r="F24" s="405"/>
      <c r="G24" s="405"/>
      <c r="H24" s="405"/>
      <c r="I24" s="405"/>
      <c r="J24" s="405"/>
      <c r="K24" s="405"/>
      <c r="L24" s="405"/>
      <c r="M24" s="405"/>
      <c r="N24" s="405"/>
      <c r="O24" s="405"/>
    </row>
    <row r="26" spans="1:15" ht="15.75" x14ac:dyDescent="0.25">
      <c r="B26" s="4" t="s">
        <v>39</v>
      </c>
    </row>
    <row r="27" spans="1:15" x14ac:dyDescent="0.2">
      <c r="B27" s="392" t="s">
        <v>41</v>
      </c>
      <c r="C27" s="392"/>
      <c r="D27" s="392"/>
      <c r="E27" s="392"/>
      <c r="F27" s="392"/>
      <c r="G27" s="392"/>
      <c r="H27" s="392"/>
      <c r="I27" s="392"/>
      <c r="J27" s="392"/>
      <c r="K27" s="392"/>
      <c r="L27" s="392"/>
      <c r="M27" s="392"/>
      <c r="N27" s="392"/>
      <c r="O27" s="392"/>
    </row>
    <row r="28" spans="1:15" ht="28.5" customHeight="1" x14ac:dyDescent="0.2">
      <c r="B28" s="405" t="s">
        <v>240</v>
      </c>
      <c r="C28" s="405"/>
      <c r="D28" s="405"/>
      <c r="E28" s="405"/>
      <c r="F28" s="405"/>
      <c r="G28" s="405"/>
      <c r="H28" s="405"/>
      <c r="I28" s="405"/>
      <c r="J28" s="405"/>
      <c r="K28" s="405"/>
      <c r="L28" s="405"/>
      <c r="M28" s="405"/>
      <c r="N28" s="405"/>
      <c r="O28" s="405"/>
    </row>
  </sheetData>
  <mergeCells count="7">
    <mergeCell ref="D1:O1"/>
    <mergeCell ref="D3:O3"/>
    <mergeCell ref="B24:O24"/>
    <mergeCell ref="B27:O27"/>
    <mergeCell ref="B28:O28"/>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0"/>
  <dimension ref="A1:Q24"/>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453</v>
      </c>
      <c r="C1" s="2"/>
      <c r="D1" s="393"/>
      <c r="E1" s="393"/>
      <c r="F1" s="393"/>
      <c r="G1" s="393"/>
      <c r="H1" s="393"/>
      <c r="I1" s="393"/>
      <c r="J1" s="393"/>
      <c r="K1" s="393"/>
      <c r="L1" s="393"/>
      <c r="M1" s="393"/>
      <c r="N1" s="393"/>
      <c r="O1" s="393"/>
    </row>
    <row r="2" spans="1:17" s="3" customFormat="1" ht="15.75" x14ac:dyDescent="0.25">
      <c r="B2" s="4" t="s">
        <v>1</v>
      </c>
      <c r="C2" s="5" t="s">
        <v>83</v>
      </c>
    </row>
    <row r="3" spans="1:17" s="6" customFormat="1" ht="34.5" customHeight="1" x14ac:dyDescent="0.2">
      <c r="B3" s="399" t="s">
        <v>3</v>
      </c>
      <c r="C3" s="252" t="s">
        <v>741</v>
      </c>
      <c r="D3" s="394" t="s">
        <v>388</v>
      </c>
      <c r="E3" s="395"/>
      <c r="F3" s="395"/>
      <c r="G3" s="395"/>
      <c r="H3" s="395"/>
      <c r="I3" s="395"/>
      <c r="J3" s="395"/>
      <c r="K3" s="395"/>
      <c r="L3" s="395"/>
      <c r="M3" s="395"/>
      <c r="N3" s="395"/>
      <c r="O3" s="396"/>
      <c r="P3" s="9"/>
      <c r="Q3" s="9"/>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P4" s="12"/>
      <c r="Q4" s="12"/>
    </row>
    <row r="5" spans="1:17" s="12" customFormat="1" x14ac:dyDescent="0.2">
      <c r="B5" s="10" t="s">
        <v>415</v>
      </c>
      <c r="C5" s="264">
        <v>7</v>
      </c>
      <c r="D5" s="11"/>
      <c r="E5" s="11"/>
      <c r="F5" s="13"/>
      <c r="G5" s="38">
        <f>$C$5*100/$C$12</f>
        <v>21.875</v>
      </c>
      <c r="H5" s="38">
        <f>$C$5*100/$C$12</f>
        <v>21.875</v>
      </c>
      <c r="I5" s="38">
        <f>$C$5*100/$C$12</f>
        <v>21.875</v>
      </c>
      <c r="J5" s="38">
        <f>$C$5*100/$C$12</f>
        <v>21.875</v>
      </c>
      <c r="K5" s="38">
        <f>$C$5*100/$C$12</f>
        <v>21.875</v>
      </c>
      <c r="L5" s="11"/>
      <c r="M5" s="11"/>
      <c r="N5" s="11"/>
      <c r="O5" s="13"/>
    </row>
    <row r="6" spans="1:17" s="12" customFormat="1" x14ac:dyDescent="0.2">
      <c r="B6" s="10" t="s">
        <v>50</v>
      </c>
      <c r="C6" s="265">
        <v>3.5</v>
      </c>
      <c r="D6" s="11"/>
      <c r="E6" s="11"/>
      <c r="F6" s="13"/>
      <c r="G6" s="38">
        <f>$C$6*100/$C$12</f>
        <v>10.9375</v>
      </c>
      <c r="H6" s="38">
        <f>$C$6*100/$C$12</f>
        <v>10.9375</v>
      </c>
      <c r="I6" s="38">
        <f>$C$6*100/$C$12</f>
        <v>10.9375</v>
      </c>
      <c r="J6" s="38">
        <f>$C$6*100/$C$12</f>
        <v>10.9375</v>
      </c>
      <c r="K6" s="38">
        <f>$C$6*100/$C$12</f>
        <v>10.9375</v>
      </c>
      <c r="L6" s="11"/>
      <c r="M6" s="11"/>
      <c r="N6" s="11"/>
      <c r="O6" s="13"/>
    </row>
    <row r="7" spans="1:17" s="12" customFormat="1" x14ac:dyDescent="0.2">
      <c r="B7" s="10" t="s">
        <v>78</v>
      </c>
      <c r="C7" s="264">
        <v>3.5</v>
      </c>
      <c r="D7" s="11"/>
      <c r="E7" s="11"/>
      <c r="F7" s="13"/>
      <c r="G7" s="38">
        <f>$C$7*100/$C$12</f>
        <v>10.9375</v>
      </c>
      <c r="H7" s="38">
        <f>$C$7*100/$C$12</f>
        <v>10.9375</v>
      </c>
      <c r="I7" s="38">
        <f>$C$7*100/$C$12</f>
        <v>10.9375</v>
      </c>
      <c r="J7" s="38">
        <f>$C$7*100/$C$12</f>
        <v>10.9375</v>
      </c>
      <c r="K7" s="38">
        <f>$C$7*100/$C$12</f>
        <v>10.9375</v>
      </c>
      <c r="L7" s="11"/>
      <c r="M7" s="11"/>
      <c r="N7" s="11"/>
      <c r="O7" s="13"/>
    </row>
    <row r="8" spans="1:17" s="12" customFormat="1" x14ac:dyDescent="0.2">
      <c r="B8" s="37" t="s">
        <v>62</v>
      </c>
      <c r="C8" s="264">
        <v>2.2000000000000002</v>
      </c>
      <c r="D8" s="38"/>
      <c r="E8" s="38"/>
      <c r="F8" s="38">
        <f t="shared" ref="F8:K8" si="0">$C$8*100/$C$12</f>
        <v>6.8750000000000009</v>
      </c>
      <c r="G8" s="38">
        <f t="shared" si="0"/>
        <v>6.8750000000000009</v>
      </c>
      <c r="H8" s="38">
        <f t="shared" si="0"/>
        <v>6.8750000000000009</v>
      </c>
      <c r="I8" s="38">
        <f t="shared" si="0"/>
        <v>6.8750000000000009</v>
      </c>
      <c r="J8" s="38">
        <f t="shared" si="0"/>
        <v>6.8750000000000009</v>
      </c>
      <c r="K8" s="38">
        <f t="shared" si="0"/>
        <v>6.8750000000000009</v>
      </c>
      <c r="L8" s="11"/>
      <c r="M8" s="11"/>
      <c r="N8" s="11"/>
      <c r="O8" s="13"/>
    </row>
    <row r="9" spans="1:17" s="12" customFormat="1" x14ac:dyDescent="0.2">
      <c r="B9" s="37" t="s">
        <v>90</v>
      </c>
      <c r="C9" s="306">
        <v>4.8</v>
      </c>
      <c r="D9" s="38">
        <f>$C$9*100/$C$12</f>
        <v>15</v>
      </c>
      <c r="E9" s="38">
        <f t="shared" ref="E9:O9" si="1">$C$9*100/$C$12</f>
        <v>15</v>
      </c>
      <c r="F9" s="38">
        <f t="shared" si="1"/>
        <v>15</v>
      </c>
      <c r="G9" s="38">
        <f t="shared" si="1"/>
        <v>15</v>
      </c>
      <c r="H9" s="38">
        <f t="shared" si="1"/>
        <v>15</v>
      </c>
      <c r="I9" s="38">
        <f t="shared" si="1"/>
        <v>15</v>
      </c>
      <c r="J9" s="38">
        <f t="shared" si="1"/>
        <v>15</v>
      </c>
      <c r="K9" s="38">
        <f t="shared" si="1"/>
        <v>15</v>
      </c>
      <c r="L9" s="38">
        <f t="shared" si="1"/>
        <v>15</v>
      </c>
      <c r="M9" s="38">
        <f t="shared" si="1"/>
        <v>15</v>
      </c>
      <c r="N9" s="38">
        <f t="shared" si="1"/>
        <v>15</v>
      </c>
      <c r="O9" s="38">
        <f t="shared" si="1"/>
        <v>15</v>
      </c>
    </row>
    <row r="10" spans="1:17" s="12" customFormat="1" x14ac:dyDescent="0.2">
      <c r="B10" s="10" t="s">
        <v>105</v>
      </c>
      <c r="C10" s="265">
        <v>11</v>
      </c>
      <c r="D10" s="38">
        <f>$C$10*100/$C$12</f>
        <v>34.375</v>
      </c>
      <c r="E10" s="38">
        <f t="shared" ref="E10:O10" si="2">$C$10*100/$C$12</f>
        <v>34.375</v>
      </c>
      <c r="F10" s="38">
        <f t="shared" si="2"/>
        <v>34.375</v>
      </c>
      <c r="G10" s="38">
        <f t="shared" si="2"/>
        <v>34.375</v>
      </c>
      <c r="H10" s="38">
        <f t="shared" si="2"/>
        <v>34.375</v>
      </c>
      <c r="I10" s="38">
        <f t="shared" si="2"/>
        <v>34.375</v>
      </c>
      <c r="J10" s="38">
        <f t="shared" si="2"/>
        <v>34.375</v>
      </c>
      <c r="K10" s="38">
        <f t="shared" si="2"/>
        <v>34.375</v>
      </c>
      <c r="L10" s="38">
        <f t="shared" si="2"/>
        <v>34.375</v>
      </c>
      <c r="M10" s="38">
        <f t="shared" si="2"/>
        <v>34.375</v>
      </c>
      <c r="N10" s="38">
        <f t="shared" si="2"/>
        <v>34.375</v>
      </c>
      <c r="O10" s="38">
        <f t="shared" si="2"/>
        <v>34.375</v>
      </c>
      <c r="P10" s="9"/>
      <c r="Q10" s="9"/>
    </row>
    <row r="11" spans="1:17" ht="16.5" x14ac:dyDescent="0.2">
      <c r="B11" s="257" t="s">
        <v>27</v>
      </c>
      <c r="C11" s="266">
        <f>SUM(C5:C10)</f>
        <v>32</v>
      </c>
      <c r="D11" s="423"/>
      <c r="E11" s="424"/>
      <c r="F11" s="424"/>
      <c r="G11" s="424"/>
      <c r="H11" s="424"/>
      <c r="I11" s="424"/>
      <c r="J11" s="424"/>
      <c r="K11" s="424"/>
      <c r="L11" s="424"/>
      <c r="M11" s="424"/>
      <c r="N11" s="424"/>
      <c r="O11" s="425"/>
    </row>
    <row r="12" spans="1:17" ht="16.5" x14ac:dyDescent="0.3">
      <c r="A12" s="19"/>
      <c r="B12" s="242" t="s">
        <v>28</v>
      </c>
      <c r="C12" s="275">
        <v>32</v>
      </c>
      <c r="D12" s="17">
        <f t="shared" ref="D12:O12" si="3">SUM(D5:D10)</f>
        <v>49.375</v>
      </c>
      <c r="E12" s="17">
        <f t="shared" si="3"/>
        <v>49.375</v>
      </c>
      <c r="F12" s="17">
        <f t="shared" si="3"/>
        <v>56.25</v>
      </c>
      <c r="G12" s="17">
        <f t="shared" si="3"/>
        <v>100</v>
      </c>
      <c r="H12" s="17">
        <f t="shared" si="3"/>
        <v>100</v>
      </c>
      <c r="I12" s="17">
        <f t="shared" si="3"/>
        <v>100</v>
      </c>
      <c r="J12" s="17">
        <f t="shared" si="3"/>
        <v>100</v>
      </c>
      <c r="K12" s="17">
        <f t="shared" si="3"/>
        <v>100</v>
      </c>
      <c r="L12" s="17">
        <f t="shared" si="3"/>
        <v>49.375</v>
      </c>
      <c r="M12" s="17">
        <f t="shared" si="3"/>
        <v>49.375</v>
      </c>
      <c r="N12" s="17">
        <f t="shared" si="3"/>
        <v>49.375</v>
      </c>
      <c r="O12" s="40">
        <f t="shared" si="3"/>
        <v>49.375</v>
      </c>
    </row>
    <row r="13" spans="1:17" ht="16.5" x14ac:dyDescent="0.2">
      <c r="A13" s="19"/>
      <c r="B13" s="21" t="s">
        <v>29</v>
      </c>
      <c r="C13" s="22">
        <f>C11/C12*100</f>
        <v>100</v>
      </c>
      <c r="D13" s="20"/>
      <c r="E13" s="20"/>
      <c r="F13" s="20"/>
      <c r="G13" s="20"/>
      <c r="H13" s="20"/>
      <c r="I13" s="20"/>
      <c r="J13" s="20"/>
      <c r="K13" s="20"/>
      <c r="L13" s="20"/>
      <c r="M13" s="20"/>
      <c r="N13" s="20"/>
      <c r="O13" s="23"/>
      <c r="P13" s="12"/>
      <c r="Q13" s="12"/>
    </row>
    <row r="14" spans="1:17" ht="16.5" x14ac:dyDescent="0.3">
      <c r="A14" s="19"/>
      <c r="B14" s="24" t="s">
        <v>30</v>
      </c>
      <c r="C14" s="143">
        <v>228.3</v>
      </c>
      <c r="D14" s="112" t="s">
        <v>31</v>
      </c>
      <c r="E14" s="20"/>
      <c r="F14" s="20"/>
      <c r="G14" s="20"/>
      <c r="H14" s="20"/>
      <c r="I14" s="20"/>
      <c r="J14" s="20"/>
      <c r="K14" s="20"/>
      <c r="L14" s="20"/>
      <c r="M14" s="20"/>
      <c r="N14" s="20"/>
      <c r="O14" s="23"/>
      <c r="P14" s="12"/>
      <c r="Q14" s="12"/>
    </row>
    <row r="15" spans="1:17" ht="16.5" x14ac:dyDescent="0.3">
      <c r="A15" s="19"/>
      <c r="B15" s="26" t="s">
        <v>32</v>
      </c>
      <c r="C15" s="144">
        <f>100*C12/C14</f>
        <v>14.016644765659219</v>
      </c>
      <c r="D15" s="20"/>
      <c r="E15" s="20"/>
      <c r="F15" s="20"/>
      <c r="G15" s="20"/>
      <c r="H15" s="20"/>
      <c r="I15" s="20"/>
      <c r="J15" s="20"/>
      <c r="K15" s="20"/>
      <c r="L15" s="20"/>
      <c r="M15" s="20"/>
      <c r="N15" s="20"/>
      <c r="O15" s="23"/>
    </row>
    <row r="16" spans="1:17" ht="16.5" x14ac:dyDescent="0.2">
      <c r="A16" s="19"/>
      <c r="B16" s="28" t="s">
        <v>33</v>
      </c>
      <c r="C16" s="145">
        <v>228.3</v>
      </c>
      <c r="D16" s="30" t="s">
        <v>31</v>
      </c>
      <c r="E16" s="44" t="s">
        <v>454</v>
      </c>
      <c r="F16" s="32"/>
      <c r="G16" s="32"/>
      <c r="H16" s="32"/>
      <c r="I16" s="32"/>
      <c r="J16" s="32"/>
      <c r="K16" s="32"/>
      <c r="L16" s="32"/>
      <c r="M16" s="32"/>
      <c r="N16" s="32"/>
      <c r="O16" s="33"/>
    </row>
    <row r="17" spans="2:15" x14ac:dyDescent="0.2">
      <c r="C17" s="43"/>
    </row>
    <row r="18" spans="2:15" ht="15.75" x14ac:dyDescent="0.25">
      <c r="B18" s="4" t="s">
        <v>37</v>
      </c>
    </row>
    <row r="19" spans="2:15" ht="78.75" customHeight="1" x14ac:dyDescent="0.2">
      <c r="B19" s="397" t="s">
        <v>455</v>
      </c>
      <c r="C19" s="397"/>
      <c r="D19" s="397"/>
      <c r="E19" s="397"/>
      <c r="F19" s="397"/>
      <c r="G19" s="397"/>
      <c r="H19" s="397"/>
      <c r="I19" s="397"/>
      <c r="J19" s="397"/>
      <c r="K19" s="397"/>
      <c r="L19" s="397"/>
      <c r="M19" s="397"/>
      <c r="N19" s="397"/>
      <c r="O19" s="397"/>
    </row>
    <row r="21" spans="2:15" ht="15.75" x14ac:dyDescent="0.25">
      <c r="B21" s="4" t="s">
        <v>39</v>
      </c>
    </row>
    <row r="22" spans="2:15" x14ac:dyDescent="0.2">
      <c r="B22" s="392" t="s">
        <v>42</v>
      </c>
      <c r="C22" s="392"/>
      <c r="D22" s="392"/>
      <c r="E22" s="392"/>
      <c r="F22" s="392"/>
      <c r="G22" s="392"/>
      <c r="H22" s="392"/>
      <c r="I22" s="392"/>
      <c r="J22" s="392"/>
      <c r="K22" s="392"/>
      <c r="L22" s="392"/>
      <c r="M22" s="392"/>
      <c r="N22" s="392"/>
      <c r="O22" s="392"/>
    </row>
    <row r="23" spans="2:15" ht="26.25" customHeight="1" x14ac:dyDescent="0.2">
      <c r="B23" s="405" t="s">
        <v>456</v>
      </c>
      <c r="C23" s="405"/>
      <c r="D23" s="405"/>
      <c r="E23" s="405"/>
      <c r="F23" s="405"/>
      <c r="G23" s="405"/>
      <c r="H23" s="405"/>
      <c r="I23" s="405"/>
      <c r="J23" s="405"/>
      <c r="K23" s="405"/>
      <c r="L23" s="405"/>
      <c r="M23" s="405"/>
      <c r="N23" s="405"/>
      <c r="O23" s="405"/>
    </row>
    <row r="24" spans="2:15" ht="27.75" customHeight="1" x14ac:dyDescent="0.2">
      <c r="B24" s="406" t="s">
        <v>457</v>
      </c>
      <c r="C24" s="406"/>
      <c r="D24" s="406"/>
      <c r="E24" s="406"/>
      <c r="F24" s="406"/>
      <c r="G24" s="406"/>
      <c r="H24" s="406"/>
      <c r="I24" s="406"/>
      <c r="J24" s="406"/>
      <c r="K24" s="406"/>
      <c r="L24" s="406"/>
      <c r="M24" s="406"/>
      <c r="N24" s="406"/>
      <c r="O24" s="406"/>
    </row>
  </sheetData>
  <mergeCells count="8">
    <mergeCell ref="B24:O24"/>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B1:O30"/>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ht="15.75" x14ac:dyDescent="0.25">
      <c r="B1" s="1" t="s">
        <v>73</v>
      </c>
      <c r="C1" s="2"/>
      <c r="D1" s="393"/>
      <c r="E1" s="393"/>
      <c r="F1" s="393"/>
      <c r="G1" s="393"/>
      <c r="H1" s="393"/>
      <c r="I1" s="393"/>
      <c r="J1" s="393"/>
      <c r="K1" s="393"/>
      <c r="L1" s="393"/>
      <c r="M1" s="393"/>
      <c r="N1" s="393"/>
      <c r="O1" s="393"/>
    </row>
    <row r="2" spans="2:15" ht="15.75" x14ac:dyDescent="0.25">
      <c r="B2" s="4" t="s">
        <v>1</v>
      </c>
      <c r="C2" s="5" t="s">
        <v>74</v>
      </c>
      <c r="D2" s="3"/>
      <c r="E2" s="3"/>
      <c r="F2" s="3"/>
      <c r="G2" s="3"/>
      <c r="H2" s="3"/>
      <c r="I2" s="3"/>
      <c r="J2" s="3"/>
      <c r="K2" s="3"/>
      <c r="L2" s="3"/>
      <c r="M2" s="3"/>
      <c r="N2" s="3"/>
      <c r="O2" s="3"/>
    </row>
    <row r="3" spans="2:15" ht="30" customHeight="1" x14ac:dyDescent="0.2">
      <c r="B3" s="399" t="s">
        <v>3</v>
      </c>
      <c r="C3" s="252" t="s">
        <v>741</v>
      </c>
      <c r="D3" s="394" t="s">
        <v>4</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x14ac:dyDescent="0.2">
      <c r="B5" s="10" t="s">
        <v>14</v>
      </c>
      <c r="C5" s="254">
        <v>313</v>
      </c>
      <c r="D5" s="11">
        <f>$C$5*100/$C$20</f>
        <v>6.1980198019801982</v>
      </c>
      <c r="E5" s="11">
        <f>$C$5*100/$C$20</f>
        <v>6.1980198019801982</v>
      </c>
      <c r="F5" s="11">
        <f>$C$5*100/$C$20</f>
        <v>6.1980198019801982</v>
      </c>
      <c r="G5" s="11">
        <f>$C$5*100/$C$20</f>
        <v>6.1980198019801982</v>
      </c>
      <c r="H5" s="11"/>
      <c r="I5" s="11"/>
      <c r="J5" s="11"/>
      <c r="K5" s="11"/>
      <c r="L5" s="11"/>
      <c r="M5" s="11"/>
      <c r="N5" s="11"/>
      <c r="O5" s="11">
        <f>$C$5*100/$C$20</f>
        <v>6.1980198019801982</v>
      </c>
    </row>
    <row r="6" spans="2:15" x14ac:dyDescent="0.2">
      <c r="B6" s="10" t="s">
        <v>75</v>
      </c>
      <c r="C6" s="254">
        <v>927</v>
      </c>
      <c r="D6" s="11"/>
      <c r="E6" s="11"/>
      <c r="F6" s="13"/>
      <c r="G6" s="11"/>
      <c r="H6" s="11"/>
      <c r="I6" s="11"/>
      <c r="J6" s="11">
        <f>$C$6*100/$C$20</f>
        <v>18.356435643564357</v>
      </c>
      <c r="K6" s="11">
        <f>$C$6*100/$C$20</f>
        <v>18.356435643564357</v>
      </c>
      <c r="L6" s="11">
        <f>$C$6*100/$C$20</f>
        <v>18.356435643564357</v>
      </c>
      <c r="M6" s="11">
        <f>$C$6*100/$C$20</f>
        <v>18.356435643564357</v>
      </c>
      <c r="N6" s="11">
        <f>$C$6*100/$C$20</f>
        <v>18.356435643564357</v>
      </c>
      <c r="O6" s="13"/>
    </row>
    <row r="7" spans="2:15" x14ac:dyDescent="0.2">
      <c r="B7" s="14" t="s">
        <v>76</v>
      </c>
      <c r="C7" s="254">
        <v>3414</v>
      </c>
      <c r="D7" s="11">
        <f>$C$7*100/$C$20</f>
        <v>67.603960396039611</v>
      </c>
      <c r="E7" s="11">
        <f>$C$7*100/$C$20</f>
        <v>67.603960396039611</v>
      </c>
      <c r="F7" s="11">
        <f>$C$7*100/$C$20</f>
        <v>67.603960396039611</v>
      </c>
      <c r="G7" s="11">
        <f>$C$7*100/$C$20</f>
        <v>67.603960396039611</v>
      </c>
      <c r="H7" s="11"/>
      <c r="I7" s="11"/>
      <c r="J7" s="11"/>
      <c r="K7" s="11"/>
      <c r="L7" s="11"/>
      <c r="M7" s="11"/>
      <c r="N7" s="11"/>
      <c r="O7" s="11">
        <f>$C$7*100/$C$20</f>
        <v>67.603960396039611</v>
      </c>
    </row>
    <row r="8" spans="2:15" x14ac:dyDescent="0.2">
      <c r="B8" s="10" t="s">
        <v>17</v>
      </c>
      <c r="C8" s="255">
        <v>90</v>
      </c>
      <c r="D8" s="11">
        <f>$C$8*100/$C$20</f>
        <v>1.7821782178217822</v>
      </c>
      <c r="E8" s="11">
        <f>$C$8*100/$C$20</f>
        <v>1.7821782178217822</v>
      </c>
      <c r="F8" s="11">
        <f>$C$8*100/$C$20</f>
        <v>1.7821782178217822</v>
      </c>
      <c r="G8" s="11">
        <f>$C$8*100/$C$20</f>
        <v>1.7821782178217822</v>
      </c>
      <c r="H8" s="11"/>
      <c r="I8" s="11"/>
      <c r="J8" s="11"/>
      <c r="K8" s="11"/>
      <c r="L8" s="11"/>
      <c r="M8" s="11"/>
      <c r="N8" s="11"/>
      <c r="O8" s="11">
        <f>$C$8*100/$C$20</f>
        <v>1.7821782178217822</v>
      </c>
    </row>
    <row r="9" spans="2:15" x14ac:dyDescent="0.2">
      <c r="B9" s="37" t="s">
        <v>77</v>
      </c>
      <c r="C9" s="254">
        <v>26.31</v>
      </c>
      <c r="D9" s="11">
        <f>$C$9*100/$C$20</f>
        <v>0.52099009900990101</v>
      </c>
      <c r="E9" s="11">
        <f>$C$9*100/$C$20</f>
        <v>0.52099009900990101</v>
      </c>
      <c r="F9" s="11">
        <f>$C$9*100/$C$20</f>
        <v>0.52099009900990101</v>
      </c>
      <c r="G9" s="11">
        <f>$C$9*100/$C$20</f>
        <v>0.52099009900990101</v>
      </c>
      <c r="H9" s="11"/>
      <c r="I9" s="11"/>
      <c r="J9" s="11"/>
      <c r="K9" s="11"/>
      <c r="L9" s="11"/>
      <c r="M9" s="11"/>
      <c r="N9" s="11"/>
      <c r="O9" s="11">
        <f>$C$9*100/$C$20</f>
        <v>0.52099009900990101</v>
      </c>
    </row>
    <row r="10" spans="2:15" x14ac:dyDescent="0.2">
      <c r="B10" s="53" t="s">
        <v>18</v>
      </c>
      <c r="C10" s="254">
        <v>236</v>
      </c>
      <c r="D10" s="11">
        <f>$C$10*100/$C$20</f>
        <v>4.673267326732673</v>
      </c>
      <c r="E10" s="11">
        <f>$C$10*100/$C$20</f>
        <v>4.673267326732673</v>
      </c>
      <c r="F10" s="11">
        <f>$C$10*100/$C$20</f>
        <v>4.673267326732673</v>
      </c>
      <c r="G10" s="11">
        <f>$C$10*100/$C$20</f>
        <v>4.673267326732673</v>
      </c>
      <c r="H10" s="11"/>
      <c r="I10" s="11"/>
      <c r="J10" s="11"/>
      <c r="K10" s="11"/>
      <c r="L10" s="11"/>
      <c r="M10" s="11"/>
      <c r="N10" s="11"/>
      <c r="O10" s="11">
        <f>$C$10*100/$C$20</f>
        <v>4.673267326732673</v>
      </c>
    </row>
    <row r="11" spans="2:15" x14ac:dyDescent="0.2">
      <c r="B11" s="10" t="s">
        <v>21</v>
      </c>
      <c r="C11" s="254">
        <v>30</v>
      </c>
      <c r="D11" s="11">
        <f>$C$11*100/$C$20</f>
        <v>0.59405940594059403</v>
      </c>
      <c r="E11" s="11">
        <f>$C$11*100/$C$20</f>
        <v>0.59405940594059403</v>
      </c>
      <c r="F11" s="11">
        <f>$C$11*100/$C$20</f>
        <v>0.59405940594059403</v>
      </c>
      <c r="G11" s="11">
        <f>$C$11*100/$C$20</f>
        <v>0.59405940594059403</v>
      </c>
      <c r="H11" s="11"/>
      <c r="I11" s="11"/>
      <c r="J11" s="11"/>
      <c r="K11" s="11"/>
      <c r="L11" s="11"/>
      <c r="M11" s="11"/>
      <c r="N11" s="11"/>
      <c r="O11" s="11">
        <f>$C$11*100/$C$20</f>
        <v>0.59405940594059403</v>
      </c>
    </row>
    <row r="12" spans="2:15" x14ac:dyDescent="0.2">
      <c r="B12" s="14" t="s">
        <v>78</v>
      </c>
      <c r="C12" s="254">
        <v>263</v>
      </c>
      <c r="D12" s="11">
        <f>$C$12*100/$C$20</f>
        <v>5.2079207920792081</v>
      </c>
      <c r="E12" s="11">
        <f>$C$12*100/$C$20</f>
        <v>5.2079207920792081</v>
      </c>
      <c r="F12" s="11">
        <f>$C$12*100/$C$20</f>
        <v>5.2079207920792081</v>
      </c>
      <c r="G12" s="11">
        <f>$C$12*100/$C$20</f>
        <v>5.2079207920792081</v>
      </c>
      <c r="H12" s="11"/>
      <c r="I12" s="11"/>
      <c r="J12" s="11"/>
      <c r="K12" s="11"/>
      <c r="L12" s="11"/>
      <c r="M12" s="11"/>
      <c r="N12" s="11"/>
      <c r="O12" s="11">
        <f>$C$12*100/$C$20</f>
        <v>5.2079207920792081</v>
      </c>
    </row>
    <row r="13" spans="2:15" x14ac:dyDescent="0.2">
      <c r="B13" s="10" t="s">
        <v>61</v>
      </c>
      <c r="C13" s="254">
        <v>40</v>
      </c>
      <c r="D13" s="11">
        <f>$C$13*100/$C$20</f>
        <v>0.79207920792079212</v>
      </c>
      <c r="E13" s="11">
        <f t="shared" ref="E13:O13" si="0">$C$13*100/$C$20</f>
        <v>0.79207920792079212</v>
      </c>
      <c r="F13" s="11">
        <f t="shared" si="0"/>
        <v>0.79207920792079212</v>
      </c>
      <c r="G13" s="11">
        <f t="shared" si="0"/>
        <v>0.79207920792079212</v>
      </c>
      <c r="H13" s="11">
        <f t="shared" si="0"/>
        <v>0.79207920792079212</v>
      </c>
      <c r="I13" s="11">
        <f t="shared" si="0"/>
        <v>0.79207920792079212</v>
      </c>
      <c r="J13" s="11">
        <f t="shared" si="0"/>
        <v>0.79207920792079212</v>
      </c>
      <c r="K13" s="11">
        <f t="shared" si="0"/>
        <v>0.79207920792079212</v>
      </c>
      <c r="L13" s="11">
        <f t="shared" si="0"/>
        <v>0.79207920792079212</v>
      </c>
      <c r="M13" s="11">
        <f t="shared" si="0"/>
        <v>0.79207920792079212</v>
      </c>
      <c r="N13" s="11">
        <f t="shared" si="0"/>
        <v>0.79207920792079212</v>
      </c>
      <c r="O13" s="11">
        <f t="shared" si="0"/>
        <v>0.79207920792079212</v>
      </c>
    </row>
    <row r="14" spans="2:15" x14ac:dyDescent="0.2">
      <c r="B14" s="14" t="s">
        <v>54</v>
      </c>
      <c r="C14" s="254">
        <v>156</v>
      </c>
      <c r="D14" s="11">
        <f>$C$14*100/$C$20</f>
        <v>3.0891089108910892</v>
      </c>
      <c r="E14" s="11">
        <f>$C$14*100/$C$20</f>
        <v>3.0891089108910892</v>
      </c>
      <c r="F14" s="11">
        <f>$C$14*100/$C$20</f>
        <v>3.0891089108910892</v>
      </c>
      <c r="G14" s="11">
        <f>$C$14*100/$C$20</f>
        <v>3.0891089108910892</v>
      </c>
      <c r="H14" s="11"/>
      <c r="I14" s="11"/>
      <c r="J14" s="11"/>
      <c r="K14" s="11"/>
      <c r="L14" s="11"/>
      <c r="M14" s="11"/>
      <c r="N14" s="11"/>
      <c r="O14" s="11">
        <f>$C$14*100/$C$20</f>
        <v>3.0891089108910892</v>
      </c>
    </row>
    <row r="15" spans="2:15" x14ac:dyDescent="0.2">
      <c r="B15" s="10" t="s">
        <v>79</v>
      </c>
      <c r="C15" s="254">
        <v>43</v>
      </c>
      <c r="D15" s="11">
        <f>$C$15*100/$C$20</f>
        <v>0.85148514851485146</v>
      </c>
      <c r="E15" s="11">
        <f t="shared" ref="E15:O15" si="1">$C$15*100/$C$20</f>
        <v>0.85148514851485146</v>
      </c>
      <c r="F15" s="11">
        <f t="shared" si="1"/>
        <v>0.85148514851485146</v>
      </c>
      <c r="G15" s="11">
        <f t="shared" si="1"/>
        <v>0.85148514851485146</v>
      </c>
      <c r="H15" s="11">
        <f t="shared" si="1"/>
        <v>0.85148514851485146</v>
      </c>
      <c r="I15" s="11">
        <f t="shared" si="1"/>
        <v>0.85148514851485146</v>
      </c>
      <c r="J15" s="11">
        <f t="shared" si="1"/>
        <v>0.85148514851485146</v>
      </c>
      <c r="K15" s="11">
        <f t="shared" si="1"/>
        <v>0.85148514851485146</v>
      </c>
      <c r="L15" s="11">
        <f t="shared" si="1"/>
        <v>0.85148514851485146</v>
      </c>
      <c r="M15" s="11">
        <f t="shared" si="1"/>
        <v>0.85148514851485146</v>
      </c>
      <c r="N15" s="11">
        <f t="shared" si="1"/>
        <v>0.85148514851485146</v>
      </c>
      <c r="O15" s="11">
        <f t="shared" si="1"/>
        <v>0.85148514851485146</v>
      </c>
    </row>
    <row r="16" spans="2:15" x14ac:dyDescent="0.2">
      <c r="B16" s="37" t="s">
        <v>26</v>
      </c>
      <c r="C16" s="255">
        <v>6.5</v>
      </c>
      <c r="D16" s="15">
        <f>$C$16*100/$C$20</f>
        <v>0.12871287128712872</v>
      </c>
      <c r="E16" s="15">
        <f>$C$16*100/$C$20</f>
        <v>0.12871287128712872</v>
      </c>
      <c r="F16" s="15">
        <f>$C$16*100/$C$20</f>
        <v>0.12871287128712872</v>
      </c>
      <c r="G16" s="15">
        <f>$C$16*100/$C$20</f>
        <v>0.12871287128712872</v>
      </c>
      <c r="H16" s="15">
        <f>$C$16*100/$C$20</f>
        <v>0.12871287128712872</v>
      </c>
      <c r="I16" s="54"/>
      <c r="J16" s="54"/>
      <c r="K16" s="54"/>
      <c r="L16" s="54"/>
      <c r="M16" s="54"/>
      <c r="N16" s="15">
        <f>$C$16*100/$C$20</f>
        <v>0.12871287128712872</v>
      </c>
      <c r="O16" s="15">
        <f>$C$16*100/$C$20</f>
        <v>0.12871287128712872</v>
      </c>
    </row>
    <row r="17" spans="2:15" x14ac:dyDescent="0.2">
      <c r="B17" s="37" t="s">
        <v>63</v>
      </c>
      <c r="C17" s="255">
        <v>18</v>
      </c>
      <c r="D17" s="15">
        <f>$C$17*100/$C$20</f>
        <v>0.35643564356435642</v>
      </c>
      <c r="E17" s="15">
        <f>$C$17*100/$C$20</f>
        <v>0.35643564356435642</v>
      </c>
      <c r="F17" s="15">
        <f>$C$17*100/$C$20</f>
        <v>0.35643564356435642</v>
      </c>
      <c r="G17" s="15">
        <f>$C$17*100/$C$20</f>
        <v>0.35643564356435642</v>
      </c>
      <c r="H17" s="54"/>
      <c r="I17" s="54"/>
      <c r="J17" s="54"/>
      <c r="K17" s="54"/>
      <c r="L17" s="54"/>
      <c r="M17" s="54"/>
      <c r="N17" s="54"/>
      <c r="O17" s="15">
        <f>$C$17*100/$C$20</f>
        <v>0.35643564356435642</v>
      </c>
    </row>
    <row r="18" spans="2:15" x14ac:dyDescent="0.2">
      <c r="B18" s="37" t="s">
        <v>64</v>
      </c>
      <c r="C18" s="255">
        <v>414</v>
      </c>
      <c r="D18" s="11">
        <f>$C$18*100/$C$20</f>
        <v>8.1980198019801982</v>
      </c>
      <c r="E18" s="11">
        <f>$C$18*100/$C$20</f>
        <v>8.1980198019801982</v>
      </c>
      <c r="F18" s="11">
        <f>$C$18*100/$C$20</f>
        <v>8.1980198019801982</v>
      </c>
      <c r="G18" s="11">
        <f>$C$18*100/$C$20</f>
        <v>8.1980198019801982</v>
      </c>
      <c r="H18" s="38"/>
      <c r="I18" s="38"/>
      <c r="J18" s="38"/>
      <c r="K18" s="38"/>
      <c r="L18" s="38"/>
      <c r="M18" s="38"/>
      <c r="N18" s="38"/>
      <c r="O18" s="11">
        <f>$C$18*100/$C$20</f>
        <v>8.1980198019801982</v>
      </c>
    </row>
    <row r="19" spans="2:15" ht="16.5" x14ac:dyDescent="0.2">
      <c r="B19" s="257" t="s">
        <v>27</v>
      </c>
      <c r="C19" s="256">
        <f>SUM(C5:C18)</f>
        <v>5976.81</v>
      </c>
      <c r="D19" s="401"/>
      <c r="E19" s="402"/>
      <c r="F19" s="402"/>
      <c r="G19" s="402"/>
      <c r="H19" s="402"/>
      <c r="I19" s="402"/>
      <c r="J19" s="402"/>
      <c r="K19" s="402"/>
      <c r="L19" s="402"/>
      <c r="M19" s="402"/>
      <c r="N19" s="402"/>
      <c r="O19" s="403"/>
    </row>
    <row r="20" spans="2:15" ht="16.5" x14ac:dyDescent="0.3">
      <c r="B20" s="251" t="s">
        <v>28</v>
      </c>
      <c r="C20" s="243">
        <v>5050</v>
      </c>
      <c r="D20" s="17">
        <f t="shared" ref="D20:O20" si="2">SUM(D5:D18)</f>
        <v>99.996237623762383</v>
      </c>
      <c r="E20" s="17">
        <f t="shared" si="2"/>
        <v>99.996237623762383</v>
      </c>
      <c r="F20" s="17">
        <f t="shared" si="2"/>
        <v>99.996237623762383</v>
      </c>
      <c r="G20" s="17">
        <f t="shared" si="2"/>
        <v>99.996237623762383</v>
      </c>
      <c r="H20" s="17">
        <f t="shared" si="2"/>
        <v>1.7722772277227725</v>
      </c>
      <c r="I20" s="17">
        <f t="shared" si="2"/>
        <v>1.6435643564356437</v>
      </c>
      <c r="J20" s="17">
        <f t="shared" si="2"/>
        <v>20</v>
      </c>
      <c r="K20" s="17">
        <f t="shared" si="2"/>
        <v>20</v>
      </c>
      <c r="L20" s="17">
        <f t="shared" si="2"/>
        <v>20</v>
      </c>
      <c r="M20" s="17">
        <f t="shared" si="2"/>
        <v>20</v>
      </c>
      <c r="N20" s="17">
        <f t="shared" si="2"/>
        <v>20.128712871287128</v>
      </c>
      <c r="O20" s="17">
        <f t="shared" si="2"/>
        <v>99.996237623762383</v>
      </c>
    </row>
    <row r="21" spans="2:15" ht="16.5" x14ac:dyDescent="0.2">
      <c r="B21" s="56" t="s">
        <v>29</v>
      </c>
      <c r="C21" s="22">
        <f>C19/C20*100</f>
        <v>118.35267326732675</v>
      </c>
      <c r="D21" s="20"/>
      <c r="E21" s="20"/>
      <c r="F21" s="20"/>
      <c r="G21" s="20"/>
      <c r="H21" s="20"/>
      <c r="I21" s="20"/>
      <c r="J21" s="20"/>
      <c r="K21" s="20"/>
      <c r="L21" s="20"/>
      <c r="M21" s="20"/>
      <c r="N21" s="20"/>
      <c r="O21" s="23"/>
    </row>
    <row r="22" spans="2:15" ht="16.5" x14ac:dyDescent="0.3">
      <c r="B22" s="57" t="s">
        <v>30</v>
      </c>
      <c r="C22" s="22">
        <v>5050</v>
      </c>
      <c r="D22" s="20"/>
      <c r="E22" s="20"/>
      <c r="F22" s="20"/>
      <c r="G22" s="20"/>
      <c r="H22" s="20"/>
      <c r="I22" s="20"/>
      <c r="J22" s="20"/>
      <c r="K22" s="20"/>
      <c r="L22" s="20"/>
      <c r="M22" s="20"/>
      <c r="N22" s="20"/>
      <c r="O22" s="23"/>
    </row>
    <row r="23" spans="2:15" ht="16.5" x14ac:dyDescent="0.3">
      <c r="B23" s="57" t="s">
        <v>32</v>
      </c>
      <c r="C23" s="27">
        <f>C20/C22*100</f>
        <v>100</v>
      </c>
      <c r="D23" s="25"/>
      <c r="E23" s="20"/>
      <c r="F23" s="20"/>
      <c r="G23" s="20"/>
      <c r="H23" s="20"/>
      <c r="I23" s="20"/>
      <c r="J23" s="20"/>
      <c r="K23" s="20"/>
      <c r="L23" s="20"/>
      <c r="M23" s="20"/>
      <c r="N23" s="20"/>
      <c r="O23" s="23"/>
    </row>
    <row r="24" spans="2:15" ht="16.5" x14ac:dyDescent="0.2">
      <c r="B24" s="58" t="s">
        <v>33</v>
      </c>
      <c r="C24" s="29">
        <v>5050</v>
      </c>
      <c r="D24" s="42"/>
      <c r="E24" s="32"/>
      <c r="F24" s="32"/>
      <c r="G24" s="32"/>
      <c r="H24" s="32"/>
      <c r="I24" s="32"/>
      <c r="J24" s="32"/>
      <c r="K24" s="32"/>
      <c r="L24" s="32"/>
      <c r="M24" s="32"/>
      <c r="N24" s="32"/>
      <c r="O24" s="33"/>
    </row>
    <row r="25" spans="2:15" ht="9.75" customHeight="1" x14ac:dyDescent="0.2"/>
    <row r="26" spans="2:15" ht="15.75" x14ac:dyDescent="0.25">
      <c r="B26" s="4" t="s">
        <v>37</v>
      </c>
    </row>
    <row r="27" spans="2:15" ht="66" customHeight="1" x14ac:dyDescent="0.2">
      <c r="B27" s="397" t="s">
        <v>80</v>
      </c>
      <c r="C27" s="397"/>
      <c r="D27" s="397"/>
      <c r="E27" s="397"/>
      <c r="F27" s="397"/>
      <c r="G27" s="397"/>
      <c r="H27" s="397"/>
      <c r="I27" s="397"/>
      <c r="J27" s="397"/>
      <c r="K27" s="397"/>
      <c r="L27" s="397"/>
      <c r="M27" s="397"/>
      <c r="N27" s="397"/>
      <c r="O27" s="397"/>
    </row>
    <row r="28" spans="2:15" ht="8.25" customHeight="1" x14ac:dyDescent="0.2"/>
    <row r="29" spans="2:15" ht="15.75" x14ac:dyDescent="0.25">
      <c r="B29" s="4" t="s">
        <v>39</v>
      </c>
    </row>
    <row r="30" spans="2:15" x14ac:dyDescent="0.2">
      <c r="B30" s="416" t="s">
        <v>81</v>
      </c>
      <c r="C30" s="416"/>
      <c r="D30" s="416"/>
      <c r="E30" s="416"/>
      <c r="F30" s="416"/>
      <c r="G30" s="416"/>
      <c r="H30" s="416"/>
      <c r="I30" s="416"/>
      <c r="J30" s="416"/>
      <c r="K30" s="416"/>
      <c r="L30" s="416"/>
      <c r="M30" s="416"/>
      <c r="N30" s="416"/>
      <c r="O30" s="416"/>
    </row>
  </sheetData>
  <mergeCells count="6">
    <mergeCell ref="D1:O1"/>
    <mergeCell ref="D3:O3"/>
    <mergeCell ref="B27:O27"/>
    <mergeCell ref="B30:O30"/>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1"/>
  <dimension ref="A1:Q39"/>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2.1406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458</v>
      </c>
      <c r="C1" s="2"/>
      <c r="D1" s="393"/>
      <c r="E1" s="393"/>
      <c r="F1" s="393"/>
      <c r="G1" s="393"/>
      <c r="H1" s="393"/>
      <c r="I1" s="393"/>
      <c r="J1" s="393"/>
      <c r="K1" s="393"/>
      <c r="L1" s="393"/>
      <c r="M1" s="393"/>
      <c r="N1" s="393"/>
      <c r="O1" s="393"/>
    </row>
    <row r="2" spans="1:17" s="3" customFormat="1" ht="15.75" x14ac:dyDescent="0.25">
      <c r="B2" s="4" t="s">
        <v>1</v>
      </c>
      <c r="C2" s="5" t="s">
        <v>83</v>
      </c>
    </row>
    <row r="3" spans="1:17" s="6" customFormat="1" ht="34.5" customHeight="1" x14ac:dyDescent="0.2">
      <c r="B3" s="399" t="s">
        <v>3</v>
      </c>
      <c r="C3" s="252" t="s">
        <v>741</v>
      </c>
      <c r="D3" s="394" t="s">
        <v>388</v>
      </c>
      <c r="E3" s="395"/>
      <c r="F3" s="395"/>
      <c r="G3" s="395"/>
      <c r="H3" s="395"/>
      <c r="I3" s="395"/>
      <c r="J3" s="395"/>
      <c r="K3" s="395"/>
      <c r="L3" s="395"/>
      <c r="M3" s="395"/>
      <c r="N3" s="395"/>
      <c r="O3" s="396"/>
      <c r="Q3" s="9"/>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49</v>
      </c>
      <c r="C5" s="258">
        <v>38.200000000000003</v>
      </c>
      <c r="D5" s="11"/>
      <c r="E5" s="11"/>
      <c r="F5" s="13"/>
      <c r="G5" s="11">
        <f>$C$5*100/$C$15</f>
        <v>22.029988465974625</v>
      </c>
      <c r="H5" s="11">
        <f>$C$5*100/$C$15</f>
        <v>22.029988465974625</v>
      </c>
      <c r="I5" s="11">
        <f>$C$5*100/$C$15</f>
        <v>22.029988465974625</v>
      </c>
      <c r="J5" s="11">
        <f>$C$5*100/$C$15</f>
        <v>22.029988465974625</v>
      </c>
      <c r="K5" s="11">
        <f>$C$5*100/$C$15</f>
        <v>22.029988465974625</v>
      </c>
      <c r="L5" s="11"/>
      <c r="M5" s="11"/>
      <c r="N5" s="11"/>
      <c r="O5" s="13"/>
    </row>
    <row r="6" spans="1:17" s="12" customFormat="1" x14ac:dyDescent="0.2">
      <c r="B6" s="10" t="s">
        <v>18</v>
      </c>
      <c r="C6" s="259">
        <v>20.399999999999999</v>
      </c>
      <c r="D6" s="11"/>
      <c r="E6" s="11"/>
      <c r="F6" s="13"/>
      <c r="G6" s="11">
        <f>$C$6*100/$C$15</f>
        <v>11.76470588235294</v>
      </c>
      <c r="H6" s="11">
        <f>$C$6*100/$C$15</f>
        <v>11.76470588235294</v>
      </c>
      <c r="I6" s="11">
        <f>$C$6*100/$C$15</f>
        <v>11.76470588235294</v>
      </c>
      <c r="J6" s="11">
        <f>$C$6*100/$C$15</f>
        <v>11.76470588235294</v>
      </c>
      <c r="K6" s="11">
        <f>$C$6*100/$C$15</f>
        <v>11.76470588235294</v>
      </c>
      <c r="L6" s="11"/>
      <c r="M6" s="11"/>
      <c r="N6" s="11"/>
      <c r="O6" s="13"/>
    </row>
    <row r="7" spans="1:17" s="12" customFormat="1" x14ac:dyDescent="0.2">
      <c r="B7" s="10" t="s">
        <v>90</v>
      </c>
      <c r="C7" s="258">
        <v>40.799999999999997</v>
      </c>
      <c r="D7" s="11">
        <f t="shared" ref="D7:O7" si="0">$C$7*100/$C$15</f>
        <v>23.52941176470588</v>
      </c>
      <c r="E7" s="11">
        <f t="shared" si="0"/>
        <v>23.52941176470588</v>
      </c>
      <c r="F7" s="11">
        <f t="shared" si="0"/>
        <v>23.52941176470588</v>
      </c>
      <c r="G7" s="11">
        <f t="shared" si="0"/>
        <v>23.52941176470588</v>
      </c>
      <c r="H7" s="11">
        <f t="shared" si="0"/>
        <v>23.52941176470588</v>
      </c>
      <c r="I7" s="11">
        <f t="shared" si="0"/>
        <v>23.52941176470588</v>
      </c>
      <c r="J7" s="11">
        <f t="shared" si="0"/>
        <v>23.52941176470588</v>
      </c>
      <c r="K7" s="11">
        <f t="shared" si="0"/>
        <v>23.52941176470588</v>
      </c>
      <c r="L7" s="11">
        <f t="shared" si="0"/>
        <v>23.52941176470588</v>
      </c>
      <c r="M7" s="11">
        <f t="shared" si="0"/>
        <v>23.52941176470588</v>
      </c>
      <c r="N7" s="11">
        <f t="shared" si="0"/>
        <v>23.52941176470588</v>
      </c>
      <c r="O7" s="11">
        <f t="shared" si="0"/>
        <v>23.52941176470588</v>
      </c>
    </row>
    <row r="8" spans="1:17" s="12" customFormat="1" x14ac:dyDescent="0.2">
      <c r="B8" s="10" t="s">
        <v>109</v>
      </c>
      <c r="C8" s="258">
        <v>15.2</v>
      </c>
      <c r="D8" s="38"/>
      <c r="E8" s="38"/>
      <c r="F8" s="39"/>
      <c r="G8" s="11">
        <f>$C$8*100/$C$15</f>
        <v>8.7658592848904267</v>
      </c>
      <c r="H8" s="11">
        <f>$C$8*100/$C$15</f>
        <v>8.7658592848904267</v>
      </c>
      <c r="I8" s="11">
        <f>$C$8*100/$C$15</f>
        <v>8.7658592848904267</v>
      </c>
      <c r="J8" s="11">
        <f>$C$8*100/$C$15</f>
        <v>8.7658592848904267</v>
      </c>
      <c r="K8" s="11">
        <f>$C$8*100/$C$15</f>
        <v>8.7658592848904267</v>
      </c>
      <c r="L8" s="11"/>
      <c r="M8" s="11"/>
      <c r="N8" s="11"/>
      <c r="O8" s="13"/>
    </row>
    <row r="9" spans="1:17" s="12" customFormat="1" x14ac:dyDescent="0.2">
      <c r="B9" s="10" t="s">
        <v>102</v>
      </c>
      <c r="C9" s="258">
        <v>4.9000000000000004</v>
      </c>
      <c r="D9" s="11"/>
      <c r="E9" s="11"/>
      <c r="F9" s="11"/>
      <c r="G9" s="11">
        <f>$C$9*100/$C$15</f>
        <v>2.8258362168396771</v>
      </c>
      <c r="H9" s="11">
        <f>$C$9*100/$C$15</f>
        <v>2.8258362168396771</v>
      </c>
      <c r="I9" s="11">
        <f>$C$9*100/$C$15</f>
        <v>2.8258362168396771</v>
      </c>
      <c r="J9" s="11">
        <f>$C$9*100/$C$15</f>
        <v>2.8258362168396771</v>
      </c>
      <c r="K9" s="11">
        <f>$C$9*100/$C$15</f>
        <v>2.8258362168396771</v>
      </c>
      <c r="L9" s="11"/>
      <c r="M9" s="11"/>
      <c r="N9" s="11"/>
      <c r="O9" s="13"/>
    </row>
    <row r="10" spans="1:17" s="12" customFormat="1" x14ac:dyDescent="0.2">
      <c r="B10" s="10" t="s">
        <v>60</v>
      </c>
      <c r="C10" s="258">
        <v>26.9</v>
      </c>
      <c r="D10" s="11"/>
      <c r="E10" s="11"/>
      <c r="F10" s="11"/>
      <c r="G10" s="11">
        <f>$C$10*100/$C$15</f>
        <v>15.513264129181083</v>
      </c>
      <c r="H10" s="11">
        <f>$C$10*100/$C$15</f>
        <v>15.513264129181083</v>
      </c>
      <c r="I10" s="11">
        <f>$C$10*100/$C$15</f>
        <v>15.513264129181083</v>
      </c>
      <c r="J10" s="11">
        <f>$C$10*100/$C$15</f>
        <v>15.513264129181083</v>
      </c>
      <c r="K10" s="11">
        <f>$C$10*100/$C$15</f>
        <v>15.513264129181083</v>
      </c>
      <c r="L10" s="11"/>
      <c r="M10" s="11"/>
      <c r="N10" s="11"/>
      <c r="O10" s="13"/>
    </row>
    <row r="11" spans="1:17" s="12" customFormat="1" x14ac:dyDescent="0.2">
      <c r="B11" s="10" t="s">
        <v>78</v>
      </c>
      <c r="C11" s="258">
        <v>3.2</v>
      </c>
      <c r="D11" s="11"/>
      <c r="E11" s="11"/>
      <c r="F11" s="13"/>
      <c r="G11" s="11">
        <f>$C$11*100/$C$15</f>
        <v>1.8454440599769319</v>
      </c>
      <c r="H11" s="11">
        <f>$C$11*100/$C$15</f>
        <v>1.8454440599769319</v>
      </c>
      <c r="I11" s="11">
        <f>$C$11*100/$C$15</f>
        <v>1.8454440599769319</v>
      </c>
      <c r="J11" s="11">
        <f>$C$11*100/$C$15</f>
        <v>1.8454440599769319</v>
      </c>
      <c r="K11" s="11">
        <f>$C$11*100/$C$15</f>
        <v>1.8454440599769319</v>
      </c>
      <c r="L11" s="11"/>
      <c r="M11" s="11"/>
      <c r="N11" s="11"/>
      <c r="O11" s="13"/>
    </row>
    <row r="12" spans="1:17" s="12" customFormat="1" x14ac:dyDescent="0.2">
      <c r="B12" s="10" t="s">
        <v>54</v>
      </c>
      <c r="C12" s="258">
        <v>3.4</v>
      </c>
      <c r="D12" s="11"/>
      <c r="E12" s="11"/>
      <c r="F12" s="13"/>
      <c r="G12" s="11">
        <f>$C$12*100/$C$15</f>
        <v>1.9607843137254901</v>
      </c>
      <c r="H12" s="11">
        <f>$C$12*100/$C$15</f>
        <v>1.9607843137254901</v>
      </c>
      <c r="I12" s="11">
        <f>$C$12*100/$C$15</f>
        <v>1.9607843137254901</v>
      </c>
      <c r="J12" s="11">
        <f>$C$12*100/$C$15</f>
        <v>1.9607843137254901</v>
      </c>
      <c r="K12" s="11">
        <f>$C$12*100/$C$15</f>
        <v>1.9607843137254901</v>
      </c>
      <c r="L12" s="11"/>
      <c r="M12" s="11"/>
      <c r="N12" s="11"/>
      <c r="O12" s="13"/>
    </row>
    <row r="13" spans="1:17" s="12" customFormat="1" x14ac:dyDescent="0.2">
      <c r="B13" s="10" t="s">
        <v>55</v>
      </c>
      <c r="C13" s="258">
        <v>20.399999999999999</v>
      </c>
      <c r="D13" s="11">
        <f>$C$13*100/$C$15</f>
        <v>11.76470588235294</v>
      </c>
      <c r="E13" s="11">
        <f>$C$13*100/$C$15</f>
        <v>11.76470588235294</v>
      </c>
      <c r="F13" s="11">
        <f>$C$13*100/$C$15</f>
        <v>11.76470588235294</v>
      </c>
      <c r="G13" s="11">
        <f>$C$13*100/$C$15</f>
        <v>11.76470588235294</v>
      </c>
      <c r="H13" s="11"/>
      <c r="I13" s="11"/>
      <c r="J13" s="11"/>
      <c r="K13" s="11"/>
      <c r="L13" s="11"/>
      <c r="M13" s="11"/>
      <c r="N13" s="11">
        <f>$C$13*100/$C$15</f>
        <v>11.76470588235294</v>
      </c>
      <c r="O13" s="11">
        <f>$C$13*100/$C$15</f>
        <v>11.76470588235294</v>
      </c>
      <c r="Q13" s="9"/>
    </row>
    <row r="14" spans="1:17" ht="16.5" x14ac:dyDescent="0.2">
      <c r="B14" s="257" t="s">
        <v>27</v>
      </c>
      <c r="C14" s="260">
        <f>SUM(C5:C13)</f>
        <v>173.4</v>
      </c>
      <c r="D14" s="423"/>
      <c r="E14" s="424"/>
      <c r="F14" s="424"/>
      <c r="G14" s="424"/>
      <c r="H14" s="424"/>
      <c r="I14" s="424"/>
      <c r="J14" s="424"/>
      <c r="K14" s="424"/>
      <c r="L14" s="424"/>
      <c r="M14" s="424"/>
      <c r="N14" s="424"/>
      <c r="O14" s="425"/>
    </row>
    <row r="15" spans="1:17" ht="16.5" x14ac:dyDescent="0.3">
      <c r="A15" s="19"/>
      <c r="B15" s="242" t="s">
        <v>28</v>
      </c>
      <c r="C15" s="283">
        <v>173.4</v>
      </c>
      <c r="D15" s="17">
        <f t="shared" ref="D15:O15" si="1">SUM(D5:D13)</f>
        <v>35.294117647058819</v>
      </c>
      <c r="E15" s="17">
        <f t="shared" si="1"/>
        <v>35.294117647058819</v>
      </c>
      <c r="F15" s="17">
        <f t="shared" si="1"/>
        <v>35.294117647058819</v>
      </c>
      <c r="G15" s="17">
        <f t="shared" si="1"/>
        <v>99.999999999999986</v>
      </c>
      <c r="H15" s="17">
        <f t="shared" si="1"/>
        <v>88.235294117647044</v>
      </c>
      <c r="I15" s="17">
        <f t="shared" si="1"/>
        <v>88.235294117647044</v>
      </c>
      <c r="J15" s="17">
        <f t="shared" si="1"/>
        <v>88.235294117647044</v>
      </c>
      <c r="K15" s="17">
        <f t="shared" si="1"/>
        <v>88.235294117647044</v>
      </c>
      <c r="L15" s="17">
        <f t="shared" si="1"/>
        <v>23.52941176470588</v>
      </c>
      <c r="M15" s="17">
        <f t="shared" si="1"/>
        <v>23.52941176470588</v>
      </c>
      <c r="N15" s="17">
        <f t="shared" si="1"/>
        <v>35.294117647058819</v>
      </c>
      <c r="O15" s="40">
        <f t="shared" si="1"/>
        <v>35.294117647058819</v>
      </c>
    </row>
    <row r="16" spans="1:17" ht="16.5" x14ac:dyDescent="0.2">
      <c r="A16" s="19"/>
      <c r="B16" s="21" t="s">
        <v>29</v>
      </c>
      <c r="C16" s="22">
        <f>C14/C15*100</f>
        <v>100</v>
      </c>
      <c r="D16" s="20"/>
      <c r="E16" s="20"/>
      <c r="F16" s="20"/>
      <c r="G16" s="20"/>
      <c r="H16" s="20"/>
      <c r="I16" s="20"/>
      <c r="J16" s="20"/>
      <c r="K16" s="20"/>
      <c r="L16" s="20"/>
      <c r="M16" s="20"/>
      <c r="N16" s="20"/>
      <c r="O16" s="23"/>
      <c r="Q16" s="12"/>
    </row>
    <row r="17" spans="1:15" ht="16.5" x14ac:dyDescent="0.3">
      <c r="A17" s="19"/>
      <c r="B17" s="24" t="s">
        <v>30</v>
      </c>
      <c r="C17" s="27">
        <v>615.29999999999995</v>
      </c>
      <c r="D17" s="20"/>
      <c r="E17" s="20"/>
      <c r="F17" s="20"/>
      <c r="G17" s="20"/>
      <c r="H17" s="20"/>
      <c r="I17" s="20"/>
      <c r="J17" s="20"/>
      <c r="K17" s="20"/>
      <c r="L17" s="20"/>
      <c r="M17" s="20"/>
      <c r="N17" s="20"/>
      <c r="O17" s="23"/>
    </row>
    <row r="18" spans="1:15" ht="16.5" x14ac:dyDescent="0.3">
      <c r="A18" s="19"/>
      <c r="B18" s="26" t="s">
        <v>32</v>
      </c>
      <c r="C18" s="144">
        <f>100*C15/C17</f>
        <v>28.181374939054123</v>
      </c>
      <c r="D18" s="20"/>
      <c r="E18" s="20"/>
      <c r="F18" s="20"/>
      <c r="G18" s="20"/>
      <c r="H18" s="20"/>
      <c r="I18" s="20"/>
      <c r="J18" s="20"/>
      <c r="K18" s="20"/>
      <c r="L18" s="20"/>
      <c r="M18" s="20"/>
      <c r="N18" s="20"/>
      <c r="O18" s="23"/>
    </row>
    <row r="19" spans="1:15" ht="16.5" x14ac:dyDescent="0.2">
      <c r="A19" s="19"/>
      <c r="B19" s="28" t="s">
        <v>33</v>
      </c>
      <c r="C19" s="29">
        <v>615.29999999999995</v>
      </c>
      <c r="D19" s="42"/>
      <c r="E19" s="32"/>
      <c r="F19" s="32"/>
      <c r="G19" s="32"/>
      <c r="H19" s="32"/>
      <c r="I19" s="32"/>
      <c r="J19" s="32"/>
      <c r="K19" s="32"/>
      <c r="L19" s="32"/>
      <c r="M19" s="32"/>
      <c r="N19" s="32"/>
      <c r="O19" s="33"/>
    </row>
    <row r="20" spans="1:15" ht="15" x14ac:dyDescent="0.2">
      <c r="B20" s="45"/>
      <c r="C20" s="46"/>
      <c r="D20" s="49"/>
      <c r="E20" s="49"/>
      <c r="F20" s="49"/>
      <c r="G20" s="49"/>
      <c r="H20" s="49"/>
      <c r="I20" s="49"/>
      <c r="J20" s="49"/>
      <c r="K20" s="49"/>
      <c r="L20" s="49"/>
      <c r="M20" s="49"/>
      <c r="N20" s="49"/>
      <c r="O20" s="49"/>
    </row>
    <row r="21" spans="1:15" ht="15" x14ac:dyDescent="0.2">
      <c r="B21" s="45"/>
      <c r="C21" s="50"/>
      <c r="D21" s="49"/>
      <c r="E21" s="49"/>
      <c r="F21" s="49"/>
      <c r="G21" s="49"/>
      <c r="H21" s="49"/>
      <c r="I21" s="49"/>
      <c r="J21" s="49"/>
      <c r="K21" s="49"/>
      <c r="L21" s="49"/>
      <c r="M21" s="49"/>
      <c r="N21" s="49"/>
      <c r="O21" s="49"/>
    </row>
    <row r="22" spans="1:15" ht="15" x14ac:dyDescent="0.2">
      <c r="B22" s="45"/>
      <c r="C22" s="50"/>
      <c r="D22" s="49"/>
      <c r="E22" s="49"/>
      <c r="F22" s="49"/>
      <c r="G22" s="49"/>
      <c r="H22" s="49"/>
      <c r="I22" s="49"/>
      <c r="J22" s="49"/>
      <c r="K22" s="49"/>
      <c r="L22" s="49"/>
      <c r="M22" s="49"/>
      <c r="N22" s="49"/>
      <c r="O22" s="49"/>
    </row>
    <row r="23" spans="1:15" s="219" customFormat="1" ht="15" x14ac:dyDescent="0.2">
      <c r="B23" s="45"/>
      <c r="C23" s="50"/>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3" spans="2:15" ht="15.75" x14ac:dyDescent="0.25">
      <c r="B33" s="4" t="s">
        <v>645</v>
      </c>
    </row>
    <row r="34" spans="2:15" ht="67.5" customHeight="1" x14ac:dyDescent="0.2">
      <c r="B34" s="417" t="s">
        <v>459</v>
      </c>
      <c r="C34" s="417"/>
      <c r="D34" s="417"/>
      <c r="E34" s="417"/>
      <c r="F34" s="417"/>
      <c r="G34" s="417"/>
      <c r="H34" s="417"/>
      <c r="I34" s="417"/>
      <c r="J34" s="417"/>
      <c r="K34" s="417"/>
      <c r="L34" s="417"/>
      <c r="M34" s="417"/>
      <c r="N34" s="417"/>
      <c r="O34" s="417"/>
    </row>
    <row r="36" spans="2:15" ht="15.75" x14ac:dyDescent="0.25">
      <c r="B36" s="4" t="s">
        <v>39</v>
      </c>
    </row>
    <row r="37" spans="2:15" ht="27.75" customHeight="1" x14ac:dyDescent="0.2">
      <c r="B37" s="405" t="s">
        <v>401</v>
      </c>
      <c r="C37" s="405"/>
      <c r="D37" s="405"/>
      <c r="E37" s="405"/>
      <c r="F37" s="405"/>
      <c r="G37" s="405"/>
      <c r="H37" s="405"/>
      <c r="I37" s="405"/>
      <c r="J37" s="405"/>
      <c r="K37" s="405"/>
      <c r="L37" s="405"/>
      <c r="M37" s="405"/>
      <c r="N37" s="405"/>
      <c r="O37" s="405"/>
    </row>
    <row r="38" spans="2:15" x14ac:dyDescent="0.2">
      <c r="B38" s="398" t="s">
        <v>395</v>
      </c>
      <c r="C38" s="398"/>
      <c r="D38" s="398"/>
      <c r="E38" s="398"/>
      <c r="F38" s="398"/>
      <c r="G38" s="398"/>
      <c r="H38" s="398"/>
      <c r="I38" s="398"/>
      <c r="J38" s="398"/>
      <c r="K38" s="398"/>
      <c r="L38" s="398"/>
      <c r="M38" s="398"/>
      <c r="N38" s="398"/>
      <c r="O38" s="398"/>
    </row>
    <row r="39" spans="2:15" ht="27" customHeight="1" x14ac:dyDescent="0.2">
      <c r="B39" s="406" t="s">
        <v>391</v>
      </c>
      <c r="C39" s="406"/>
      <c r="D39" s="406"/>
      <c r="E39" s="406"/>
      <c r="F39" s="406"/>
      <c r="G39" s="406"/>
      <c r="H39" s="406"/>
      <c r="I39" s="406"/>
      <c r="J39" s="406"/>
      <c r="K39" s="406"/>
      <c r="L39" s="406"/>
      <c r="M39" s="406"/>
      <c r="N39" s="406"/>
      <c r="O39" s="406"/>
    </row>
  </sheetData>
  <mergeCells count="8">
    <mergeCell ref="B39:O39"/>
    <mergeCell ref="D1:O1"/>
    <mergeCell ref="D3:O3"/>
    <mergeCell ref="B34:O34"/>
    <mergeCell ref="B37:O37"/>
    <mergeCell ref="B38:O38"/>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2"/>
  <dimension ref="A1:O40"/>
  <sheetViews>
    <sheetView topLeftCell="A25"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460</v>
      </c>
      <c r="C1" s="2"/>
      <c r="D1" s="393"/>
      <c r="E1" s="393"/>
      <c r="F1" s="393"/>
      <c r="G1" s="393"/>
      <c r="H1" s="393"/>
      <c r="I1" s="393"/>
      <c r="J1" s="393"/>
      <c r="K1" s="393"/>
      <c r="L1" s="393"/>
      <c r="M1" s="393"/>
      <c r="N1" s="393"/>
      <c r="O1" s="393"/>
    </row>
    <row r="2" spans="2:15" s="3" customFormat="1" ht="15.75" x14ac:dyDescent="0.25">
      <c r="B2" s="4" t="s">
        <v>1</v>
      </c>
      <c r="C2" s="168">
        <v>2006</v>
      </c>
      <c r="D2" s="212" t="s">
        <v>697</v>
      </c>
      <c r="E2" s="218"/>
      <c r="F2" s="218"/>
      <c r="G2" s="218"/>
      <c r="H2" s="218"/>
      <c r="I2" s="218"/>
      <c r="J2" s="218"/>
      <c r="K2" s="218"/>
      <c r="L2" s="218"/>
      <c r="M2" s="213"/>
      <c r="N2" s="213" t="s">
        <v>698</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61.315918367346939</v>
      </c>
      <c r="D5" s="11">
        <f>$C$5*100/$C$18</f>
        <v>6.5306122448979593</v>
      </c>
      <c r="E5" s="11">
        <f>$C$5*100/$C$18</f>
        <v>6.5306122448979593</v>
      </c>
      <c r="F5" s="11">
        <f>$C$5*100/$C$18</f>
        <v>6.5306122448979593</v>
      </c>
      <c r="G5" s="11">
        <f>$C$5*100/$C$18</f>
        <v>6.5306122448979593</v>
      </c>
      <c r="H5" s="11">
        <f>$C$5*100/$C$18</f>
        <v>6.5306122448979593</v>
      </c>
      <c r="I5" s="11"/>
      <c r="J5" s="11"/>
      <c r="K5" s="11"/>
      <c r="L5" s="11"/>
      <c r="M5" s="11"/>
      <c r="N5" s="11">
        <f>$C$5*100/$C$18</f>
        <v>6.5306122448979593</v>
      </c>
      <c r="O5" s="11">
        <f>$C$5*100/$C$18</f>
        <v>6.5306122448979593</v>
      </c>
    </row>
    <row r="6" spans="2:15" s="12" customFormat="1" x14ac:dyDescent="0.2">
      <c r="B6" s="10" t="s">
        <v>15</v>
      </c>
      <c r="C6" s="258">
        <v>38.048717201166177</v>
      </c>
      <c r="D6" s="11"/>
      <c r="E6" s="11"/>
      <c r="F6" s="13"/>
      <c r="G6" s="11">
        <f>$C$6*100/$C$18</f>
        <v>4.0524781341107872</v>
      </c>
      <c r="H6" s="11">
        <f>$C$6*100/$C$18</f>
        <v>4.0524781341107872</v>
      </c>
      <c r="I6" s="11">
        <f>$C$6*100/$C$18</f>
        <v>4.0524781341107872</v>
      </c>
      <c r="J6" s="11">
        <f>$C$6*100/$C$18</f>
        <v>4.0524781341107872</v>
      </c>
      <c r="K6" s="11">
        <f>$C$6*100/$C$18</f>
        <v>4.0524781341107872</v>
      </c>
      <c r="L6" s="11"/>
      <c r="M6" s="11"/>
      <c r="N6" s="11"/>
      <c r="O6" s="13"/>
    </row>
    <row r="7" spans="2:15" s="12" customFormat="1" x14ac:dyDescent="0.2">
      <c r="B7" s="14" t="s">
        <v>17</v>
      </c>
      <c r="C7" s="258">
        <v>15.055247813411079</v>
      </c>
      <c r="D7" s="11"/>
      <c r="E7" s="11"/>
      <c r="F7" s="13"/>
      <c r="G7" s="11">
        <f>$C$7*100/$C$18</f>
        <v>1.6034985422740524</v>
      </c>
      <c r="H7" s="11">
        <f>$C$7*100/$C$18</f>
        <v>1.6034985422740524</v>
      </c>
      <c r="I7" s="11">
        <f>$C$7*100/$C$18</f>
        <v>1.6034985422740524</v>
      </c>
      <c r="J7" s="11">
        <f>$C$7*100/$C$18</f>
        <v>1.6034985422740524</v>
      </c>
      <c r="K7" s="11">
        <f>$C$7*100/$C$18</f>
        <v>1.6034985422740524</v>
      </c>
      <c r="L7" s="11"/>
      <c r="M7" s="11"/>
      <c r="N7" s="11"/>
      <c r="O7" s="13"/>
    </row>
    <row r="8" spans="2:15" s="12" customFormat="1" x14ac:dyDescent="0.2">
      <c r="B8" s="10" t="s">
        <v>16</v>
      </c>
      <c r="C8" s="259">
        <v>26.004518950437319</v>
      </c>
      <c r="D8" s="11">
        <f>$C$8*100/$C$18</f>
        <v>2.7696793002915454</v>
      </c>
      <c r="E8" s="11">
        <f>$C$8*100/$C$18</f>
        <v>2.7696793002915454</v>
      </c>
      <c r="F8" s="11">
        <f>$C$8*100/$C$18</f>
        <v>2.7696793002915454</v>
      </c>
      <c r="G8" s="11">
        <f>$C$8*100/$C$18</f>
        <v>2.7696793002915454</v>
      </c>
      <c r="H8" s="11"/>
      <c r="I8" s="11"/>
      <c r="J8" s="11"/>
      <c r="K8" s="11"/>
      <c r="L8" s="11"/>
      <c r="M8" s="11"/>
      <c r="N8" s="11">
        <f>$C$8*100/$C$18</f>
        <v>2.7696793002915454</v>
      </c>
      <c r="O8" s="11">
        <f>$C$8*100/$C$18</f>
        <v>2.7696793002915454</v>
      </c>
    </row>
    <row r="9" spans="2:15" s="12" customFormat="1" x14ac:dyDescent="0.2">
      <c r="B9" s="37" t="s">
        <v>59</v>
      </c>
      <c r="C9" s="258">
        <v>22.993469387755098</v>
      </c>
      <c r="D9" s="38"/>
      <c r="E9" s="38"/>
      <c r="F9" s="39"/>
      <c r="G9" s="11">
        <f>$C$9*100/$C$18</f>
        <v>2.4489795918367343</v>
      </c>
      <c r="H9" s="11">
        <f>$C$9*100/$C$18</f>
        <v>2.4489795918367343</v>
      </c>
      <c r="I9" s="11">
        <f>$C$9*100/$C$18</f>
        <v>2.4489795918367343</v>
      </c>
      <c r="J9" s="11">
        <f>$C$9*100/$C$18</f>
        <v>2.4489795918367343</v>
      </c>
      <c r="K9" s="11">
        <f>$C$9*100/$C$18</f>
        <v>2.4489795918367343</v>
      </c>
      <c r="L9" s="11"/>
      <c r="M9" s="11"/>
      <c r="N9" s="11"/>
      <c r="O9" s="13"/>
    </row>
    <row r="10" spans="2:15" s="12" customFormat="1" x14ac:dyDescent="0.2">
      <c r="B10" s="53" t="s">
        <v>18</v>
      </c>
      <c r="C10" s="258">
        <v>56.936209912536441</v>
      </c>
      <c r="D10" s="11"/>
      <c r="E10" s="11"/>
      <c r="F10" s="11"/>
      <c r="G10" s="11">
        <f>$C$10*100/$C$18</f>
        <v>6.0641399416909625</v>
      </c>
      <c r="H10" s="11">
        <f>$C$10*100/$C$18</f>
        <v>6.0641399416909625</v>
      </c>
      <c r="I10" s="11">
        <f>$C$10*100/$C$18</f>
        <v>6.0641399416909625</v>
      </c>
      <c r="J10" s="11">
        <f>$C$10*100/$C$18</f>
        <v>6.0641399416909625</v>
      </c>
      <c r="K10" s="11">
        <f>$C$10*100/$C$18</f>
        <v>6.0641399416909625</v>
      </c>
      <c r="L10" s="11"/>
      <c r="M10" s="11"/>
      <c r="N10" s="11"/>
      <c r="O10" s="13"/>
    </row>
    <row r="11" spans="2:15" s="12" customFormat="1" x14ac:dyDescent="0.2">
      <c r="B11" s="53" t="s">
        <v>90</v>
      </c>
      <c r="C11" s="258">
        <v>65.695626822157436</v>
      </c>
      <c r="D11" s="11">
        <f t="shared" ref="D11:O11" si="0">$C$11*100/$C$18</f>
        <v>6.9970845481049571</v>
      </c>
      <c r="E11" s="11">
        <f t="shared" si="0"/>
        <v>6.9970845481049571</v>
      </c>
      <c r="F11" s="11">
        <f t="shared" si="0"/>
        <v>6.9970845481049571</v>
      </c>
      <c r="G11" s="11">
        <f t="shared" si="0"/>
        <v>6.9970845481049571</v>
      </c>
      <c r="H11" s="11">
        <f t="shared" si="0"/>
        <v>6.9970845481049571</v>
      </c>
      <c r="I11" s="11">
        <f t="shared" si="0"/>
        <v>6.9970845481049571</v>
      </c>
      <c r="J11" s="11">
        <f t="shared" si="0"/>
        <v>6.9970845481049571</v>
      </c>
      <c r="K11" s="11">
        <f t="shared" si="0"/>
        <v>6.9970845481049571</v>
      </c>
      <c r="L11" s="11">
        <f t="shared" si="0"/>
        <v>6.9970845481049571</v>
      </c>
      <c r="M11" s="11">
        <f t="shared" si="0"/>
        <v>6.9970845481049571</v>
      </c>
      <c r="N11" s="11">
        <f t="shared" si="0"/>
        <v>6.9970845481049571</v>
      </c>
      <c r="O11" s="11">
        <f t="shared" si="0"/>
        <v>6.9970845481049571</v>
      </c>
    </row>
    <row r="12" spans="2:15" s="12" customFormat="1" x14ac:dyDescent="0.2">
      <c r="B12" s="53" t="s">
        <v>78</v>
      </c>
      <c r="C12" s="258">
        <v>82.119533527696788</v>
      </c>
      <c r="D12" s="11"/>
      <c r="E12" s="11"/>
      <c r="F12" s="11"/>
      <c r="G12" s="11">
        <f>$C$12*100/$C$18</f>
        <v>8.7463556851311939</v>
      </c>
      <c r="H12" s="11">
        <f>$C$12*100/$C$18</f>
        <v>8.7463556851311939</v>
      </c>
      <c r="I12" s="11">
        <f>$C$12*100/$C$18</f>
        <v>8.7463556851311939</v>
      </c>
      <c r="J12" s="11">
        <f>$C$12*100/$C$18</f>
        <v>8.7463556851311939</v>
      </c>
      <c r="K12" s="11">
        <f>$C$12*100/$C$18</f>
        <v>8.7463556851311939</v>
      </c>
      <c r="L12" s="11"/>
      <c r="M12" s="11"/>
      <c r="N12" s="11"/>
      <c r="O12" s="13"/>
    </row>
    <row r="13" spans="2:15" s="12" customFormat="1" x14ac:dyDescent="0.2">
      <c r="B13" s="53" t="s">
        <v>54</v>
      </c>
      <c r="C13" s="258">
        <v>32.300349854227406</v>
      </c>
      <c r="D13" s="11"/>
      <c r="E13" s="11"/>
      <c r="F13" s="11"/>
      <c r="G13" s="11">
        <f>$C$13*100/$C$18</f>
        <v>3.4402332361516037</v>
      </c>
      <c r="H13" s="11">
        <f>$C$13*100/$C$18</f>
        <v>3.4402332361516037</v>
      </c>
      <c r="I13" s="11">
        <f>$C$13*100/$C$18</f>
        <v>3.4402332361516037</v>
      </c>
      <c r="J13" s="11">
        <f>$C$13*100/$C$18</f>
        <v>3.4402332361516037</v>
      </c>
      <c r="K13" s="11">
        <f>$C$13*100/$C$18</f>
        <v>3.4402332361516037</v>
      </c>
      <c r="L13" s="11"/>
      <c r="M13" s="11"/>
      <c r="N13" s="11"/>
      <c r="O13" s="13"/>
    </row>
    <row r="14" spans="2:15" s="12" customFormat="1" x14ac:dyDescent="0.2">
      <c r="B14" s="53" t="s">
        <v>62</v>
      </c>
      <c r="C14" s="258">
        <v>32.02661807580175</v>
      </c>
      <c r="D14" s="11"/>
      <c r="E14" s="11"/>
      <c r="F14" s="11">
        <f t="shared" ref="F14:K14" si="1">$C$14*100/$C$18</f>
        <v>3.4110787172011663</v>
      </c>
      <c r="G14" s="11">
        <f t="shared" si="1"/>
        <v>3.4110787172011663</v>
      </c>
      <c r="H14" s="11">
        <f t="shared" si="1"/>
        <v>3.4110787172011663</v>
      </c>
      <c r="I14" s="11">
        <f t="shared" si="1"/>
        <v>3.4110787172011663</v>
      </c>
      <c r="J14" s="11">
        <f t="shared" si="1"/>
        <v>3.4110787172011663</v>
      </c>
      <c r="K14" s="11">
        <f t="shared" si="1"/>
        <v>3.4110787172011663</v>
      </c>
      <c r="L14" s="11"/>
      <c r="M14" s="11"/>
      <c r="N14" s="11"/>
      <c r="O14" s="13"/>
    </row>
    <row r="15" spans="2:15" s="12" customFormat="1" x14ac:dyDescent="0.2">
      <c r="B15" s="10" t="s">
        <v>55</v>
      </c>
      <c r="C15" s="258">
        <v>328.47813411078715</v>
      </c>
      <c r="D15" s="11">
        <f>$C$15*100/$C$18</f>
        <v>34.985422740524776</v>
      </c>
      <c r="E15" s="11">
        <f>$C$15*100/$C$18</f>
        <v>34.985422740524776</v>
      </c>
      <c r="F15" s="11">
        <f>$C$15*100/$C$18</f>
        <v>34.985422740524776</v>
      </c>
      <c r="G15" s="11">
        <f>$C$15*100/$C$18</f>
        <v>34.985422740524776</v>
      </c>
      <c r="H15" s="11"/>
      <c r="I15" s="11"/>
      <c r="J15" s="11"/>
      <c r="K15" s="11"/>
      <c r="L15" s="11"/>
      <c r="M15" s="11"/>
      <c r="N15" s="11">
        <f>$C$15*100/$C$18</f>
        <v>34.985422740524776</v>
      </c>
      <c r="O15" s="11">
        <f>$C$15*100/$C$18</f>
        <v>34.985422740524776</v>
      </c>
    </row>
    <row r="16" spans="2:15" s="12" customFormat="1" x14ac:dyDescent="0.2">
      <c r="B16" s="10" t="s">
        <v>105</v>
      </c>
      <c r="C16" s="258">
        <v>177.92565597667638</v>
      </c>
      <c r="D16" s="11">
        <f t="shared" ref="D16:O16" si="2">$C$16*100/$C$18</f>
        <v>18.950437317784257</v>
      </c>
      <c r="E16" s="11">
        <f t="shared" si="2"/>
        <v>18.950437317784257</v>
      </c>
      <c r="F16" s="11">
        <f t="shared" si="2"/>
        <v>18.950437317784257</v>
      </c>
      <c r="G16" s="11">
        <f t="shared" si="2"/>
        <v>18.950437317784257</v>
      </c>
      <c r="H16" s="11">
        <f t="shared" si="2"/>
        <v>18.950437317784257</v>
      </c>
      <c r="I16" s="11">
        <f t="shared" si="2"/>
        <v>18.950437317784257</v>
      </c>
      <c r="J16" s="11">
        <f t="shared" si="2"/>
        <v>18.950437317784257</v>
      </c>
      <c r="K16" s="11">
        <f t="shared" si="2"/>
        <v>18.950437317784257</v>
      </c>
      <c r="L16" s="11">
        <f t="shared" si="2"/>
        <v>18.950437317784257</v>
      </c>
      <c r="M16" s="11">
        <f t="shared" si="2"/>
        <v>18.950437317784257</v>
      </c>
      <c r="N16" s="11">
        <f t="shared" si="2"/>
        <v>18.950437317784257</v>
      </c>
      <c r="O16" s="11">
        <f t="shared" si="2"/>
        <v>18.950437317784257</v>
      </c>
    </row>
    <row r="17" spans="1:15" ht="16.5" x14ac:dyDescent="0.2">
      <c r="B17" s="257" t="s">
        <v>27</v>
      </c>
      <c r="C17" s="256">
        <f>SUM(C5:C16)</f>
        <v>938.9</v>
      </c>
      <c r="D17" s="423"/>
      <c r="E17" s="424"/>
      <c r="F17" s="424"/>
      <c r="G17" s="424"/>
      <c r="H17" s="424"/>
      <c r="I17" s="424"/>
      <c r="J17" s="424"/>
      <c r="K17" s="424"/>
      <c r="L17" s="424"/>
      <c r="M17" s="424"/>
      <c r="N17" s="424"/>
      <c r="O17" s="425"/>
    </row>
    <row r="18" spans="1:15" ht="16.5" x14ac:dyDescent="0.3">
      <c r="A18" s="19"/>
      <c r="B18" s="242" t="s">
        <v>28</v>
      </c>
      <c r="C18" s="283">
        <v>938.9</v>
      </c>
      <c r="D18" s="17">
        <f t="shared" ref="D18:O18" si="3">SUM(D5:D16)</f>
        <v>70.233236151603506</v>
      </c>
      <c r="E18" s="17">
        <f t="shared" si="3"/>
        <v>70.233236151603506</v>
      </c>
      <c r="F18" s="17">
        <f t="shared" si="3"/>
        <v>73.644314868804656</v>
      </c>
      <c r="G18" s="17">
        <f t="shared" si="3"/>
        <v>100</v>
      </c>
      <c r="H18" s="17">
        <f t="shared" si="3"/>
        <v>62.244897959183675</v>
      </c>
      <c r="I18" s="17">
        <f t="shared" si="3"/>
        <v>55.714285714285715</v>
      </c>
      <c r="J18" s="17">
        <f t="shared" si="3"/>
        <v>55.714285714285715</v>
      </c>
      <c r="K18" s="17">
        <f t="shared" si="3"/>
        <v>55.714285714285715</v>
      </c>
      <c r="L18" s="17">
        <f t="shared" si="3"/>
        <v>25.947521865889215</v>
      </c>
      <c r="M18" s="17">
        <f t="shared" si="3"/>
        <v>25.947521865889215</v>
      </c>
      <c r="N18" s="17">
        <f t="shared" si="3"/>
        <v>70.233236151603506</v>
      </c>
      <c r="O18" s="40">
        <f t="shared" si="3"/>
        <v>70.233236151603506</v>
      </c>
    </row>
    <row r="19" spans="1:15" ht="16.5" x14ac:dyDescent="0.2">
      <c r="A19" s="19"/>
      <c r="B19" s="21" t="s">
        <v>29</v>
      </c>
      <c r="C19" s="22">
        <f>C17/C18*100</f>
        <v>100</v>
      </c>
      <c r="D19" s="20"/>
      <c r="E19" s="20"/>
      <c r="F19" s="20"/>
      <c r="G19" s="20"/>
      <c r="H19" s="20"/>
      <c r="I19" s="20"/>
      <c r="J19" s="20"/>
      <c r="K19" s="20"/>
      <c r="L19" s="20"/>
      <c r="M19" s="20"/>
      <c r="N19" s="20"/>
      <c r="O19" s="23"/>
    </row>
    <row r="20" spans="1:15" ht="16.5" x14ac:dyDescent="0.3">
      <c r="A20" s="19"/>
      <c r="B20" s="24" t="s">
        <v>30</v>
      </c>
      <c r="C20" s="225">
        <v>2375</v>
      </c>
      <c r="D20" s="20"/>
      <c r="E20" s="20"/>
      <c r="F20" s="20"/>
      <c r="G20" s="20"/>
      <c r="H20" s="20"/>
      <c r="I20" s="20"/>
      <c r="J20" s="20"/>
      <c r="K20" s="20"/>
      <c r="L20" s="20"/>
      <c r="M20" s="20"/>
      <c r="N20" s="20"/>
      <c r="O20" s="23"/>
    </row>
    <row r="21" spans="1:15" ht="16.5" x14ac:dyDescent="0.3">
      <c r="A21" s="19"/>
      <c r="B21" s="26" t="s">
        <v>32</v>
      </c>
      <c r="C21" s="144">
        <f>100*C18/C20</f>
        <v>39.532631578947367</v>
      </c>
      <c r="D21" s="20"/>
      <c r="E21" s="20"/>
      <c r="F21" s="20"/>
      <c r="G21" s="20"/>
      <c r="H21" s="20"/>
      <c r="I21" s="20"/>
      <c r="J21" s="20"/>
      <c r="K21" s="20"/>
      <c r="L21" s="20"/>
      <c r="M21" s="20"/>
      <c r="N21" s="20"/>
      <c r="O21" s="23"/>
    </row>
    <row r="22" spans="1:15" ht="16.5" x14ac:dyDescent="0.25">
      <c r="A22" s="19"/>
      <c r="B22" s="28" t="s">
        <v>33</v>
      </c>
      <c r="C22" s="225">
        <v>2375</v>
      </c>
      <c r="D22" s="42"/>
      <c r="E22" s="32"/>
      <c r="F22" s="32"/>
      <c r="G22" s="32"/>
      <c r="H22" s="32"/>
      <c r="I22" s="32"/>
      <c r="J22" s="32"/>
      <c r="K22" s="32"/>
      <c r="L22" s="32"/>
      <c r="M22" s="32"/>
      <c r="N22" s="32"/>
      <c r="O22" s="33"/>
    </row>
    <row r="23" spans="1:15" ht="15" x14ac:dyDescent="0.2">
      <c r="B23" s="45"/>
      <c r="C23" s="109"/>
      <c r="D23" s="49"/>
      <c r="E23" s="49"/>
      <c r="F23" s="49"/>
      <c r="G23" s="49"/>
      <c r="H23" s="49"/>
      <c r="I23" s="49"/>
      <c r="J23" s="49"/>
      <c r="K23" s="49"/>
      <c r="L23" s="49"/>
      <c r="M23" s="49"/>
      <c r="N23" s="49"/>
      <c r="O23" s="49"/>
    </row>
    <row r="24" spans="1:15" ht="15" x14ac:dyDescent="0.2">
      <c r="B24" s="45"/>
      <c r="C24" s="98"/>
      <c r="D24" s="49"/>
      <c r="E24" s="49"/>
      <c r="F24" s="49"/>
      <c r="G24" s="49"/>
      <c r="H24" s="49"/>
      <c r="I24" s="49"/>
      <c r="J24" s="49"/>
      <c r="K24" s="49"/>
      <c r="L24" s="49"/>
      <c r="M24" s="49"/>
      <c r="N24" s="49"/>
      <c r="O24" s="49"/>
    </row>
    <row r="25" spans="1:15" ht="15" x14ac:dyDescent="0.2">
      <c r="B25" s="45"/>
      <c r="C25" s="98"/>
      <c r="D25" s="49"/>
      <c r="E25" s="49"/>
      <c r="F25" s="49"/>
      <c r="G25" s="49"/>
      <c r="H25" s="49"/>
      <c r="I25" s="49"/>
      <c r="J25" s="49"/>
      <c r="K25" s="49"/>
      <c r="L25" s="49"/>
      <c r="M25" s="49"/>
      <c r="N25" s="49"/>
      <c r="O25" s="49"/>
    </row>
    <row r="26" spans="1:15" s="219" customFormat="1" ht="15" x14ac:dyDescent="0.2">
      <c r="B26" s="45"/>
      <c r="C26" s="98"/>
      <c r="D26" s="49"/>
      <c r="E26" s="49"/>
      <c r="F26" s="49"/>
      <c r="G26" s="49"/>
      <c r="H26" s="49"/>
      <c r="I26" s="49"/>
      <c r="J26" s="49"/>
      <c r="K26" s="49"/>
      <c r="L26" s="49"/>
      <c r="M26" s="49"/>
      <c r="N26" s="49"/>
      <c r="O26" s="49"/>
    </row>
    <row r="27" spans="1:15" s="219" customFormat="1" ht="15" x14ac:dyDescent="0.2">
      <c r="B27" s="45"/>
      <c r="C27" s="98"/>
      <c r="D27" s="49"/>
      <c r="E27" s="49"/>
      <c r="F27" s="49"/>
      <c r="G27" s="49"/>
      <c r="H27" s="49"/>
      <c r="I27" s="49"/>
      <c r="J27" s="49"/>
      <c r="K27" s="49"/>
      <c r="L27" s="49"/>
      <c r="M27" s="49"/>
      <c r="N27" s="49"/>
      <c r="O27" s="49"/>
    </row>
    <row r="28" spans="1:15" ht="15" x14ac:dyDescent="0.2">
      <c r="B28" s="45"/>
      <c r="C28" s="98"/>
      <c r="D28" s="49"/>
      <c r="E28" s="49"/>
      <c r="F28" s="49"/>
      <c r="G28" s="49"/>
      <c r="H28" s="49"/>
      <c r="I28" s="49"/>
      <c r="J28" s="49"/>
      <c r="K28" s="49"/>
      <c r="L28" s="49"/>
      <c r="M28" s="49"/>
      <c r="N28" s="49"/>
      <c r="O28" s="49"/>
    </row>
    <row r="29" spans="1:15" ht="15" x14ac:dyDescent="0.2">
      <c r="B29" s="45"/>
      <c r="C29" s="98"/>
      <c r="D29" s="49"/>
      <c r="E29" s="49"/>
      <c r="F29" s="49"/>
      <c r="G29" s="49"/>
      <c r="H29" s="49"/>
      <c r="I29" s="49"/>
      <c r="J29" s="49"/>
      <c r="K29" s="49"/>
      <c r="L29" s="49"/>
      <c r="M29" s="49"/>
      <c r="N29" s="49"/>
      <c r="O29" s="49"/>
    </row>
    <row r="30" spans="1:15" ht="15" x14ac:dyDescent="0.2">
      <c r="B30" s="45"/>
      <c r="C30" s="98"/>
      <c r="D30" s="49"/>
      <c r="E30" s="49"/>
      <c r="F30" s="49"/>
      <c r="G30" s="49"/>
      <c r="H30" s="49"/>
      <c r="I30" s="49"/>
      <c r="J30" s="49"/>
      <c r="K30" s="49"/>
      <c r="L30" s="49"/>
      <c r="M30" s="49"/>
      <c r="N30" s="49"/>
      <c r="O30" s="49"/>
    </row>
    <row r="31" spans="1:15" ht="15" x14ac:dyDescent="0.2">
      <c r="B31" s="45"/>
      <c r="C31" s="98"/>
      <c r="D31" s="49"/>
      <c r="E31" s="49"/>
      <c r="F31" s="49"/>
      <c r="G31" s="49"/>
      <c r="H31" s="49"/>
      <c r="I31" s="49"/>
      <c r="J31" s="49"/>
      <c r="K31" s="49"/>
      <c r="L31" s="49"/>
      <c r="M31" s="49"/>
      <c r="N31" s="49"/>
      <c r="O31" s="49"/>
    </row>
    <row r="32" spans="1:15" ht="15" x14ac:dyDescent="0.2">
      <c r="B32" s="45"/>
      <c r="C32" s="98"/>
      <c r="D32" s="49"/>
      <c r="E32" s="49"/>
      <c r="F32" s="49"/>
      <c r="G32" s="49"/>
      <c r="H32" s="49"/>
      <c r="I32" s="49"/>
      <c r="J32" s="49"/>
      <c r="K32" s="49"/>
      <c r="L32" s="49"/>
      <c r="M32" s="49"/>
      <c r="N32" s="49"/>
      <c r="O32" s="49"/>
    </row>
    <row r="33" spans="2:15" ht="15" x14ac:dyDescent="0.2">
      <c r="B33" s="45"/>
      <c r="C33" s="98"/>
      <c r="D33" s="49"/>
      <c r="E33" s="49"/>
      <c r="F33" s="49"/>
      <c r="G33" s="49"/>
      <c r="H33" s="49"/>
      <c r="I33" s="49"/>
      <c r="J33" s="49"/>
      <c r="K33" s="49"/>
      <c r="L33" s="49"/>
      <c r="M33" s="49"/>
      <c r="N33" s="49"/>
      <c r="O33" s="49"/>
    </row>
    <row r="34" spans="2:15" ht="15.75" x14ac:dyDescent="0.25">
      <c r="B34" s="4" t="s">
        <v>646</v>
      </c>
    </row>
    <row r="35" spans="2:15" ht="69.75" customHeight="1" x14ac:dyDescent="0.2">
      <c r="B35" s="405" t="s">
        <v>753</v>
      </c>
      <c r="C35" s="405"/>
      <c r="D35" s="405"/>
      <c r="E35" s="405"/>
      <c r="F35" s="405"/>
      <c r="G35" s="405"/>
      <c r="H35" s="405"/>
      <c r="I35" s="405"/>
      <c r="J35" s="405"/>
      <c r="K35" s="405"/>
      <c r="L35" s="405"/>
      <c r="M35" s="405"/>
      <c r="N35" s="405"/>
      <c r="O35" s="405"/>
    </row>
    <row r="37" spans="2:15" ht="15.75" x14ac:dyDescent="0.25">
      <c r="B37" s="4" t="s">
        <v>39</v>
      </c>
    </row>
    <row r="38" spans="2:15" ht="27.75" customHeight="1" x14ac:dyDescent="0.2">
      <c r="B38" s="406" t="s">
        <v>391</v>
      </c>
      <c r="C38" s="406"/>
      <c r="D38" s="406"/>
      <c r="E38" s="406"/>
      <c r="F38" s="406"/>
      <c r="G38" s="406"/>
      <c r="H38" s="406"/>
      <c r="I38" s="406"/>
      <c r="J38" s="406"/>
      <c r="K38" s="406"/>
      <c r="L38" s="406"/>
      <c r="M38" s="406"/>
      <c r="N38" s="406"/>
      <c r="O38" s="406"/>
    </row>
    <row r="39" spans="2:15" x14ac:dyDescent="0.2">
      <c r="B39" s="392" t="s">
        <v>42</v>
      </c>
      <c r="C39" s="392"/>
      <c r="D39" s="392"/>
      <c r="E39" s="392"/>
      <c r="F39" s="392"/>
      <c r="G39" s="392"/>
      <c r="H39" s="392"/>
      <c r="I39" s="392"/>
      <c r="J39" s="392"/>
      <c r="K39" s="392"/>
      <c r="L39" s="392"/>
      <c r="M39" s="392"/>
      <c r="N39" s="392"/>
      <c r="O39" s="392"/>
    </row>
    <row r="40" spans="2:15" ht="27.75" customHeight="1" x14ac:dyDescent="0.2">
      <c r="B40" s="405"/>
      <c r="C40" s="405"/>
      <c r="D40" s="405"/>
      <c r="E40" s="405"/>
      <c r="F40" s="405"/>
      <c r="G40" s="405"/>
      <c r="H40" s="405"/>
      <c r="I40" s="405"/>
      <c r="J40" s="405"/>
      <c r="K40" s="405"/>
      <c r="L40" s="405"/>
      <c r="M40" s="405"/>
      <c r="N40" s="405"/>
      <c r="O40" s="405"/>
    </row>
  </sheetData>
  <mergeCells count="8">
    <mergeCell ref="B40:O40"/>
    <mergeCell ref="D1:O1"/>
    <mergeCell ref="D3:O3"/>
    <mergeCell ref="B35:O35"/>
    <mergeCell ref="B38:O38"/>
    <mergeCell ref="B39:O39"/>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April 2015&amp;C&amp;"Arial,Normal"&amp;10&amp;P&amp;R&amp;"Arial,Normal"&amp;8&amp;K00-046http://www.fao.org/nr/aquastat</oddFooter>
  </headerFooter>
  <legacyDrawingHF r:id="rId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8"/>
  <dimension ref="A1:O22"/>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580</v>
      </c>
      <c r="C1" s="2"/>
      <c r="D1" s="1"/>
      <c r="E1" s="1"/>
      <c r="F1" s="1"/>
      <c r="G1" s="1"/>
      <c r="H1" s="1"/>
      <c r="I1" s="1"/>
      <c r="J1" s="1"/>
      <c r="K1" s="1"/>
      <c r="L1" s="1"/>
      <c r="M1" s="1"/>
      <c r="N1" s="1"/>
      <c r="O1" s="1"/>
    </row>
    <row r="2" spans="1:15" s="3" customFormat="1" ht="15.75" x14ac:dyDescent="0.25">
      <c r="B2" s="4" t="s">
        <v>1</v>
      </c>
      <c r="C2" s="5" t="s">
        <v>83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4">
        <v>2</v>
      </c>
      <c r="D5" s="11"/>
      <c r="E5" s="11">
        <f>$C$5*100/$C$9</f>
        <v>100</v>
      </c>
      <c r="F5" s="11">
        <f>$C$5*100/$C$9</f>
        <v>100</v>
      </c>
      <c r="G5" s="11">
        <f>$C$5*100/$C$9</f>
        <v>100</v>
      </c>
      <c r="H5" s="11">
        <f>$C$5*100/$C$9</f>
        <v>100</v>
      </c>
      <c r="I5" s="11">
        <f>$C$5*100/$C$9</f>
        <v>100</v>
      </c>
      <c r="J5" s="11"/>
      <c r="K5" s="11"/>
      <c r="L5" s="11"/>
      <c r="M5" s="11"/>
      <c r="N5" s="11"/>
      <c r="O5" s="13"/>
    </row>
    <row r="6" spans="1:15" s="12" customFormat="1" x14ac:dyDescent="0.2">
      <c r="B6" s="10" t="s">
        <v>98</v>
      </c>
      <c r="C6" s="264">
        <v>1</v>
      </c>
      <c r="D6" s="11">
        <f>$C$6*100/$C$9</f>
        <v>50</v>
      </c>
      <c r="E6" s="11"/>
      <c r="F6" s="11"/>
      <c r="G6" s="11"/>
      <c r="H6" s="11"/>
      <c r="I6" s="11"/>
      <c r="J6" s="11"/>
      <c r="K6" s="11"/>
      <c r="L6" s="11"/>
      <c r="M6" s="11"/>
      <c r="N6" s="11">
        <f>$C$6*100/$C$9</f>
        <v>50</v>
      </c>
      <c r="O6" s="11">
        <f>$C$6*100/$C$9</f>
        <v>50</v>
      </c>
    </row>
    <row r="7" spans="1:15" s="12" customFormat="1" x14ac:dyDescent="0.2">
      <c r="B7" s="10" t="s">
        <v>99</v>
      </c>
      <c r="C7" s="264">
        <v>1</v>
      </c>
      <c r="D7" s="11"/>
      <c r="E7" s="11"/>
      <c r="F7" s="13"/>
      <c r="G7" s="11"/>
      <c r="H7" s="11"/>
      <c r="I7" s="11"/>
      <c r="J7" s="11">
        <f>$C$7*100/$C$9</f>
        <v>50</v>
      </c>
      <c r="K7" s="11">
        <f>$C$7*100/$C$9</f>
        <v>50</v>
      </c>
      <c r="L7" s="11">
        <f>$C$7*100/$C$9</f>
        <v>50</v>
      </c>
      <c r="M7" s="11">
        <f>$C$7*100/$C$9</f>
        <v>50</v>
      </c>
      <c r="N7" s="11"/>
      <c r="O7" s="13"/>
    </row>
    <row r="8" spans="1:15" ht="16.5" x14ac:dyDescent="0.2">
      <c r="B8" s="257" t="s">
        <v>27</v>
      </c>
      <c r="C8" s="266">
        <f t="shared" ref="C8" si="0">SUM(C5:C7)</f>
        <v>4</v>
      </c>
      <c r="D8" s="423"/>
      <c r="E8" s="424"/>
      <c r="F8" s="424"/>
      <c r="G8" s="424"/>
      <c r="H8" s="424"/>
      <c r="I8" s="424"/>
      <c r="J8" s="424"/>
      <c r="K8" s="424"/>
      <c r="L8" s="424"/>
      <c r="M8" s="424"/>
      <c r="N8" s="424"/>
      <c r="O8" s="425"/>
    </row>
    <row r="9" spans="1:15" ht="16.5" x14ac:dyDescent="0.3">
      <c r="A9" s="19"/>
      <c r="B9" s="242" t="s">
        <v>28</v>
      </c>
      <c r="C9" s="267">
        <v>2</v>
      </c>
      <c r="D9" s="17">
        <f t="shared" ref="D9:O9" si="1">SUM(D5:D7)</f>
        <v>50</v>
      </c>
      <c r="E9" s="17">
        <f t="shared" si="1"/>
        <v>100</v>
      </c>
      <c r="F9" s="17">
        <f t="shared" si="1"/>
        <v>100</v>
      </c>
      <c r="G9" s="17">
        <f t="shared" si="1"/>
        <v>100</v>
      </c>
      <c r="H9" s="17">
        <f t="shared" si="1"/>
        <v>100</v>
      </c>
      <c r="I9" s="17">
        <f t="shared" si="1"/>
        <v>100</v>
      </c>
      <c r="J9" s="17">
        <f t="shared" si="1"/>
        <v>50</v>
      </c>
      <c r="K9" s="17">
        <f t="shared" si="1"/>
        <v>50</v>
      </c>
      <c r="L9" s="17">
        <f t="shared" si="1"/>
        <v>50</v>
      </c>
      <c r="M9" s="17">
        <f t="shared" si="1"/>
        <v>50</v>
      </c>
      <c r="N9" s="17">
        <f t="shared" si="1"/>
        <v>50</v>
      </c>
      <c r="O9" s="40">
        <f t="shared" si="1"/>
        <v>50</v>
      </c>
    </row>
    <row r="10" spans="1:15" ht="16.5" x14ac:dyDescent="0.2">
      <c r="A10" s="19"/>
      <c r="B10" s="21" t="s">
        <v>29</v>
      </c>
      <c r="C10" s="22">
        <f>C8/C9*100</f>
        <v>200</v>
      </c>
      <c r="D10" s="20"/>
      <c r="E10" s="20"/>
      <c r="F10" s="20"/>
      <c r="G10" s="20"/>
      <c r="H10" s="20"/>
      <c r="I10" s="20"/>
      <c r="J10" s="20"/>
      <c r="K10" s="20"/>
      <c r="L10" s="20"/>
      <c r="M10" s="20"/>
      <c r="N10" s="20"/>
      <c r="O10" s="23"/>
    </row>
    <row r="11" spans="1:15" ht="16.5" x14ac:dyDescent="0.3">
      <c r="A11" s="19"/>
      <c r="B11" s="24" t="s">
        <v>30</v>
      </c>
      <c r="C11" s="148">
        <v>4.62</v>
      </c>
      <c r="D11" s="20"/>
      <c r="E11" s="20"/>
      <c r="F11" s="20"/>
      <c r="G11" s="20"/>
      <c r="H11" s="20"/>
      <c r="I11" s="20"/>
      <c r="J11" s="20"/>
      <c r="K11" s="20"/>
      <c r="L11" s="20"/>
      <c r="M11" s="20"/>
      <c r="N11" s="20"/>
      <c r="O11" s="23"/>
    </row>
    <row r="12" spans="1:15" ht="16.5" x14ac:dyDescent="0.3">
      <c r="A12" s="19"/>
      <c r="B12" s="26" t="s">
        <v>32</v>
      </c>
      <c r="C12" s="140">
        <f>100*C9/C11</f>
        <v>43.290043290043286</v>
      </c>
      <c r="D12" s="20"/>
      <c r="E12" s="20"/>
      <c r="F12" s="20"/>
      <c r="G12" s="20"/>
      <c r="H12" s="20"/>
      <c r="I12" s="20"/>
      <c r="J12" s="20"/>
      <c r="K12" s="20"/>
      <c r="L12" s="20"/>
      <c r="M12" s="20"/>
      <c r="N12" s="20"/>
      <c r="O12" s="23"/>
    </row>
    <row r="13" spans="1:15" ht="16.5" x14ac:dyDescent="0.2">
      <c r="A13" s="19"/>
      <c r="B13" s="28" t="s">
        <v>33</v>
      </c>
      <c r="C13" s="60">
        <v>8.5</v>
      </c>
      <c r="D13" s="30" t="s">
        <v>31</v>
      </c>
      <c r="E13" s="44" t="s">
        <v>389</v>
      </c>
      <c r="F13" s="32"/>
      <c r="G13" s="32"/>
      <c r="H13" s="32"/>
      <c r="I13" s="32"/>
      <c r="J13" s="32"/>
      <c r="K13" s="32"/>
      <c r="L13" s="32"/>
      <c r="M13" s="32"/>
      <c r="N13" s="32"/>
      <c r="O13" s="33"/>
    </row>
    <row r="14" spans="1:15" x14ac:dyDescent="0.2">
      <c r="C14" s="43"/>
    </row>
    <row r="15" spans="1:15" ht="15.75" x14ac:dyDescent="0.25">
      <c r="B15" s="4" t="s">
        <v>37</v>
      </c>
    </row>
    <row r="16" spans="1:15" ht="57.75" customHeight="1" x14ac:dyDescent="0.2">
      <c r="B16" s="405" t="s">
        <v>581</v>
      </c>
      <c r="C16" s="405"/>
      <c r="D16" s="405"/>
      <c r="E16" s="405"/>
      <c r="F16" s="405"/>
      <c r="G16" s="405"/>
      <c r="H16" s="405"/>
      <c r="I16" s="405"/>
      <c r="J16" s="405"/>
      <c r="K16" s="405"/>
      <c r="L16" s="405"/>
      <c r="M16" s="405"/>
      <c r="N16" s="405"/>
      <c r="O16" s="405"/>
    </row>
    <row r="18" spans="2:15" ht="15.75" x14ac:dyDescent="0.25">
      <c r="B18" s="4" t="s">
        <v>39</v>
      </c>
    </row>
    <row r="19" spans="2:15" x14ac:dyDescent="0.2">
      <c r="B19" s="392" t="s">
        <v>41</v>
      </c>
      <c r="C19" s="392"/>
      <c r="D19" s="392"/>
      <c r="E19" s="392"/>
      <c r="F19" s="392"/>
      <c r="G19" s="392"/>
      <c r="H19" s="392"/>
      <c r="I19" s="392"/>
      <c r="J19" s="392"/>
      <c r="K19" s="392"/>
      <c r="L19" s="392"/>
      <c r="M19" s="392"/>
      <c r="N19" s="392"/>
      <c r="O19" s="392"/>
    </row>
    <row r="20" spans="2:15" x14ac:dyDescent="0.2">
      <c r="B20" s="392" t="s">
        <v>42</v>
      </c>
      <c r="C20" s="392"/>
      <c r="D20" s="392"/>
      <c r="E20" s="392"/>
      <c r="F20" s="392"/>
      <c r="G20" s="392"/>
      <c r="H20" s="392"/>
      <c r="I20" s="392"/>
      <c r="J20" s="392"/>
      <c r="K20" s="392"/>
      <c r="L20" s="392"/>
      <c r="M20" s="392"/>
      <c r="N20" s="392"/>
      <c r="O20" s="392"/>
    </row>
    <row r="21" spans="2:15" ht="15" x14ac:dyDescent="0.25">
      <c r="B21" s="392" t="s">
        <v>582</v>
      </c>
      <c r="C21" s="392"/>
      <c r="D21" s="392"/>
      <c r="E21" s="392"/>
      <c r="F21" s="392"/>
      <c r="G21" s="392"/>
      <c r="H21" s="392"/>
      <c r="I21" s="392"/>
      <c r="J21" s="392"/>
      <c r="K21" s="392"/>
      <c r="L21" s="392"/>
      <c r="M21" s="392"/>
      <c r="N21" s="392"/>
      <c r="O21" s="392"/>
    </row>
    <row r="22" spans="2:15" x14ac:dyDescent="0.2">
      <c r="B22" s="441" t="s">
        <v>583</v>
      </c>
      <c r="C22" s="441"/>
      <c r="D22" s="441"/>
      <c r="E22" s="441"/>
      <c r="F22" s="441"/>
      <c r="G22" s="441"/>
      <c r="H22" s="441"/>
      <c r="I22" s="441"/>
      <c r="J22" s="441"/>
      <c r="K22" s="441"/>
      <c r="L22" s="441"/>
      <c r="M22" s="441"/>
      <c r="N22" s="441"/>
      <c r="O22" s="441"/>
    </row>
  </sheetData>
  <mergeCells count="8">
    <mergeCell ref="B22:O22"/>
    <mergeCell ref="D3:O3"/>
    <mergeCell ref="B16:O16"/>
    <mergeCell ref="B19:O19"/>
    <mergeCell ref="B20:O20"/>
    <mergeCell ref="B21:O21"/>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20"/>
  <sheetViews>
    <sheetView topLeftCell="A10"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1:15" s="218" customFormat="1" ht="15.75" x14ac:dyDescent="0.25">
      <c r="B1" s="1" t="s">
        <v>787</v>
      </c>
      <c r="C1" s="2"/>
      <c r="D1" s="393"/>
      <c r="E1" s="393"/>
      <c r="F1" s="393"/>
      <c r="G1" s="393"/>
      <c r="H1" s="393"/>
      <c r="I1" s="393"/>
      <c r="J1" s="393"/>
      <c r="K1" s="393"/>
      <c r="L1" s="393"/>
      <c r="M1" s="393"/>
      <c r="N1" s="393"/>
      <c r="O1" s="393"/>
    </row>
    <row r="2" spans="1:15" s="218" customFormat="1" ht="15.75" x14ac:dyDescent="0.25">
      <c r="B2" s="4" t="s">
        <v>1</v>
      </c>
      <c r="C2" s="168">
        <v>2012</v>
      </c>
      <c r="D2" s="212" t="s">
        <v>697</v>
      </c>
      <c r="M2" s="213"/>
      <c r="N2" s="213" t="s">
        <v>698</v>
      </c>
    </row>
    <row r="3" spans="1:15" s="6" customFormat="1" ht="15" x14ac:dyDescent="0.25">
      <c r="B3" s="399" t="s">
        <v>3</v>
      </c>
      <c r="C3" s="252" t="s">
        <v>741</v>
      </c>
      <c r="D3" s="394" t="s">
        <v>4</v>
      </c>
      <c r="E3" s="395"/>
      <c r="F3" s="395"/>
      <c r="G3" s="395"/>
      <c r="H3" s="395"/>
      <c r="I3" s="395"/>
      <c r="J3" s="395"/>
      <c r="K3" s="395"/>
      <c r="L3" s="395"/>
      <c r="M3" s="395"/>
      <c r="N3" s="395"/>
      <c r="O3" s="396"/>
    </row>
    <row r="4" spans="1:15" ht="15" x14ac:dyDescent="0.25">
      <c r="B4" s="422"/>
      <c r="C4" s="291" t="s">
        <v>5</v>
      </c>
      <c r="D4" s="7" t="s">
        <v>6</v>
      </c>
      <c r="E4" s="7" t="s">
        <v>7</v>
      </c>
      <c r="F4" s="8" t="s">
        <v>8</v>
      </c>
      <c r="G4" s="7" t="s">
        <v>9</v>
      </c>
      <c r="H4" s="7" t="s">
        <v>8</v>
      </c>
      <c r="I4" s="7" t="s">
        <v>6</v>
      </c>
      <c r="J4" s="7" t="s">
        <v>6</v>
      </c>
      <c r="K4" s="7" t="s">
        <v>9</v>
      </c>
      <c r="L4" s="7" t="s">
        <v>10</v>
      </c>
      <c r="M4" s="7" t="s">
        <v>11</v>
      </c>
      <c r="N4" s="7" t="s">
        <v>12</v>
      </c>
      <c r="O4" s="8" t="s">
        <v>13</v>
      </c>
    </row>
    <row r="5" spans="1:15" s="220" customFormat="1" x14ac:dyDescent="0.2">
      <c r="B5" s="221" t="s">
        <v>50</v>
      </c>
      <c r="C5" s="313">
        <v>2.5000000000000001E-2</v>
      </c>
      <c r="D5" s="222"/>
      <c r="E5" s="222"/>
      <c r="F5" s="13"/>
      <c r="G5" s="13"/>
      <c r="H5" s="13">
        <f>$C$5*100/$C$7</f>
        <v>100</v>
      </c>
      <c r="I5" s="13">
        <f>$C$5*100/$C$7</f>
        <v>100</v>
      </c>
      <c r="J5" s="13">
        <f>$C$5*100/$C$7</f>
        <v>100</v>
      </c>
      <c r="K5" s="321">
        <f t="shared" ref="K5" si="0">$C$5*100/$C$7</f>
        <v>100</v>
      </c>
      <c r="L5" s="321"/>
      <c r="M5" s="222"/>
      <c r="N5" s="222"/>
      <c r="O5" s="13"/>
    </row>
    <row r="6" spans="1:15" ht="16.5" x14ac:dyDescent="0.2">
      <c r="B6" s="257" t="s">
        <v>27</v>
      </c>
      <c r="C6" s="272">
        <f>SUM(C5:C5)</f>
        <v>2.5000000000000001E-2</v>
      </c>
      <c r="D6" s="423"/>
      <c r="E6" s="424"/>
      <c r="F6" s="424"/>
      <c r="G6" s="424"/>
      <c r="H6" s="424"/>
      <c r="I6" s="424"/>
      <c r="J6" s="424"/>
      <c r="K6" s="424"/>
      <c r="L6" s="424"/>
      <c r="M6" s="424"/>
      <c r="N6" s="424"/>
      <c r="O6" s="425"/>
    </row>
    <row r="7" spans="1:15" ht="16.5" x14ac:dyDescent="0.3">
      <c r="A7" s="19"/>
      <c r="B7" s="242" t="s">
        <v>28</v>
      </c>
      <c r="C7" s="273">
        <v>2.5000000000000001E-2</v>
      </c>
      <c r="D7" s="223">
        <f t="shared" ref="D7:O7" si="1">SUM(D5:D5)</f>
        <v>0</v>
      </c>
      <c r="E7" s="223">
        <f t="shared" si="1"/>
        <v>0</v>
      </c>
      <c r="F7" s="223">
        <f t="shared" si="1"/>
        <v>0</v>
      </c>
      <c r="G7" s="223">
        <f t="shared" si="1"/>
        <v>0</v>
      </c>
      <c r="H7" s="223">
        <f t="shared" si="1"/>
        <v>100</v>
      </c>
      <c r="I7" s="223">
        <f t="shared" si="1"/>
        <v>100</v>
      </c>
      <c r="J7" s="223">
        <f t="shared" si="1"/>
        <v>100</v>
      </c>
      <c r="K7" s="223">
        <f t="shared" si="1"/>
        <v>100</v>
      </c>
      <c r="L7" s="223">
        <f t="shared" si="1"/>
        <v>0</v>
      </c>
      <c r="M7" s="223">
        <f t="shared" si="1"/>
        <v>0</v>
      </c>
      <c r="N7" s="223">
        <f t="shared" si="1"/>
        <v>0</v>
      </c>
      <c r="O7" s="40">
        <f t="shared" si="1"/>
        <v>0</v>
      </c>
    </row>
    <row r="8" spans="1:15" ht="16.5" x14ac:dyDescent="0.2">
      <c r="A8" s="19"/>
      <c r="B8" s="21" t="s">
        <v>29</v>
      </c>
      <c r="C8" s="224">
        <f>C6/C7*100</f>
        <v>100</v>
      </c>
      <c r="D8" s="20"/>
      <c r="E8" s="20"/>
      <c r="F8" s="20"/>
      <c r="G8" s="20"/>
      <c r="H8" s="20"/>
      <c r="I8" s="20"/>
      <c r="J8" s="20"/>
      <c r="K8" s="20"/>
      <c r="L8" s="20"/>
      <c r="M8" s="20"/>
      <c r="N8" s="20"/>
      <c r="O8" s="23"/>
    </row>
    <row r="9" spans="1:15" ht="16.5" x14ac:dyDescent="0.3">
      <c r="A9" s="19"/>
      <c r="B9" s="24" t="s">
        <v>30</v>
      </c>
      <c r="C9" s="51">
        <v>2.5000000000000001E-2</v>
      </c>
      <c r="D9" s="20"/>
      <c r="E9" s="20"/>
      <c r="F9" s="20"/>
      <c r="G9" s="20"/>
      <c r="H9" s="20"/>
      <c r="I9" s="20"/>
      <c r="J9" s="20"/>
      <c r="K9" s="20"/>
      <c r="L9" s="20"/>
      <c r="M9" s="20"/>
      <c r="N9" s="20"/>
      <c r="O9" s="23"/>
    </row>
    <row r="10" spans="1:15" ht="16.5" x14ac:dyDescent="0.3">
      <c r="A10" s="19"/>
      <c r="B10" s="26" t="s">
        <v>32</v>
      </c>
      <c r="C10" s="225">
        <f>C7/C9*100</f>
        <v>100</v>
      </c>
      <c r="D10" s="25"/>
      <c r="E10" s="20"/>
      <c r="F10" s="20"/>
      <c r="G10" s="20"/>
      <c r="H10" s="20"/>
      <c r="I10" s="20"/>
      <c r="J10" s="20"/>
      <c r="K10" s="20"/>
      <c r="L10" s="20"/>
      <c r="M10" s="20"/>
      <c r="N10" s="20"/>
      <c r="O10" s="23"/>
    </row>
    <row r="11" spans="1:15" ht="16.5" x14ac:dyDescent="0.2">
      <c r="A11" s="19"/>
      <c r="B11" s="28" t="s">
        <v>33</v>
      </c>
      <c r="C11" s="52">
        <v>2.5000000000000001E-2</v>
      </c>
      <c r="D11" s="42"/>
      <c r="E11" s="32"/>
      <c r="F11" s="32"/>
      <c r="G11" s="32"/>
      <c r="H11" s="32"/>
      <c r="I11" s="32"/>
      <c r="J11" s="32"/>
      <c r="K11" s="32"/>
      <c r="L11" s="32"/>
      <c r="M11" s="32"/>
      <c r="N11" s="32"/>
      <c r="O11" s="33"/>
    </row>
    <row r="12" spans="1:15" x14ac:dyDescent="0.2">
      <c r="C12" s="43"/>
    </row>
    <row r="13" spans="1:15" ht="15.75" x14ac:dyDescent="0.25">
      <c r="B13" s="4" t="s">
        <v>37</v>
      </c>
    </row>
    <row r="14" spans="1:15" ht="30.75" customHeight="1" x14ac:dyDescent="0.2">
      <c r="B14" s="405" t="s">
        <v>788</v>
      </c>
      <c r="C14" s="405"/>
      <c r="D14" s="405"/>
      <c r="E14" s="405"/>
      <c r="F14" s="405"/>
      <c r="G14" s="405"/>
      <c r="H14" s="405"/>
      <c r="I14" s="405"/>
      <c r="J14" s="405"/>
      <c r="K14" s="405"/>
      <c r="L14" s="405"/>
      <c r="M14" s="405"/>
      <c r="N14" s="405"/>
      <c r="O14" s="405"/>
    </row>
    <row r="16" spans="1:15" ht="15.75" x14ac:dyDescent="0.25">
      <c r="B16" s="4" t="s">
        <v>39</v>
      </c>
    </row>
    <row r="17" spans="2:15" x14ac:dyDescent="0.2">
      <c r="B17" s="392" t="s">
        <v>775</v>
      </c>
      <c r="C17" s="392"/>
      <c r="D17" s="392"/>
      <c r="E17" s="392"/>
      <c r="F17" s="392"/>
      <c r="G17" s="392"/>
      <c r="H17" s="392"/>
      <c r="I17" s="392"/>
      <c r="J17" s="392"/>
      <c r="K17" s="392"/>
      <c r="L17" s="392"/>
      <c r="M17" s="392"/>
      <c r="N17" s="392"/>
      <c r="O17" s="392"/>
    </row>
    <row r="19" spans="2:15" ht="15.75" x14ac:dyDescent="0.25">
      <c r="B19" s="4"/>
    </row>
    <row r="20" spans="2:15" x14ac:dyDescent="0.2">
      <c r="B20" s="234"/>
    </row>
  </sheetData>
  <mergeCells count="6">
    <mergeCell ref="D1:O1"/>
    <mergeCell ref="D3:O3"/>
    <mergeCell ref="B14:O14"/>
    <mergeCell ref="B17:O17"/>
    <mergeCell ref="B3:B4"/>
    <mergeCell ref="D6:O6"/>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5"/>
  <sheetViews>
    <sheetView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1:32" s="218" customFormat="1" ht="15.75" x14ac:dyDescent="0.25">
      <c r="B1" s="1" t="s">
        <v>669</v>
      </c>
      <c r="C1" s="2"/>
      <c r="D1" s="393"/>
      <c r="E1" s="393"/>
      <c r="F1" s="393"/>
      <c r="G1" s="393"/>
      <c r="H1" s="393"/>
      <c r="I1" s="393"/>
      <c r="J1" s="393"/>
      <c r="K1" s="393"/>
      <c r="L1" s="393"/>
      <c r="M1" s="393"/>
      <c r="N1" s="393"/>
      <c r="O1" s="393"/>
    </row>
    <row r="2" spans="1:32" ht="15" x14ac:dyDescent="0.25">
      <c r="B2" s="63" t="s">
        <v>793</v>
      </c>
      <c r="C2" s="103"/>
      <c r="D2" s="104"/>
      <c r="E2" s="104"/>
      <c r="F2" s="104"/>
      <c r="G2" s="104"/>
      <c r="H2" s="104"/>
      <c r="I2" s="104"/>
      <c r="J2" s="104"/>
      <c r="K2" s="104"/>
      <c r="L2" s="104"/>
      <c r="M2" s="104"/>
      <c r="N2" s="104"/>
      <c r="O2" s="104"/>
      <c r="R2" s="209"/>
      <c r="S2" s="210"/>
      <c r="T2" s="211"/>
      <c r="U2" s="211"/>
      <c r="V2" s="211"/>
      <c r="W2" s="211"/>
      <c r="X2" s="211"/>
      <c r="Y2" s="211"/>
      <c r="Z2" s="211"/>
      <c r="AA2" s="211"/>
      <c r="AB2" s="211"/>
      <c r="AC2" s="211"/>
      <c r="AD2" s="211"/>
      <c r="AE2" s="211"/>
      <c r="AF2" s="220"/>
    </row>
    <row r="3" spans="1:32" s="218" customFormat="1" ht="15.75" x14ac:dyDescent="0.25">
      <c r="B3" s="4" t="s">
        <v>1</v>
      </c>
      <c r="C3" s="168">
        <v>2009</v>
      </c>
    </row>
    <row r="4" spans="1:32" s="6" customFormat="1" ht="15" x14ac:dyDescent="0.25">
      <c r="B4" s="399" t="s">
        <v>3</v>
      </c>
      <c r="C4" s="252" t="s">
        <v>741</v>
      </c>
      <c r="D4" s="394" t="s">
        <v>4</v>
      </c>
      <c r="E4" s="395"/>
      <c r="F4" s="395"/>
      <c r="G4" s="395"/>
      <c r="H4" s="395"/>
      <c r="I4" s="395"/>
      <c r="J4" s="395"/>
      <c r="K4" s="395"/>
      <c r="L4" s="395"/>
      <c r="M4" s="395"/>
      <c r="N4" s="395"/>
      <c r="O4" s="396"/>
    </row>
    <row r="5" spans="1:32" ht="15" x14ac:dyDescent="0.25">
      <c r="B5" s="400"/>
      <c r="C5" s="253" t="s">
        <v>5</v>
      </c>
      <c r="D5" s="7" t="s">
        <v>6</v>
      </c>
      <c r="E5" s="7" t="s">
        <v>7</v>
      </c>
      <c r="F5" s="8" t="s">
        <v>8</v>
      </c>
      <c r="G5" s="7" t="s">
        <v>9</v>
      </c>
      <c r="H5" s="7" t="s">
        <v>8</v>
      </c>
      <c r="I5" s="7" t="s">
        <v>6</v>
      </c>
      <c r="J5" s="7" t="s">
        <v>6</v>
      </c>
      <c r="K5" s="7" t="s">
        <v>9</v>
      </c>
      <c r="L5" s="7" t="s">
        <v>10</v>
      </c>
      <c r="M5" s="7" t="s">
        <v>11</v>
      </c>
      <c r="N5" s="7" t="s">
        <v>12</v>
      </c>
      <c r="O5" s="8" t="s">
        <v>13</v>
      </c>
    </row>
    <row r="6" spans="1:32" s="220" customFormat="1" x14ac:dyDescent="0.2">
      <c r="B6" s="221" t="s">
        <v>150</v>
      </c>
      <c r="C6" s="254">
        <v>5</v>
      </c>
      <c r="D6" s="222"/>
      <c r="E6" s="222"/>
      <c r="F6" s="321">
        <f>$C$6*100/$C$12</f>
        <v>35.564407141332957</v>
      </c>
      <c r="G6" s="321">
        <f>$C$6*100/$C$12</f>
        <v>35.564407141332957</v>
      </c>
      <c r="H6" s="321">
        <f>$C$6*100/$C$12</f>
        <v>35.564407141332957</v>
      </c>
      <c r="I6" s="321">
        <f>$C$6*100/$C$12</f>
        <v>35.564407141332957</v>
      </c>
      <c r="J6" s="321">
        <f>$C$6*100/$C$12</f>
        <v>35.564407141332957</v>
      </c>
      <c r="K6" s="222"/>
      <c r="L6" s="222"/>
      <c r="M6" s="222"/>
      <c r="N6" s="222"/>
      <c r="O6" s="321"/>
    </row>
    <row r="7" spans="1:32" s="220" customFormat="1" x14ac:dyDescent="0.2">
      <c r="B7" s="221" t="s">
        <v>49</v>
      </c>
      <c r="C7" s="254">
        <v>1</v>
      </c>
      <c r="D7" s="222"/>
      <c r="E7" s="222"/>
      <c r="F7" s="321">
        <f>$C$7*100/$C$12</f>
        <v>7.1128814282665909</v>
      </c>
      <c r="G7" s="321">
        <f>$C$7*100/$C$12</f>
        <v>7.1128814282665909</v>
      </c>
      <c r="H7" s="321">
        <f>$C$7*100/$C$12</f>
        <v>7.1128814282665909</v>
      </c>
      <c r="I7" s="321">
        <f>$C$7*100/$C$12</f>
        <v>7.1128814282665909</v>
      </c>
      <c r="J7" s="321">
        <f>$C$7*100/$C$12</f>
        <v>7.1128814282665909</v>
      </c>
      <c r="K7" s="222"/>
      <c r="L7" s="222"/>
      <c r="M7" s="222"/>
      <c r="N7" s="222"/>
      <c r="O7" s="321"/>
    </row>
    <row r="8" spans="1:32" s="220" customFormat="1" x14ac:dyDescent="0.2">
      <c r="B8" s="221" t="s">
        <v>50</v>
      </c>
      <c r="C8" s="255">
        <v>2</v>
      </c>
      <c r="D8" s="222"/>
      <c r="E8" s="222"/>
      <c r="F8" s="321">
        <f>$C$8*100/$C$12</f>
        <v>14.225762856533182</v>
      </c>
      <c r="G8" s="321">
        <f>$C$8*100/$C$12</f>
        <v>14.225762856533182</v>
      </c>
      <c r="H8" s="321">
        <f>$C$8*100/$C$12</f>
        <v>14.225762856533182</v>
      </c>
      <c r="I8" s="321">
        <f>$C$8*100/$C$12</f>
        <v>14.225762856533182</v>
      </c>
      <c r="J8" s="321">
        <f>$C$8*100/$C$12</f>
        <v>14.225762856533182</v>
      </c>
      <c r="K8" s="222"/>
      <c r="L8" s="222"/>
      <c r="M8" s="222"/>
      <c r="N8" s="222"/>
      <c r="O8" s="321"/>
    </row>
    <row r="9" spans="1:32" s="220" customFormat="1" x14ac:dyDescent="0.2">
      <c r="B9" s="37" t="s">
        <v>338</v>
      </c>
      <c r="C9" s="255">
        <v>4</v>
      </c>
      <c r="D9" s="321">
        <f t="shared" ref="D9:O9" si="0">$C$9*100/$C$12</f>
        <v>28.451525713066363</v>
      </c>
      <c r="E9" s="321">
        <f t="shared" si="0"/>
        <v>28.451525713066363</v>
      </c>
      <c r="F9" s="321">
        <f t="shared" si="0"/>
        <v>28.451525713066363</v>
      </c>
      <c r="G9" s="321">
        <f t="shared" si="0"/>
        <v>28.451525713066363</v>
      </c>
      <c r="H9" s="321">
        <f t="shared" si="0"/>
        <v>28.451525713066363</v>
      </c>
      <c r="I9" s="321">
        <f t="shared" si="0"/>
        <v>28.451525713066363</v>
      </c>
      <c r="J9" s="321">
        <f t="shared" si="0"/>
        <v>28.451525713066363</v>
      </c>
      <c r="K9" s="321">
        <f t="shared" si="0"/>
        <v>28.451525713066363</v>
      </c>
      <c r="L9" s="321">
        <f t="shared" si="0"/>
        <v>28.451525713066363</v>
      </c>
      <c r="M9" s="321">
        <f t="shared" si="0"/>
        <v>28.451525713066363</v>
      </c>
      <c r="N9" s="321">
        <f t="shared" si="0"/>
        <v>28.451525713066363</v>
      </c>
      <c r="O9" s="321">
        <f t="shared" si="0"/>
        <v>28.451525713066363</v>
      </c>
    </row>
    <row r="10" spans="1:32" s="220" customFormat="1" x14ac:dyDescent="0.2">
      <c r="B10" s="37" t="s">
        <v>789</v>
      </c>
      <c r="C10" s="254">
        <v>2.06</v>
      </c>
      <c r="D10" s="321">
        <f t="shared" ref="D10:O10" si="1">$C$10*100/$C$12</f>
        <v>14.652535742229178</v>
      </c>
      <c r="E10" s="321">
        <f t="shared" si="1"/>
        <v>14.652535742229178</v>
      </c>
      <c r="F10" s="321">
        <f t="shared" si="1"/>
        <v>14.652535742229178</v>
      </c>
      <c r="G10" s="321">
        <f t="shared" si="1"/>
        <v>14.652535742229178</v>
      </c>
      <c r="H10" s="321">
        <f t="shared" si="1"/>
        <v>14.652535742229178</v>
      </c>
      <c r="I10" s="321">
        <f t="shared" si="1"/>
        <v>14.652535742229178</v>
      </c>
      <c r="J10" s="321">
        <f t="shared" si="1"/>
        <v>14.652535742229178</v>
      </c>
      <c r="K10" s="321">
        <f t="shared" si="1"/>
        <v>14.652535742229178</v>
      </c>
      <c r="L10" s="321">
        <f t="shared" si="1"/>
        <v>14.652535742229178</v>
      </c>
      <c r="M10" s="321">
        <f t="shared" si="1"/>
        <v>14.652535742229178</v>
      </c>
      <c r="N10" s="321">
        <f t="shared" si="1"/>
        <v>14.652535742229178</v>
      </c>
      <c r="O10" s="321">
        <f t="shared" si="1"/>
        <v>14.652535742229178</v>
      </c>
    </row>
    <row r="11" spans="1:32" ht="16.5" x14ac:dyDescent="0.2">
      <c r="B11" s="257" t="s">
        <v>27</v>
      </c>
      <c r="C11" s="256">
        <f>SUM(C6:C10)</f>
        <v>14.06</v>
      </c>
      <c r="D11" s="401"/>
      <c r="E11" s="402"/>
      <c r="F11" s="402"/>
      <c r="G11" s="402"/>
      <c r="H11" s="402"/>
      <c r="I11" s="402"/>
      <c r="J11" s="402"/>
      <c r="K11" s="402"/>
      <c r="L11" s="402"/>
      <c r="M11" s="402"/>
      <c r="N11" s="402"/>
      <c r="O11" s="403"/>
    </row>
    <row r="12" spans="1:32" ht="16.5" x14ac:dyDescent="0.3">
      <c r="A12" s="19"/>
      <c r="B12" s="242" t="s">
        <v>28</v>
      </c>
      <c r="C12" s="243">
        <v>14.058999999999999</v>
      </c>
      <c r="D12" s="223">
        <f t="shared" ref="D12:O12" si="2">SUM(D6:D10)</f>
        <v>43.104061455295543</v>
      </c>
      <c r="E12" s="223">
        <f t="shared" si="2"/>
        <v>43.104061455295543</v>
      </c>
      <c r="F12" s="223">
        <f t="shared" si="2"/>
        <v>100.00711288142827</v>
      </c>
      <c r="G12" s="223">
        <f t="shared" si="2"/>
        <v>100.00711288142827</v>
      </c>
      <c r="H12" s="223">
        <f t="shared" si="2"/>
        <v>100.00711288142827</v>
      </c>
      <c r="I12" s="223">
        <f t="shared" si="2"/>
        <v>100.00711288142827</v>
      </c>
      <c r="J12" s="223">
        <f t="shared" si="2"/>
        <v>100.00711288142827</v>
      </c>
      <c r="K12" s="223">
        <f t="shared" si="2"/>
        <v>43.104061455295543</v>
      </c>
      <c r="L12" s="223">
        <f t="shared" si="2"/>
        <v>43.104061455295543</v>
      </c>
      <c r="M12" s="223">
        <f t="shared" si="2"/>
        <v>43.104061455295543</v>
      </c>
      <c r="N12" s="223">
        <f t="shared" si="2"/>
        <v>43.104061455295543</v>
      </c>
      <c r="O12" s="40">
        <f t="shared" si="2"/>
        <v>43.104061455295543</v>
      </c>
    </row>
    <row r="13" spans="1:32" ht="16.5" x14ac:dyDescent="0.2">
      <c r="A13" s="19"/>
      <c r="B13" s="21" t="s">
        <v>29</v>
      </c>
      <c r="C13" s="224">
        <f>C11/C12*100</f>
        <v>100.00711288142827</v>
      </c>
      <c r="D13" s="20"/>
      <c r="E13" s="20"/>
      <c r="F13" s="20"/>
      <c r="G13" s="20"/>
      <c r="H13" s="20"/>
      <c r="I13" s="20"/>
      <c r="J13" s="20"/>
      <c r="K13" s="20"/>
      <c r="L13" s="20"/>
      <c r="M13" s="20"/>
      <c r="N13" s="20"/>
      <c r="O13" s="23"/>
    </row>
    <row r="14" spans="1:32" ht="16.5" x14ac:dyDescent="0.3">
      <c r="A14" s="19"/>
      <c r="B14" s="24" t="s">
        <v>30</v>
      </c>
      <c r="C14" s="224">
        <v>17.113</v>
      </c>
      <c r="D14" s="20"/>
      <c r="E14" s="20"/>
      <c r="F14" s="20"/>
      <c r="G14" s="20"/>
      <c r="H14" s="20"/>
      <c r="I14" s="20"/>
      <c r="J14" s="20"/>
      <c r="K14" s="20"/>
      <c r="L14" s="20"/>
      <c r="M14" s="20"/>
      <c r="N14" s="20"/>
      <c r="O14" s="23"/>
    </row>
    <row r="15" spans="1:32" ht="16.5" x14ac:dyDescent="0.3">
      <c r="A15" s="19"/>
      <c r="B15" s="26" t="s">
        <v>32</v>
      </c>
      <c r="C15" s="225">
        <f>C12/C14*100</f>
        <v>82.153918073978843</v>
      </c>
      <c r="D15" s="25"/>
      <c r="E15" s="20"/>
      <c r="F15" s="20"/>
      <c r="G15" s="20"/>
      <c r="H15" s="20"/>
      <c r="I15" s="20"/>
      <c r="J15" s="20"/>
      <c r="K15" s="20"/>
      <c r="L15" s="20"/>
      <c r="M15" s="20"/>
      <c r="N15" s="20"/>
      <c r="O15" s="23"/>
    </row>
    <row r="16" spans="1:32" ht="16.5" x14ac:dyDescent="0.2">
      <c r="A16" s="19"/>
      <c r="B16" s="28" t="s">
        <v>33</v>
      </c>
      <c r="C16" s="226">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5" t="s">
        <v>790</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775</v>
      </c>
      <c r="C22" s="392"/>
      <c r="D22" s="392"/>
      <c r="E22" s="392"/>
      <c r="F22" s="392"/>
      <c r="G22" s="392"/>
      <c r="H22" s="392"/>
      <c r="I22" s="392"/>
      <c r="J22" s="392"/>
      <c r="K22" s="392"/>
      <c r="L22" s="392"/>
      <c r="M22" s="392"/>
      <c r="N22" s="392"/>
      <c r="O22" s="392"/>
    </row>
    <row r="24" spans="2:15" ht="15.75" x14ac:dyDescent="0.25">
      <c r="B24" s="4" t="s">
        <v>593</v>
      </c>
    </row>
    <row r="25" spans="2:15" x14ac:dyDescent="0.2">
      <c r="B25" s="234" t="s">
        <v>737</v>
      </c>
    </row>
  </sheetData>
  <mergeCells count="6">
    <mergeCell ref="B22:O22"/>
    <mergeCell ref="D1:O1"/>
    <mergeCell ref="D4:O4"/>
    <mergeCell ref="B4:B5"/>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F25"/>
  <sheetViews>
    <sheetView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1:32" s="218" customFormat="1" ht="15.75" x14ac:dyDescent="0.25">
      <c r="B1" s="1" t="s">
        <v>669</v>
      </c>
      <c r="C1" s="2"/>
      <c r="D1" s="393"/>
      <c r="E1" s="393"/>
      <c r="F1" s="393"/>
      <c r="G1" s="393"/>
      <c r="H1" s="393"/>
      <c r="I1" s="393"/>
      <c r="J1" s="393"/>
      <c r="K1" s="393"/>
      <c r="L1" s="393"/>
      <c r="M1" s="393"/>
      <c r="N1" s="393"/>
      <c r="O1" s="393"/>
    </row>
    <row r="2" spans="1:32" ht="15" x14ac:dyDescent="0.25">
      <c r="B2" s="63" t="s">
        <v>794</v>
      </c>
      <c r="C2" s="103"/>
      <c r="D2" s="104"/>
      <c r="E2" s="104"/>
      <c r="F2" s="104"/>
      <c r="G2" s="104"/>
      <c r="H2" s="104"/>
      <c r="I2" s="104"/>
      <c r="J2" s="104"/>
      <c r="K2" s="104"/>
      <c r="L2" s="104"/>
      <c r="M2" s="104"/>
      <c r="N2" s="104"/>
      <c r="O2" s="104"/>
      <c r="R2" s="209"/>
      <c r="S2" s="210"/>
      <c r="T2" s="211"/>
      <c r="U2" s="211"/>
      <c r="V2" s="211"/>
      <c r="W2" s="211"/>
      <c r="X2" s="211"/>
      <c r="Y2" s="211"/>
      <c r="Z2" s="211"/>
      <c r="AA2" s="211"/>
      <c r="AB2" s="211"/>
      <c r="AC2" s="211"/>
      <c r="AD2" s="211"/>
      <c r="AE2" s="211"/>
      <c r="AF2" s="220"/>
    </row>
    <row r="3" spans="1:32" s="218" customFormat="1" ht="15.75" x14ac:dyDescent="0.25">
      <c r="B3" s="4" t="s">
        <v>1</v>
      </c>
      <c r="C3" s="168">
        <v>2009</v>
      </c>
    </row>
    <row r="4" spans="1:32" s="6" customFormat="1" ht="15" x14ac:dyDescent="0.25">
      <c r="B4" s="399" t="s">
        <v>3</v>
      </c>
      <c r="C4" s="252" t="s">
        <v>741</v>
      </c>
      <c r="D4" s="394" t="s">
        <v>4</v>
      </c>
      <c r="E4" s="395"/>
      <c r="F4" s="395"/>
      <c r="G4" s="395"/>
      <c r="H4" s="395"/>
      <c r="I4" s="395"/>
      <c r="J4" s="395"/>
      <c r="K4" s="395"/>
      <c r="L4" s="395"/>
      <c r="M4" s="395"/>
      <c r="N4" s="395"/>
      <c r="O4" s="396"/>
    </row>
    <row r="5" spans="1:32" ht="15" x14ac:dyDescent="0.25">
      <c r="B5" s="400"/>
      <c r="C5" s="253" t="s">
        <v>5</v>
      </c>
      <c r="D5" s="7" t="s">
        <v>6</v>
      </c>
      <c r="E5" s="7" t="s">
        <v>7</v>
      </c>
      <c r="F5" s="8" t="s">
        <v>8</v>
      </c>
      <c r="G5" s="7" t="s">
        <v>9</v>
      </c>
      <c r="H5" s="7" t="s">
        <v>8</v>
      </c>
      <c r="I5" s="7" t="s">
        <v>6</v>
      </c>
      <c r="J5" s="7" t="s">
        <v>6</v>
      </c>
      <c r="K5" s="7" t="s">
        <v>9</v>
      </c>
      <c r="L5" s="7" t="s">
        <v>10</v>
      </c>
      <c r="M5" s="7" t="s">
        <v>11</v>
      </c>
      <c r="N5" s="7" t="s">
        <v>12</v>
      </c>
      <c r="O5" s="8" t="s">
        <v>13</v>
      </c>
    </row>
    <row r="6" spans="1:32" s="220" customFormat="1" x14ac:dyDescent="0.2">
      <c r="B6" s="221" t="s">
        <v>150</v>
      </c>
      <c r="C6" s="254">
        <v>5</v>
      </c>
      <c r="D6" s="222"/>
      <c r="E6" s="222"/>
      <c r="F6" s="321">
        <f>$C$6*100/$C$12</f>
        <v>35.564407141332957</v>
      </c>
      <c r="G6" s="321">
        <f>$C$6*100/$C$12</f>
        <v>35.564407141332957</v>
      </c>
      <c r="H6" s="321">
        <f>$C$6*100/$C$12</f>
        <v>35.564407141332957</v>
      </c>
      <c r="I6" s="321">
        <f>$C$6*100/$C$12</f>
        <v>35.564407141332957</v>
      </c>
      <c r="J6" s="321">
        <f>$C$6*100/$C$12</f>
        <v>35.564407141332957</v>
      </c>
      <c r="K6" s="222"/>
      <c r="L6" s="222"/>
      <c r="M6" s="222"/>
      <c r="N6" s="222"/>
      <c r="O6" s="321"/>
    </row>
    <row r="7" spans="1:32" s="220" customFormat="1" x14ac:dyDescent="0.2">
      <c r="B7" s="221" t="s">
        <v>49</v>
      </c>
      <c r="C7" s="254">
        <v>1</v>
      </c>
      <c r="D7" s="222"/>
      <c r="E7" s="222"/>
      <c r="F7" s="321">
        <f>$C$7*100/$C$12</f>
        <v>7.1128814282665909</v>
      </c>
      <c r="G7" s="321">
        <f>$C$7*100/$C$12</f>
        <v>7.1128814282665909</v>
      </c>
      <c r="H7" s="321">
        <f>$C$7*100/$C$12</f>
        <v>7.1128814282665909</v>
      </c>
      <c r="I7" s="321">
        <f>$C$7*100/$C$12</f>
        <v>7.1128814282665909</v>
      </c>
      <c r="J7" s="321">
        <f>$C$7*100/$C$12</f>
        <v>7.1128814282665909</v>
      </c>
      <c r="K7" s="222"/>
      <c r="L7" s="222"/>
      <c r="M7" s="222"/>
      <c r="N7" s="222"/>
      <c r="O7" s="321"/>
    </row>
    <row r="8" spans="1:32" s="220" customFormat="1" x14ac:dyDescent="0.2">
      <c r="B8" s="221" t="s">
        <v>50</v>
      </c>
      <c r="C8" s="255">
        <v>2</v>
      </c>
      <c r="D8" s="222"/>
      <c r="E8" s="222"/>
      <c r="F8" s="321">
        <f>$C$8*100/$C$12</f>
        <v>14.225762856533182</v>
      </c>
      <c r="G8" s="321">
        <f>$C$8*100/$C$12</f>
        <v>14.225762856533182</v>
      </c>
      <c r="H8" s="321">
        <f>$C$8*100/$C$12</f>
        <v>14.225762856533182</v>
      </c>
      <c r="I8" s="321">
        <f>$C$8*100/$C$12</f>
        <v>14.225762856533182</v>
      </c>
      <c r="J8" s="321">
        <f>$C$8*100/$C$12</f>
        <v>14.225762856533182</v>
      </c>
      <c r="K8" s="222"/>
      <c r="L8" s="222"/>
      <c r="M8" s="222"/>
      <c r="N8" s="222"/>
      <c r="O8" s="321"/>
    </row>
    <row r="9" spans="1:32" s="220" customFormat="1" x14ac:dyDescent="0.2">
      <c r="B9" s="37" t="s">
        <v>338</v>
      </c>
      <c r="C9" s="255">
        <v>4</v>
      </c>
      <c r="D9" s="321">
        <f t="shared" ref="D9:O9" si="0">$C$9*100/$C$12</f>
        <v>28.451525713066363</v>
      </c>
      <c r="E9" s="321">
        <f t="shared" si="0"/>
        <v>28.451525713066363</v>
      </c>
      <c r="F9" s="321">
        <f t="shared" si="0"/>
        <v>28.451525713066363</v>
      </c>
      <c r="G9" s="321">
        <f t="shared" si="0"/>
        <v>28.451525713066363</v>
      </c>
      <c r="H9" s="321">
        <f t="shared" si="0"/>
        <v>28.451525713066363</v>
      </c>
      <c r="I9" s="321">
        <f t="shared" si="0"/>
        <v>28.451525713066363</v>
      </c>
      <c r="J9" s="321">
        <f t="shared" si="0"/>
        <v>28.451525713066363</v>
      </c>
      <c r="K9" s="321">
        <f t="shared" si="0"/>
        <v>28.451525713066363</v>
      </c>
      <c r="L9" s="321">
        <f t="shared" si="0"/>
        <v>28.451525713066363</v>
      </c>
      <c r="M9" s="321">
        <f t="shared" si="0"/>
        <v>28.451525713066363</v>
      </c>
      <c r="N9" s="321">
        <f t="shared" si="0"/>
        <v>28.451525713066363</v>
      </c>
      <c r="O9" s="321">
        <f t="shared" si="0"/>
        <v>28.451525713066363</v>
      </c>
    </row>
    <row r="10" spans="1:32" s="220" customFormat="1" x14ac:dyDescent="0.2">
      <c r="B10" s="37" t="s">
        <v>789</v>
      </c>
      <c r="C10" s="254">
        <v>2.06</v>
      </c>
      <c r="D10" s="321">
        <f t="shared" ref="D10:O10" si="1">$C$10*100/$C$12</f>
        <v>14.652535742229178</v>
      </c>
      <c r="E10" s="321">
        <f t="shared" si="1"/>
        <v>14.652535742229178</v>
      </c>
      <c r="F10" s="321">
        <f t="shared" si="1"/>
        <v>14.652535742229178</v>
      </c>
      <c r="G10" s="321">
        <f t="shared" si="1"/>
        <v>14.652535742229178</v>
      </c>
      <c r="H10" s="321">
        <f t="shared" si="1"/>
        <v>14.652535742229178</v>
      </c>
      <c r="I10" s="321">
        <f t="shared" si="1"/>
        <v>14.652535742229178</v>
      </c>
      <c r="J10" s="321">
        <f t="shared" si="1"/>
        <v>14.652535742229178</v>
      </c>
      <c r="K10" s="321">
        <f t="shared" si="1"/>
        <v>14.652535742229178</v>
      </c>
      <c r="L10" s="321">
        <f t="shared" si="1"/>
        <v>14.652535742229178</v>
      </c>
      <c r="M10" s="321">
        <f t="shared" si="1"/>
        <v>14.652535742229178</v>
      </c>
      <c r="N10" s="321">
        <f t="shared" si="1"/>
        <v>14.652535742229178</v>
      </c>
      <c r="O10" s="321">
        <f t="shared" si="1"/>
        <v>14.652535742229178</v>
      </c>
    </row>
    <row r="11" spans="1:32" ht="16.5" x14ac:dyDescent="0.2">
      <c r="B11" s="257" t="s">
        <v>27</v>
      </c>
      <c r="C11" s="256">
        <f>SUM(C6:C10)</f>
        <v>14.06</v>
      </c>
      <c r="D11" s="401"/>
      <c r="E11" s="402"/>
      <c r="F11" s="402"/>
      <c r="G11" s="402"/>
      <c r="H11" s="402"/>
      <c r="I11" s="402"/>
      <c r="J11" s="402"/>
      <c r="K11" s="402"/>
      <c r="L11" s="402"/>
      <c r="M11" s="402"/>
      <c r="N11" s="402"/>
      <c r="O11" s="403"/>
    </row>
    <row r="12" spans="1:32" ht="16.5" x14ac:dyDescent="0.3">
      <c r="A12" s="19"/>
      <c r="B12" s="242" t="s">
        <v>28</v>
      </c>
      <c r="C12" s="243">
        <v>14.058999999999999</v>
      </c>
      <c r="D12" s="223">
        <f t="shared" ref="D12:O12" si="2">SUM(D6:D10)</f>
        <v>43.104061455295543</v>
      </c>
      <c r="E12" s="223">
        <f t="shared" si="2"/>
        <v>43.104061455295543</v>
      </c>
      <c r="F12" s="223">
        <f t="shared" si="2"/>
        <v>100.00711288142827</v>
      </c>
      <c r="G12" s="223">
        <f t="shared" si="2"/>
        <v>100.00711288142827</v>
      </c>
      <c r="H12" s="223">
        <f t="shared" si="2"/>
        <v>100.00711288142827</v>
      </c>
      <c r="I12" s="223">
        <f t="shared" si="2"/>
        <v>100.00711288142827</v>
      </c>
      <c r="J12" s="223">
        <f t="shared" si="2"/>
        <v>100.00711288142827</v>
      </c>
      <c r="K12" s="223">
        <f t="shared" si="2"/>
        <v>43.104061455295543</v>
      </c>
      <c r="L12" s="223">
        <f t="shared" si="2"/>
        <v>43.104061455295543</v>
      </c>
      <c r="M12" s="223">
        <f t="shared" si="2"/>
        <v>43.104061455295543</v>
      </c>
      <c r="N12" s="223">
        <f t="shared" si="2"/>
        <v>43.104061455295543</v>
      </c>
      <c r="O12" s="40">
        <f t="shared" si="2"/>
        <v>43.104061455295543</v>
      </c>
    </row>
    <row r="13" spans="1:32" ht="16.5" x14ac:dyDescent="0.2">
      <c r="A13" s="19"/>
      <c r="B13" s="21" t="s">
        <v>29</v>
      </c>
      <c r="C13" s="224">
        <f>C11/C12*100</f>
        <v>100.00711288142827</v>
      </c>
      <c r="D13" s="20"/>
      <c r="E13" s="20"/>
      <c r="F13" s="20"/>
      <c r="G13" s="20"/>
      <c r="H13" s="20"/>
      <c r="I13" s="20"/>
      <c r="J13" s="20"/>
      <c r="K13" s="20"/>
      <c r="L13" s="20"/>
      <c r="M13" s="20"/>
      <c r="N13" s="20"/>
      <c r="O13" s="23"/>
    </row>
    <row r="14" spans="1:32" ht="16.5" x14ac:dyDescent="0.3">
      <c r="A14" s="19"/>
      <c r="B14" s="24" t="s">
        <v>30</v>
      </c>
      <c r="C14" s="224">
        <v>17.113</v>
      </c>
      <c r="D14" s="20"/>
      <c r="E14" s="20"/>
      <c r="F14" s="20"/>
      <c r="G14" s="20"/>
      <c r="H14" s="20"/>
      <c r="I14" s="20"/>
      <c r="J14" s="20"/>
      <c r="K14" s="20"/>
      <c r="L14" s="20"/>
      <c r="M14" s="20"/>
      <c r="N14" s="20"/>
      <c r="O14" s="23"/>
    </row>
    <row r="15" spans="1:32" ht="16.5" x14ac:dyDescent="0.3">
      <c r="A15" s="19"/>
      <c r="B15" s="26" t="s">
        <v>32</v>
      </c>
      <c r="C15" s="225">
        <f>C12/C14*100</f>
        <v>82.153918073978843</v>
      </c>
      <c r="D15" s="25"/>
      <c r="E15" s="20"/>
      <c r="F15" s="20"/>
      <c r="G15" s="20"/>
      <c r="H15" s="20"/>
      <c r="I15" s="20"/>
      <c r="J15" s="20"/>
      <c r="K15" s="20"/>
      <c r="L15" s="20"/>
      <c r="M15" s="20"/>
      <c r="N15" s="20"/>
      <c r="O15" s="23"/>
    </row>
    <row r="16" spans="1:32" ht="16.5" x14ac:dyDescent="0.2">
      <c r="A16" s="19"/>
      <c r="B16" s="28" t="s">
        <v>33</v>
      </c>
      <c r="C16" s="226">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5" t="s">
        <v>790</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775</v>
      </c>
      <c r="C22" s="392"/>
      <c r="D22" s="392"/>
      <c r="E22" s="392"/>
      <c r="F22" s="392"/>
      <c r="G22" s="392"/>
      <c r="H22" s="392"/>
      <c r="I22" s="392"/>
      <c r="J22" s="392"/>
      <c r="K22" s="392"/>
      <c r="L22" s="392"/>
      <c r="M22" s="392"/>
      <c r="N22" s="392"/>
      <c r="O22" s="392"/>
    </row>
    <row r="24" spans="2:15" ht="15.75" x14ac:dyDescent="0.25">
      <c r="B24" s="4" t="s">
        <v>593</v>
      </c>
    </row>
    <row r="25" spans="2:15" x14ac:dyDescent="0.2">
      <c r="B25" s="234" t="s">
        <v>737</v>
      </c>
    </row>
  </sheetData>
  <mergeCells count="6">
    <mergeCell ref="B22:O22"/>
    <mergeCell ref="D1:O1"/>
    <mergeCell ref="D4:O4"/>
    <mergeCell ref="B4:B5"/>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dimension ref="A1:O27"/>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241</v>
      </c>
      <c r="C1" s="2"/>
      <c r="D1" s="393"/>
      <c r="E1" s="393"/>
      <c r="F1" s="393"/>
      <c r="G1" s="393"/>
      <c r="H1" s="393"/>
      <c r="I1" s="393"/>
      <c r="J1" s="393"/>
      <c r="K1" s="393"/>
      <c r="L1" s="393"/>
      <c r="M1" s="393"/>
      <c r="N1" s="393"/>
      <c r="O1" s="393"/>
    </row>
    <row r="2" spans="1:15" s="3" customFormat="1" ht="15.75" x14ac:dyDescent="0.25">
      <c r="B2" s="4" t="s">
        <v>1</v>
      </c>
      <c r="C2" s="5" t="s">
        <v>44</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4">
        <v>490.27179999999998</v>
      </c>
      <c r="D5" s="11">
        <f t="shared" ref="D5:I5" si="0">$C$5*100/$C$16</f>
        <v>41.164718723761546</v>
      </c>
      <c r="E5" s="11">
        <f t="shared" si="0"/>
        <v>41.164718723761546</v>
      </c>
      <c r="F5" s="11">
        <f t="shared" si="0"/>
        <v>41.164718723761546</v>
      </c>
      <c r="G5" s="11">
        <f t="shared" si="0"/>
        <v>41.164718723761546</v>
      </c>
      <c r="H5" s="11">
        <f t="shared" si="0"/>
        <v>41.164718723761546</v>
      </c>
      <c r="I5" s="11">
        <f t="shared" si="0"/>
        <v>41.164718723761546</v>
      </c>
      <c r="J5" s="11"/>
      <c r="K5" s="11"/>
      <c r="L5" s="11"/>
      <c r="M5" s="11"/>
      <c r="N5" s="11"/>
      <c r="O5" s="11">
        <f>$C$5*100/$C$16</f>
        <v>41.164718723761546</v>
      </c>
    </row>
    <row r="6" spans="1:15" s="12" customFormat="1" x14ac:dyDescent="0.2">
      <c r="B6" s="10" t="s">
        <v>16</v>
      </c>
      <c r="C6" s="254">
        <v>22.0914</v>
      </c>
      <c r="D6" s="11">
        <f>$C$6*100/$C$16</f>
        <v>1.8548614609571787</v>
      </c>
      <c r="E6" s="11">
        <f>$C$6*100/$C$16</f>
        <v>1.8548614609571787</v>
      </c>
      <c r="F6" s="11">
        <f>$C$6*100/$C$16</f>
        <v>1.8548614609571787</v>
      </c>
      <c r="G6" s="11">
        <f>$C$6*100/$C$16</f>
        <v>1.8548614609571787</v>
      </c>
      <c r="H6" s="11">
        <f>$C$6*100/$C$16</f>
        <v>1.8548614609571787</v>
      </c>
      <c r="I6" s="11"/>
      <c r="J6" s="11"/>
      <c r="K6" s="11"/>
      <c r="L6" s="11"/>
      <c r="M6" s="11"/>
      <c r="N6" s="11"/>
      <c r="O6" s="11">
        <f>$C$6*100/$C$16</f>
        <v>1.8548614609571787</v>
      </c>
    </row>
    <row r="7" spans="1:15" s="12" customFormat="1" x14ac:dyDescent="0.2">
      <c r="B7" s="14" t="s">
        <v>242</v>
      </c>
      <c r="C7" s="254">
        <v>143.74459999999999</v>
      </c>
      <c r="D7" s="11"/>
      <c r="E7" s="11"/>
      <c r="F7" s="13"/>
      <c r="G7" s="11"/>
      <c r="H7" s="11"/>
      <c r="I7" s="11"/>
      <c r="J7" s="11">
        <f>$C$7*100/$C$16</f>
        <v>12.069235936188077</v>
      </c>
      <c r="K7" s="11">
        <f>$C$7*100/$C$16</f>
        <v>12.069235936188077</v>
      </c>
      <c r="L7" s="11">
        <f>$C$7*100/$C$16</f>
        <v>12.069235936188077</v>
      </c>
      <c r="M7" s="11">
        <f>$C$7*100/$C$16</f>
        <v>12.069235936188077</v>
      </c>
      <c r="N7" s="11">
        <f>$C$7*100/$C$16</f>
        <v>12.069235936188077</v>
      </c>
      <c r="O7" s="13"/>
    </row>
    <row r="8" spans="1:15" s="12" customFormat="1" x14ac:dyDescent="0.2">
      <c r="B8" s="10" t="s">
        <v>59</v>
      </c>
      <c r="C8" s="255">
        <v>18.47</v>
      </c>
      <c r="D8" s="11"/>
      <c r="E8" s="11"/>
      <c r="F8" s="13"/>
      <c r="G8" s="11"/>
      <c r="H8" s="11"/>
      <c r="I8" s="11"/>
      <c r="J8" s="11">
        <f>$C$8*100/$C$16</f>
        <v>1.5507976490344249</v>
      </c>
      <c r="K8" s="11">
        <f>$C$8*100/$C$16</f>
        <v>1.5507976490344249</v>
      </c>
      <c r="L8" s="11">
        <f>$C$8*100/$C$16</f>
        <v>1.5507976490344249</v>
      </c>
      <c r="M8" s="11">
        <f>$C$8*100/$C$16</f>
        <v>1.5507976490344249</v>
      </c>
      <c r="N8" s="11">
        <f>$C$8*100/$C$16</f>
        <v>1.5507976490344249</v>
      </c>
      <c r="O8" s="13"/>
    </row>
    <row r="9" spans="1:15" s="12" customFormat="1" x14ac:dyDescent="0.2">
      <c r="B9" s="14" t="s">
        <v>50</v>
      </c>
      <c r="C9" s="254">
        <v>113.122</v>
      </c>
      <c r="D9" s="11"/>
      <c r="E9" s="11"/>
      <c r="F9" s="11"/>
      <c r="G9" s="11"/>
      <c r="H9" s="11"/>
      <c r="I9" s="11"/>
      <c r="J9" s="11">
        <f>$C$9*100/$C$16</f>
        <v>9.4980688497061294</v>
      </c>
      <c r="K9" s="11">
        <f>$C$9*100/$C$16</f>
        <v>9.4980688497061294</v>
      </c>
      <c r="L9" s="11">
        <f>$C$9*100/$C$16</f>
        <v>9.4980688497061294</v>
      </c>
      <c r="M9" s="11">
        <f>$C$9*100/$C$16</f>
        <v>9.4980688497061294</v>
      </c>
      <c r="N9" s="11">
        <f>$C$9*100/$C$16</f>
        <v>9.4980688497061294</v>
      </c>
      <c r="O9" s="13"/>
    </row>
    <row r="10" spans="1:15" s="12" customFormat="1" x14ac:dyDescent="0.2">
      <c r="B10" s="10" t="s">
        <v>90</v>
      </c>
      <c r="C10" s="254">
        <v>190.81479999999999</v>
      </c>
      <c r="D10" s="11">
        <f t="shared" ref="D10:O10" si="1">$C$10*100/$C$16</f>
        <v>16.021393786733835</v>
      </c>
      <c r="E10" s="11">
        <f t="shared" si="1"/>
        <v>16.021393786733835</v>
      </c>
      <c r="F10" s="11">
        <f t="shared" si="1"/>
        <v>16.021393786733835</v>
      </c>
      <c r="G10" s="11">
        <f t="shared" si="1"/>
        <v>16.021393786733835</v>
      </c>
      <c r="H10" s="11">
        <f t="shared" si="1"/>
        <v>16.021393786733835</v>
      </c>
      <c r="I10" s="11">
        <f t="shared" si="1"/>
        <v>16.021393786733835</v>
      </c>
      <c r="J10" s="11">
        <f t="shared" si="1"/>
        <v>16.021393786733835</v>
      </c>
      <c r="K10" s="11">
        <f t="shared" si="1"/>
        <v>16.021393786733835</v>
      </c>
      <c r="L10" s="11">
        <f t="shared" si="1"/>
        <v>16.021393786733835</v>
      </c>
      <c r="M10" s="11">
        <f t="shared" si="1"/>
        <v>16.021393786733835</v>
      </c>
      <c r="N10" s="11">
        <f t="shared" si="1"/>
        <v>16.021393786733835</v>
      </c>
      <c r="O10" s="11">
        <f t="shared" si="1"/>
        <v>16.021393786733835</v>
      </c>
    </row>
    <row r="11" spans="1:15" s="12" customFormat="1" x14ac:dyDescent="0.2">
      <c r="B11" s="10" t="s">
        <v>94</v>
      </c>
      <c r="C11" s="254">
        <v>10.848000000000001</v>
      </c>
      <c r="D11" s="15">
        <f t="shared" ref="D11:O11" si="2">$C$11*100/$C$16</f>
        <v>0.91083123425692714</v>
      </c>
      <c r="E11" s="15">
        <f t="shared" si="2"/>
        <v>0.91083123425692714</v>
      </c>
      <c r="F11" s="15">
        <f t="shared" si="2"/>
        <v>0.91083123425692714</v>
      </c>
      <c r="G11" s="15">
        <f t="shared" si="2"/>
        <v>0.91083123425692714</v>
      </c>
      <c r="H11" s="15">
        <f t="shared" si="2"/>
        <v>0.91083123425692714</v>
      </c>
      <c r="I11" s="15">
        <f t="shared" si="2"/>
        <v>0.91083123425692714</v>
      </c>
      <c r="J11" s="15">
        <f t="shared" si="2"/>
        <v>0.91083123425692714</v>
      </c>
      <c r="K11" s="15">
        <f t="shared" si="2"/>
        <v>0.91083123425692714</v>
      </c>
      <c r="L11" s="15">
        <f t="shared" si="2"/>
        <v>0.91083123425692714</v>
      </c>
      <c r="M11" s="15">
        <f t="shared" si="2"/>
        <v>0.91083123425692714</v>
      </c>
      <c r="N11" s="15">
        <f t="shared" si="2"/>
        <v>0.91083123425692714</v>
      </c>
      <c r="O11" s="15">
        <f t="shared" si="2"/>
        <v>0.91083123425692714</v>
      </c>
    </row>
    <row r="12" spans="1:15" s="12" customFormat="1" x14ac:dyDescent="0.2">
      <c r="B12" s="37" t="s">
        <v>21</v>
      </c>
      <c r="C12" s="254">
        <v>2.2160000000000002</v>
      </c>
      <c r="D12" s="38"/>
      <c r="E12" s="38"/>
      <c r="F12" s="39"/>
      <c r="G12" s="11"/>
      <c r="H12" s="11"/>
      <c r="I12" s="11"/>
      <c r="J12" s="15">
        <f>$C$12*100/$C$16</f>
        <v>0.18606213266162891</v>
      </c>
      <c r="K12" s="15">
        <f>$C$12*100/$C$16</f>
        <v>0.18606213266162891</v>
      </c>
      <c r="L12" s="15">
        <f>$C$12*100/$C$16</f>
        <v>0.18606213266162891</v>
      </c>
      <c r="M12" s="15">
        <f>$C$12*100/$C$16</f>
        <v>0.18606213266162891</v>
      </c>
      <c r="N12" s="15">
        <f>$C$12*100/$C$16</f>
        <v>0.18606213266162891</v>
      </c>
      <c r="O12" s="13"/>
    </row>
    <row r="13" spans="1:15" s="12" customFormat="1" x14ac:dyDescent="0.2">
      <c r="B13" s="37" t="s">
        <v>78</v>
      </c>
      <c r="C13" s="254">
        <v>14.709</v>
      </c>
      <c r="D13" s="38"/>
      <c r="E13" s="38"/>
      <c r="F13" s="39"/>
      <c r="G13" s="11"/>
      <c r="H13" s="11"/>
      <c r="I13" s="11"/>
      <c r="J13" s="11">
        <f>$C$13*100/$C$16</f>
        <v>1.2350125944584383</v>
      </c>
      <c r="K13" s="11">
        <f>$C$13*100/$C$16</f>
        <v>1.2350125944584383</v>
      </c>
      <c r="L13" s="11">
        <f>$C$13*100/$C$16</f>
        <v>1.2350125944584383</v>
      </c>
      <c r="M13" s="11">
        <f>$C$13*100/$C$16</f>
        <v>1.2350125944584383</v>
      </c>
      <c r="N13" s="11">
        <f>$C$13*100/$C$16</f>
        <v>1.2350125944584383</v>
      </c>
      <c r="O13" s="13"/>
    </row>
    <row r="14" spans="1:15" s="12" customFormat="1" x14ac:dyDescent="0.2">
      <c r="B14" s="37" t="s">
        <v>55</v>
      </c>
      <c r="C14" s="254">
        <v>207.298</v>
      </c>
      <c r="D14" s="11">
        <f>$C$14*100/$C$16</f>
        <v>17.405373635600334</v>
      </c>
      <c r="E14" s="11">
        <f>$C$14*100/$C$16</f>
        <v>17.405373635600334</v>
      </c>
      <c r="F14" s="11">
        <f>$C$14*100/$C$16</f>
        <v>17.405373635600334</v>
      </c>
      <c r="G14" s="11">
        <f>$C$14*100/$C$16</f>
        <v>17.405373635600334</v>
      </c>
      <c r="H14" s="11">
        <f>$C$14*100/$C$16</f>
        <v>17.405373635600334</v>
      </c>
      <c r="I14" s="11"/>
      <c r="J14" s="11"/>
      <c r="K14" s="11"/>
      <c r="L14" s="11"/>
      <c r="M14" s="11"/>
      <c r="N14" s="11"/>
      <c r="O14" s="11">
        <f>$C$14*100/$C$16</f>
        <v>17.405373635600334</v>
      </c>
    </row>
    <row r="15" spans="1:15" ht="16.5" x14ac:dyDescent="0.2">
      <c r="B15" s="257" t="s">
        <v>27</v>
      </c>
      <c r="C15" s="256">
        <f t="shared" ref="C15" si="3">SUM(C5:C14)</f>
        <v>1213.5855999999999</v>
      </c>
      <c r="D15" s="423"/>
      <c r="E15" s="424"/>
      <c r="F15" s="424"/>
      <c r="G15" s="424"/>
      <c r="H15" s="424"/>
      <c r="I15" s="424"/>
      <c r="J15" s="424"/>
      <c r="K15" s="424"/>
      <c r="L15" s="424"/>
      <c r="M15" s="424"/>
      <c r="N15" s="424"/>
      <c r="O15" s="425"/>
    </row>
    <row r="16" spans="1:15" ht="16.5" x14ac:dyDescent="0.3">
      <c r="A16" s="19"/>
      <c r="B16" s="242" t="s">
        <v>28</v>
      </c>
      <c r="C16" s="243">
        <v>1191</v>
      </c>
      <c r="D16" s="17">
        <f t="shared" ref="D16:O16" si="4">SUM(D5:D14)</f>
        <v>77.357178841309818</v>
      </c>
      <c r="E16" s="17">
        <f t="shared" si="4"/>
        <v>77.357178841309818</v>
      </c>
      <c r="F16" s="17">
        <f t="shared" si="4"/>
        <v>77.357178841309818</v>
      </c>
      <c r="G16" s="17">
        <f t="shared" si="4"/>
        <v>77.357178841309818</v>
      </c>
      <c r="H16" s="17">
        <f t="shared" si="4"/>
        <v>77.357178841309818</v>
      </c>
      <c r="I16" s="17">
        <f t="shared" si="4"/>
        <v>58.096943744752302</v>
      </c>
      <c r="J16" s="17">
        <f t="shared" si="4"/>
        <v>41.471402183039459</v>
      </c>
      <c r="K16" s="17">
        <f t="shared" si="4"/>
        <v>41.471402183039459</v>
      </c>
      <c r="L16" s="17">
        <f t="shared" si="4"/>
        <v>41.471402183039459</v>
      </c>
      <c r="M16" s="17">
        <f t="shared" si="4"/>
        <v>41.471402183039459</v>
      </c>
      <c r="N16" s="17">
        <f t="shared" si="4"/>
        <v>41.471402183039459</v>
      </c>
      <c r="O16" s="40">
        <f t="shared" si="4"/>
        <v>77.357178841309818</v>
      </c>
    </row>
    <row r="17" spans="1:15" ht="16.5" x14ac:dyDescent="0.2">
      <c r="A17" s="19"/>
      <c r="B17" s="21" t="s">
        <v>29</v>
      </c>
      <c r="C17" s="22">
        <f>C15/C16*100</f>
        <v>101.89635600335851</v>
      </c>
      <c r="D17" s="25"/>
      <c r="E17" s="20"/>
      <c r="F17" s="20"/>
      <c r="G17" s="20"/>
      <c r="H17" s="20"/>
      <c r="I17" s="20"/>
      <c r="J17" s="20"/>
      <c r="K17" s="20"/>
      <c r="L17" s="20"/>
      <c r="M17" s="20"/>
      <c r="N17" s="20"/>
      <c r="O17" s="23"/>
    </row>
    <row r="18" spans="1:15" ht="16.5" x14ac:dyDescent="0.3">
      <c r="A18" s="19"/>
      <c r="B18" s="24" t="s">
        <v>30</v>
      </c>
      <c r="C18" s="22">
        <v>1731</v>
      </c>
      <c r="D18" s="25" t="s">
        <v>31</v>
      </c>
      <c r="E18" s="20"/>
      <c r="F18" s="20"/>
      <c r="G18" s="20"/>
      <c r="H18" s="20"/>
      <c r="I18" s="20"/>
      <c r="J18" s="20"/>
      <c r="K18" s="20"/>
      <c r="L18" s="20"/>
      <c r="M18" s="20"/>
      <c r="N18" s="20"/>
      <c r="O18" s="23"/>
    </row>
    <row r="19" spans="1:15" ht="16.5" x14ac:dyDescent="0.3">
      <c r="A19" s="19"/>
      <c r="B19" s="26" t="s">
        <v>32</v>
      </c>
      <c r="C19" s="27">
        <f>C16/C18*100</f>
        <v>68.804159445407279</v>
      </c>
      <c r="D19" s="25"/>
      <c r="E19" s="20"/>
      <c r="F19" s="20"/>
      <c r="G19" s="20"/>
      <c r="H19" s="20"/>
      <c r="I19" s="20"/>
      <c r="J19" s="20"/>
      <c r="K19" s="20"/>
      <c r="L19" s="20"/>
      <c r="M19" s="20"/>
      <c r="N19" s="20"/>
      <c r="O19" s="23"/>
    </row>
    <row r="20" spans="1:15" ht="16.5" x14ac:dyDescent="0.2">
      <c r="A20" s="19"/>
      <c r="B20" s="28" t="s">
        <v>33</v>
      </c>
      <c r="C20" s="29">
        <v>1731</v>
      </c>
      <c r="D20" s="30" t="s">
        <v>31</v>
      </c>
      <c r="E20" s="44" t="s">
        <v>243</v>
      </c>
      <c r="F20" s="32"/>
      <c r="G20" s="32"/>
      <c r="H20" s="32"/>
      <c r="I20" s="32"/>
      <c r="J20" s="32"/>
      <c r="K20" s="32"/>
      <c r="L20" s="32"/>
      <c r="M20" s="32"/>
      <c r="N20" s="32"/>
      <c r="O20" s="33"/>
    </row>
    <row r="21" spans="1:15" x14ac:dyDescent="0.2">
      <c r="C21" s="43"/>
    </row>
    <row r="22" spans="1:15" ht="15.75" x14ac:dyDescent="0.25">
      <c r="B22" s="4" t="s">
        <v>37</v>
      </c>
    </row>
    <row r="23" spans="1:15" ht="67.5" customHeight="1" x14ac:dyDescent="0.2">
      <c r="B23" s="405" t="s">
        <v>244</v>
      </c>
      <c r="C23" s="405"/>
      <c r="D23" s="405"/>
      <c r="E23" s="405"/>
      <c r="F23" s="405"/>
      <c r="G23" s="405"/>
      <c r="H23" s="405"/>
      <c r="I23" s="405"/>
      <c r="J23" s="405"/>
      <c r="K23" s="405"/>
      <c r="L23" s="405"/>
      <c r="M23" s="405"/>
      <c r="N23" s="405"/>
      <c r="O23" s="405"/>
    </row>
    <row r="25" spans="1:15" ht="15.75" x14ac:dyDescent="0.25">
      <c r="B25" s="4" t="s">
        <v>39</v>
      </c>
    </row>
    <row r="26" spans="1:15" x14ac:dyDescent="0.2">
      <c r="B26" s="392" t="s">
        <v>42</v>
      </c>
      <c r="C26" s="392"/>
      <c r="D26" s="392"/>
      <c r="E26" s="392"/>
      <c r="F26" s="392"/>
      <c r="G26" s="392"/>
      <c r="H26" s="392"/>
      <c r="I26" s="392"/>
      <c r="J26" s="392"/>
      <c r="K26" s="392"/>
      <c r="L26" s="392"/>
      <c r="M26" s="392"/>
      <c r="N26" s="392"/>
      <c r="O26" s="392"/>
    </row>
    <row r="27" spans="1:15" ht="14.25" customHeight="1" x14ac:dyDescent="0.2">
      <c r="B27" s="406" t="s">
        <v>245</v>
      </c>
      <c r="C27" s="406"/>
      <c r="D27" s="406"/>
      <c r="E27" s="406"/>
      <c r="F27" s="406"/>
      <c r="G27" s="406"/>
      <c r="H27" s="406"/>
      <c r="I27" s="406"/>
      <c r="J27" s="406"/>
      <c r="K27" s="406"/>
      <c r="L27" s="406"/>
      <c r="M27" s="406"/>
      <c r="N27" s="406"/>
      <c r="O27" s="406"/>
    </row>
  </sheetData>
  <mergeCells count="7">
    <mergeCell ref="D1:O1"/>
    <mergeCell ref="D3:O3"/>
    <mergeCell ref="B23:O23"/>
    <mergeCell ref="B26:O26"/>
    <mergeCell ref="B27:O27"/>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9"/>
  <dimension ref="A1:Q21"/>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1"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92" t="s">
        <v>584</v>
      </c>
      <c r="C1" s="2"/>
      <c r="D1" s="1"/>
      <c r="E1" s="1"/>
      <c r="F1" s="1"/>
      <c r="G1" s="1"/>
      <c r="H1" s="1"/>
      <c r="I1" s="1"/>
      <c r="J1" s="1"/>
      <c r="K1" s="1"/>
      <c r="L1" s="1"/>
      <c r="M1" s="1"/>
      <c r="N1" s="1"/>
      <c r="O1" s="1"/>
    </row>
    <row r="2" spans="1:17" s="3" customFormat="1" ht="15.75" x14ac:dyDescent="0.25">
      <c r="B2" s="4" t="s">
        <v>1</v>
      </c>
      <c r="C2" s="5" t="s">
        <v>259</v>
      </c>
    </row>
    <row r="3" spans="1:17" s="6" customFormat="1" ht="34.5" customHeight="1" x14ac:dyDescent="0.2">
      <c r="B3" s="399" t="s">
        <v>3</v>
      </c>
      <c r="C3" s="252" t="s">
        <v>741</v>
      </c>
      <c r="D3" s="394" t="s">
        <v>388</v>
      </c>
      <c r="E3" s="395"/>
      <c r="F3" s="395"/>
      <c r="G3" s="395"/>
      <c r="H3" s="395"/>
      <c r="I3" s="395"/>
      <c r="J3" s="395"/>
      <c r="K3" s="395"/>
      <c r="L3" s="395"/>
      <c r="M3" s="395"/>
      <c r="N3" s="395"/>
      <c r="O3" s="396"/>
      <c r="Q3" s="9"/>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84</v>
      </c>
      <c r="C5" s="264">
        <v>43.68</v>
      </c>
      <c r="D5" s="11">
        <f>$C$5*100/$C$11</f>
        <v>63.304347826086953</v>
      </c>
      <c r="E5" s="11">
        <f>$C$5*100/$C$11</f>
        <v>63.304347826086953</v>
      </c>
      <c r="F5" s="11">
        <f>$C$5*100/$C$11</f>
        <v>63.304347826086953</v>
      </c>
      <c r="G5" s="11"/>
      <c r="H5" s="11"/>
      <c r="I5" s="11"/>
      <c r="J5" s="11"/>
      <c r="K5" s="11"/>
      <c r="L5" s="11"/>
      <c r="M5" s="11"/>
      <c r="N5" s="11">
        <f>$C$5*100/$C$11</f>
        <v>63.304347826086953</v>
      </c>
      <c r="O5" s="11">
        <f>$C$5*100/$C$11</f>
        <v>63.304347826086953</v>
      </c>
    </row>
    <row r="6" spans="1:17" s="12" customFormat="1" x14ac:dyDescent="0.2">
      <c r="B6" s="10" t="s">
        <v>85</v>
      </c>
      <c r="C6" s="264">
        <v>37</v>
      </c>
      <c r="D6" s="11"/>
      <c r="E6" s="11"/>
      <c r="F6" s="13"/>
      <c r="G6" s="11"/>
      <c r="H6" s="11"/>
      <c r="I6" s="11">
        <f>$C$6*100/$C$11</f>
        <v>53.623188405797102</v>
      </c>
      <c r="J6" s="11">
        <f>$C$6*100/$C$11</f>
        <v>53.623188405797102</v>
      </c>
      <c r="K6" s="11">
        <f>$C$6*100/$C$11</f>
        <v>53.623188405797102</v>
      </c>
      <c r="L6" s="11">
        <f>$C$6*100/$C$11</f>
        <v>53.623188405797102</v>
      </c>
      <c r="M6" s="11">
        <f>$C$6*100/$C$11</f>
        <v>53.623188405797102</v>
      </c>
      <c r="N6" s="11"/>
      <c r="O6" s="13"/>
    </row>
    <row r="7" spans="1:17" s="12" customFormat="1" x14ac:dyDescent="0.2">
      <c r="B7" s="37" t="s">
        <v>50</v>
      </c>
      <c r="C7" s="264">
        <v>13.61</v>
      </c>
      <c r="D7" s="11">
        <f>$C$7*100/$C$11</f>
        <v>19.724637681159422</v>
      </c>
      <c r="E7" s="11">
        <f>$C$7*100/$C$11</f>
        <v>19.724637681159422</v>
      </c>
      <c r="F7" s="11">
        <f>$C$7*100/$C$11</f>
        <v>19.724637681159422</v>
      </c>
      <c r="G7" s="11"/>
      <c r="H7" s="11"/>
      <c r="I7" s="11"/>
      <c r="J7" s="11"/>
      <c r="K7" s="11"/>
      <c r="L7" s="11"/>
      <c r="M7" s="11"/>
      <c r="N7" s="11">
        <f>$C$7*100/$C$11</f>
        <v>19.724637681159422</v>
      </c>
      <c r="O7" s="11">
        <f>$C$7*100/$C$11</f>
        <v>19.724637681159422</v>
      </c>
    </row>
    <row r="8" spans="1:17" s="12" customFormat="1" x14ac:dyDescent="0.2">
      <c r="B8" s="14" t="s">
        <v>78</v>
      </c>
      <c r="C8" s="264">
        <v>1.2</v>
      </c>
      <c r="D8" s="11">
        <f>$C$8*100/$C$11</f>
        <v>1.7391304347826086</v>
      </c>
      <c r="E8" s="11">
        <f>$C$8*100/$C$11</f>
        <v>1.7391304347826086</v>
      </c>
      <c r="F8" s="11">
        <f>$C$8*100/$C$11</f>
        <v>1.7391304347826086</v>
      </c>
      <c r="G8" s="11">
        <f>$C$8*100/$C$11</f>
        <v>1.7391304347826086</v>
      </c>
      <c r="H8" s="11"/>
      <c r="I8" s="11"/>
      <c r="J8" s="11"/>
      <c r="K8" s="11"/>
      <c r="L8" s="11"/>
      <c r="M8" s="11"/>
      <c r="N8" s="11"/>
      <c r="O8" s="11">
        <f>$C$8*100/$C$11</f>
        <v>1.7391304347826086</v>
      </c>
    </row>
    <row r="9" spans="1:17" s="12" customFormat="1" x14ac:dyDescent="0.2">
      <c r="B9" s="10" t="s">
        <v>147</v>
      </c>
      <c r="C9" s="265">
        <v>10.75</v>
      </c>
      <c r="D9" s="11">
        <f t="shared" ref="D9:O9" si="0">$C$9*100/$C$11</f>
        <v>15.579710144927537</v>
      </c>
      <c r="E9" s="11">
        <f t="shared" si="0"/>
        <v>15.579710144927537</v>
      </c>
      <c r="F9" s="11">
        <f t="shared" si="0"/>
        <v>15.579710144927537</v>
      </c>
      <c r="G9" s="11">
        <f t="shared" si="0"/>
        <v>15.579710144927537</v>
      </c>
      <c r="H9" s="11">
        <f t="shared" si="0"/>
        <v>15.579710144927537</v>
      </c>
      <c r="I9" s="11">
        <f t="shared" si="0"/>
        <v>15.579710144927537</v>
      </c>
      <c r="J9" s="11">
        <f t="shared" si="0"/>
        <v>15.579710144927537</v>
      </c>
      <c r="K9" s="11">
        <f t="shared" si="0"/>
        <v>15.579710144927537</v>
      </c>
      <c r="L9" s="11">
        <f t="shared" si="0"/>
        <v>15.579710144927537</v>
      </c>
      <c r="M9" s="11">
        <f t="shared" si="0"/>
        <v>15.579710144927537</v>
      </c>
      <c r="N9" s="11">
        <f t="shared" si="0"/>
        <v>15.579710144927537</v>
      </c>
      <c r="O9" s="11">
        <f t="shared" si="0"/>
        <v>15.579710144927537</v>
      </c>
      <c r="Q9" s="9"/>
    </row>
    <row r="10" spans="1:17" ht="16.5" x14ac:dyDescent="0.2">
      <c r="B10" s="257" t="s">
        <v>27</v>
      </c>
      <c r="C10" s="266">
        <f t="shared" ref="C10" si="1">SUM(C5:C9)</f>
        <v>106.24000000000001</v>
      </c>
      <c r="D10" s="423"/>
      <c r="E10" s="424"/>
      <c r="F10" s="424"/>
      <c r="G10" s="424"/>
      <c r="H10" s="424"/>
      <c r="I10" s="424"/>
      <c r="J10" s="424"/>
      <c r="K10" s="424"/>
      <c r="L10" s="424"/>
      <c r="M10" s="424"/>
      <c r="N10" s="424"/>
      <c r="O10" s="425"/>
    </row>
    <row r="11" spans="1:17" ht="16.5" x14ac:dyDescent="0.3">
      <c r="A11" s="19"/>
      <c r="B11" s="242" t="s">
        <v>28</v>
      </c>
      <c r="C11" s="267">
        <v>69</v>
      </c>
      <c r="D11" s="17">
        <f t="shared" ref="D11:O11" si="2">SUM(D5:D9)</f>
        <v>100.34782608695652</v>
      </c>
      <c r="E11" s="17">
        <f t="shared" si="2"/>
        <v>100.34782608695652</v>
      </c>
      <c r="F11" s="17">
        <f t="shared" si="2"/>
        <v>100.34782608695652</v>
      </c>
      <c r="G11" s="17">
        <f t="shared" si="2"/>
        <v>17.318840579710145</v>
      </c>
      <c r="H11" s="17">
        <f t="shared" si="2"/>
        <v>15.579710144927537</v>
      </c>
      <c r="I11" s="17">
        <f t="shared" si="2"/>
        <v>69.20289855072464</v>
      </c>
      <c r="J11" s="17">
        <f t="shared" si="2"/>
        <v>69.20289855072464</v>
      </c>
      <c r="K11" s="17">
        <f t="shared" si="2"/>
        <v>69.20289855072464</v>
      </c>
      <c r="L11" s="17">
        <f t="shared" si="2"/>
        <v>69.20289855072464</v>
      </c>
      <c r="M11" s="17">
        <f t="shared" si="2"/>
        <v>69.20289855072464</v>
      </c>
      <c r="N11" s="17">
        <f t="shared" si="2"/>
        <v>98.608695652173907</v>
      </c>
      <c r="O11" s="40">
        <f t="shared" si="2"/>
        <v>100.34782608695652</v>
      </c>
    </row>
    <row r="12" spans="1:17" ht="16.5" x14ac:dyDescent="0.2">
      <c r="A12" s="19"/>
      <c r="B12" s="21" t="s">
        <v>29</v>
      </c>
      <c r="C12" s="22">
        <f>C10/C11*100</f>
        <v>153.97101449275362</v>
      </c>
      <c r="D12" s="20"/>
      <c r="E12" s="20"/>
      <c r="F12" s="20"/>
      <c r="G12" s="20"/>
      <c r="H12" s="20"/>
      <c r="I12" s="20"/>
      <c r="J12" s="20"/>
      <c r="K12" s="20"/>
      <c r="L12" s="20"/>
      <c r="M12" s="20"/>
      <c r="N12" s="20"/>
      <c r="O12" s="23"/>
    </row>
    <row r="13" spans="1:17" ht="16.5" x14ac:dyDescent="0.3">
      <c r="A13" s="19"/>
      <c r="B13" s="24" t="s">
        <v>30</v>
      </c>
      <c r="C13" s="148">
        <v>102.18</v>
      </c>
      <c r="D13" s="20"/>
      <c r="E13" s="20"/>
      <c r="F13" s="20"/>
      <c r="G13" s="20"/>
      <c r="H13" s="20"/>
      <c r="I13" s="20"/>
      <c r="J13" s="20"/>
      <c r="K13" s="20"/>
      <c r="L13" s="20"/>
      <c r="M13" s="20"/>
      <c r="N13" s="20"/>
      <c r="O13" s="23"/>
    </row>
    <row r="14" spans="1:17" ht="16.5" x14ac:dyDescent="0.3">
      <c r="A14" s="19"/>
      <c r="B14" s="26" t="s">
        <v>32</v>
      </c>
      <c r="C14" s="140">
        <f>100*C11/C13</f>
        <v>67.527891955372866</v>
      </c>
      <c r="D14" s="20"/>
      <c r="E14" s="20"/>
      <c r="F14" s="20"/>
      <c r="G14" s="20"/>
      <c r="H14" s="20"/>
      <c r="I14" s="20"/>
      <c r="J14" s="20"/>
      <c r="K14" s="20"/>
      <c r="L14" s="20"/>
      <c r="M14" s="20"/>
      <c r="N14" s="20"/>
      <c r="O14" s="23"/>
    </row>
    <row r="15" spans="1:17" ht="16.5" x14ac:dyDescent="0.2">
      <c r="A15" s="19"/>
      <c r="B15" s="28" t="s">
        <v>33</v>
      </c>
      <c r="C15" s="60">
        <v>119.68</v>
      </c>
      <c r="D15" s="42"/>
      <c r="E15" s="32"/>
      <c r="F15" s="32"/>
      <c r="G15" s="32"/>
      <c r="H15" s="32"/>
      <c r="I15" s="32"/>
      <c r="J15" s="32"/>
      <c r="K15" s="32"/>
      <c r="L15" s="32"/>
      <c r="M15" s="32"/>
      <c r="N15" s="32"/>
      <c r="O15" s="33"/>
    </row>
    <row r="16" spans="1:17" x14ac:dyDescent="0.2">
      <c r="C16" s="43"/>
    </row>
    <row r="17" spans="2:15" ht="15.75" x14ac:dyDescent="0.25">
      <c r="B17" s="4" t="s">
        <v>37</v>
      </c>
    </row>
    <row r="18" spans="2:15" ht="57.75" customHeight="1" x14ac:dyDescent="0.2">
      <c r="B18" s="397" t="s">
        <v>585</v>
      </c>
      <c r="C18" s="397"/>
      <c r="D18" s="397"/>
      <c r="E18" s="397"/>
      <c r="F18" s="397"/>
      <c r="G18" s="397"/>
      <c r="H18" s="397"/>
      <c r="I18" s="397"/>
      <c r="J18" s="397"/>
      <c r="K18" s="397"/>
      <c r="L18" s="397"/>
      <c r="M18" s="397"/>
      <c r="N18" s="397"/>
      <c r="O18" s="397"/>
    </row>
    <row r="20" spans="2:15" ht="15.75" x14ac:dyDescent="0.25">
      <c r="B20" s="4" t="s">
        <v>39</v>
      </c>
    </row>
    <row r="21" spans="2:15" x14ac:dyDescent="0.2">
      <c r="B21" s="392" t="s">
        <v>42</v>
      </c>
      <c r="C21" s="392"/>
      <c r="D21" s="392"/>
      <c r="E21" s="392"/>
      <c r="F21" s="392"/>
      <c r="G21" s="392"/>
      <c r="H21" s="392"/>
      <c r="I21" s="392"/>
      <c r="J21" s="392"/>
      <c r="K21" s="392"/>
      <c r="L21" s="392"/>
      <c r="M21" s="392"/>
      <c r="N21" s="392"/>
      <c r="O21" s="392"/>
    </row>
  </sheetData>
  <mergeCells count="5">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3"/>
  <dimension ref="A1:O38"/>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461</v>
      </c>
      <c r="C1" s="2"/>
      <c r="D1" s="393"/>
      <c r="E1" s="393"/>
      <c r="F1" s="393"/>
      <c r="G1" s="393"/>
      <c r="H1" s="393"/>
      <c r="I1" s="393"/>
      <c r="J1" s="393"/>
      <c r="K1" s="393"/>
      <c r="L1" s="393"/>
      <c r="M1" s="393"/>
      <c r="N1" s="393"/>
      <c r="O1" s="393"/>
    </row>
    <row r="2" spans="1:15" s="3" customFormat="1" ht="15.75" x14ac:dyDescent="0.25">
      <c r="B2" s="4" t="s">
        <v>1</v>
      </c>
      <c r="C2" s="5" t="s">
        <v>2</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67" t="s">
        <v>49</v>
      </c>
      <c r="C5" s="258">
        <v>10</v>
      </c>
      <c r="D5" s="11"/>
      <c r="E5" s="11"/>
      <c r="F5" s="13"/>
      <c r="G5" s="11">
        <f>$C$5*100/$C$14</f>
        <v>29.261155815654721</v>
      </c>
      <c r="H5" s="11">
        <f>$C$5*100/$C$14</f>
        <v>29.261155815654721</v>
      </c>
      <c r="I5" s="11">
        <f>$C$5*100/$C$14</f>
        <v>29.261155815654721</v>
      </c>
      <c r="J5" s="11">
        <f>$C$5*100/$C$14</f>
        <v>29.261155815654721</v>
      </c>
      <c r="K5" s="11">
        <f>$C$5*100/$C$14</f>
        <v>29.261155815654721</v>
      </c>
      <c r="L5" s="11"/>
      <c r="M5" s="11"/>
      <c r="N5" s="11"/>
      <c r="O5" s="13"/>
    </row>
    <row r="6" spans="1:15" s="12" customFormat="1" x14ac:dyDescent="0.2">
      <c r="B6" s="67" t="s">
        <v>59</v>
      </c>
      <c r="C6" s="258">
        <v>7.8</v>
      </c>
      <c r="D6" s="11"/>
      <c r="E6" s="11"/>
      <c r="F6" s="13"/>
      <c r="G6" s="11">
        <f>$C$6*100/$C$14</f>
        <v>22.823701536210681</v>
      </c>
      <c r="H6" s="11">
        <f>$C$6*100/$C$14</f>
        <v>22.823701536210681</v>
      </c>
      <c r="I6" s="11">
        <f>$C$6*100/$C$14</f>
        <v>22.823701536210681</v>
      </c>
      <c r="J6" s="11">
        <f>$C$6*100/$C$14</f>
        <v>22.823701536210681</v>
      </c>
      <c r="K6" s="11">
        <f>$C$6*100/$C$14</f>
        <v>22.823701536210681</v>
      </c>
      <c r="L6" s="11"/>
      <c r="M6" s="11"/>
      <c r="N6" s="11"/>
      <c r="O6" s="13"/>
    </row>
    <row r="7" spans="1:15" s="12" customFormat="1" x14ac:dyDescent="0.2">
      <c r="B7" s="67" t="s">
        <v>50</v>
      </c>
      <c r="C7" s="258">
        <v>6.2</v>
      </c>
      <c r="D7" s="11"/>
      <c r="E7" s="11"/>
      <c r="F7" s="11"/>
      <c r="G7" s="11">
        <f>$C$7*100/$C$14</f>
        <v>18.141916605705926</v>
      </c>
      <c r="H7" s="11">
        <f>$C$7*100/$C$14</f>
        <v>18.141916605705926</v>
      </c>
      <c r="I7" s="11">
        <f>$C$7*100/$C$14</f>
        <v>18.141916605705926</v>
      </c>
      <c r="J7" s="11">
        <f>$C$7*100/$C$14</f>
        <v>18.141916605705926</v>
      </c>
      <c r="K7" s="11">
        <f>$C$7*100/$C$14</f>
        <v>18.141916605705926</v>
      </c>
      <c r="L7" s="11"/>
      <c r="M7" s="11"/>
      <c r="N7" s="11"/>
      <c r="O7" s="13"/>
    </row>
    <row r="8" spans="1:15" s="12" customFormat="1" x14ac:dyDescent="0.2">
      <c r="B8" s="161" t="s">
        <v>90</v>
      </c>
      <c r="C8" s="258">
        <v>2.5</v>
      </c>
      <c r="D8" s="11">
        <f t="shared" ref="D8:O8" si="0">$C$8*100/$C$14</f>
        <v>7.3152889539136803</v>
      </c>
      <c r="E8" s="11">
        <f t="shared" si="0"/>
        <v>7.3152889539136803</v>
      </c>
      <c r="F8" s="11">
        <f t="shared" si="0"/>
        <v>7.3152889539136803</v>
      </c>
      <c r="G8" s="11">
        <f t="shared" si="0"/>
        <v>7.3152889539136803</v>
      </c>
      <c r="H8" s="11">
        <f t="shared" si="0"/>
        <v>7.3152889539136803</v>
      </c>
      <c r="I8" s="11">
        <f t="shared" si="0"/>
        <v>7.3152889539136803</v>
      </c>
      <c r="J8" s="11">
        <f t="shared" si="0"/>
        <v>7.3152889539136803</v>
      </c>
      <c r="K8" s="11">
        <f t="shared" si="0"/>
        <v>7.3152889539136803</v>
      </c>
      <c r="L8" s="11">
        <f t="shared" si="0"/>
        <v>7.3152889539136803</v>
      </c>
      <c r="M8" s="11">
        <f t="shared" si="0"/>
        <v>7.3152889539136803</v>
      </c>
      <c r="N8" s="11">
        <f t="shared" si="0"/>
        <v>7.3152889539136803</v>
      </c>
      <c r="O8" s="11">
        <f t="shared" si="0"/>
        <v>7.3152889539136803</v>
      </c>
    </row>
    <row r="9" spans="1:15" s="12" customFormat="1" x14ac:dyDescent="0.2">
      <c r="B9" s="67" t="s">
        <v>19</v>
      </c>
      <c r="C9" s="258">
        <v>0.7</v>
      </c>
      <c r="D9" s="11">
        <f t="shared" ref="D9:O9" si="1">$C$9*100/$C$14</f>
        <v>2.0482809070958305</v>
      </c>
      <c r="E9" s="11">
        <f t="shared" si="1"/>
        <v>2.0482809070958305</v>
      </c>
      <c r="F9" s="11">
        <f t="shared" si="1"/>
        <v>2.0482809070958305</v>
      </c>
      <c r="G9" s="11">
        <f t="shared" si="1"/>
        <v>2.0482809070958305</v>
      </c>
      <c r="H9" s="11">
        <f t="shared" si="1"/>
        <v>2.0482809070958305</v>
      </c>
      <c r="I9" s="11">
        <f t="shared" si="1"/>
        <v>2.0482809070958305</v>
      </c>
      <c r="J9" s="11">
        <f t="shared" si="1"/>
        <v>2.0482809070958305</v>
      </c>
      <c r="K9" s="11">
        <f t="shared" si="1"/>
        <v>2.0482809070958305</v>
      </c>
      <c r="L9" s="11">
        <f t="shared" si="1"/>
        <v>2.0482809070958305</v>
      </c>
      <c r="M9" s="11">
        <f t="shared" si="1"/>
        <v>2.0482809070958305</v>
      </c>
      <c r="N9" s="11">
        <f t="shared" si="1"/>
        <v>2.0482809070958305</v>
      </c>
      <c r="O9" s="11">
        <f t="shared" si="1"/>
        <v>2.0482809070958305</v>
      </c>
    </row>
    <row r="10" spans="1:15" s="12" customFormat="1" x14ac:dyDescent="0.2">
      <c r="B10" s="67" t="s">
        <v>78</v>
      </c>
      <c r="C10" s="258">
        <v>1</v>
      </c>
      <c r="D10" s="11"/>
      <c r="E10" s="11"/>
      <c r="F10" s="13"/>
      <c r="G10" s="11">
        <f>$C$10*100/$C$14</f>
        <v>2.926115581565472</v>
      </c>
      <c r="H10" s="11">
        <f>$C$10*100/$C$14</f>
        <v>2.926115581565472</v>
      </c>
      <c r="I10" s="11">
        <f>$C$10*100/$C$14</f>
        <v>2.926115581565472</v>
      </c>
      <c r="J10" s="11">
        <f>$C$10*100/$C$14</f>
        <v>2.926115581565472</v>
      </c>
      <c r="K10" s="11">
        <f>$C$10*100/$C$14</f>
        <v>2.926115581565472</v>
      </c>
      <c r="L10" s="11"/>
      <c r="M10" s="11"/>
      <c r="N10" s="11"/>
      <c r="O10" s="13"/>
    </row>
    <row r="11" spans="1:15" s="12" customFormat="1" x14ac:dyDescent="0.2">
      <c r="B11" s="67" t="s">
        <v>62</v>
      </c>
      <c r="C11" s="258">
        <v>1.6</v>
      </c>
      <c r="D11" s="11"/>
      <c r="E11" s="11"/>
      <c r="F11" s="11">
        <f t="shared" ref="F11:K11" si="2">$C$11*100/$C$14</f>
        <v>4.6817849305047554</v>
      </c>
      <c r="G11" s="11">
        <f t="shared" si="2"/>
        <v>4.6817849305047554</v>
      </c>
      <c r="H11" s="11">
        <f t="shared" si="2"/>
        <v>4.6817849305047554</v>
      </c>
      <c r="I11" s="11">
        <f t="shared" si="2"/>
        <v>4.6817849305047554</v>
      </c>
      <c r="J11" s="11">
        <f t="shared" si="2"/>
        <v>4.6817849305047554</v>
      </c>
      <c r="K11" s="11">
        <f t="shared" si="2"/>
        <v>4.6817849305047554</v>
      </c>
      <c r="L11" s="11"/>
      <c r="M11" s="11"/>
      <c r="N11" s="11"/>
      <c r="O11" s="13"/>
    </row>
    <row r="12" spans="1:15" s="12" customFormat="1" x14ac:dyDescent="0.2">
      <c r="B12" s="162" t="s">
        <v>55</v>
      </c>
      <c r="C12" s="258">
        <v>4.4000000000000004</v>
      </c>
      <c r="D12" s="11"/>
      <c r="E12" s="11"/>
      <c r="F12" s="11"/>
      <c r="G12" s="11">
        <f>$C$12*100/$C$14</f>
        <v>12.874908558888079</v>
      </c>
      <c r="H12" s="11">
        <f>$C$12*100/$C$14</f>
        <v>12.874908558888079</v>
      </c>
      <c r="I12" s="11">
        <f>$C$12*100/$C$14</f>
        <v>12.874908558888079</v>
      </c>
      <c r="J12" s="11">
        <f>$C$12*100/$C$14</f>
        <v>12.874908558888079</v>
      </c>
      <c r="K12" s="11">
        <f>$C$12*100/$C$14</f>
        <v>12.874908558888079</v>
      </c>
      <c r="L12" s="11"/>
      <c r="M12" s="11"/>
      <c r="N12" s="11"/>
      <c r="O12" s="11"/>
    </row>
    <row r="13" spans="1:15" ht="16.5" x14ac:dyDescent="0.2">
      <c r="B13" s="257" t="s">
        <v>27</v>
      </c>
      <c r="C13" s="260">
        <f t="shared" ref="C13" si="3">SUM(C5:C12)</f>
        <v>34.200000000000003</v>
      </c>
      <c r="D13" s="423"/>
      <c r="E13" s="424"/>
      <c r="F13" s="424"/>
      <c r="G13" s="424"/>
      <c r="H13" s="424"/>
      <c r="I13" s="424"/>
      <c r="J13" s="424"/>
      <c r="K13" s="424"/>
      <c r="L13" s="424"/>
      <c r="M13" s="424"/>
      <c r="N13" s="424"/>
      <c r="O13" s="425"/>
    </row>
    <row r="14" spans="1:15" ht="16.5" x14ac:dyDescent="0.3">
      <c r="A14" s="19"/>
      <c r="B14" s="242" t="s">
        <v>28</v>
      </c>
      <c r="C14" s="283">
        <v>34.174999999999997</v>
      </c>
      <c r="D14" s="17">
        <f t="shared" ref="D14:O14" si="4">SUM(D5:D12)</f>
        <v>9.3635698610095108</v>
      </c>
      <c r="E14" s="17">
        <f t="shared" si="4"/>
        <v>9.3635698610095108</v>
      </c>
      <c r="F14" s="17">
        <f t="shared" si="4"/>
        <v>14.045354791514267</v>
      </c>
      <c r="G14" s="17">
        <f t="shared" si="4"/>
        <v>100.07315288953914</v>
      </c>
      <c r="H14" s="17">
        <f t="shared" si="4"/>
        <v>100.07315288953914</v>
      </c>
      <c r="I14" s="17">
        <f t="shared" si="4"/>
        <v>100.07315288953914</v>
      </c>
      <c r="J14" s="17">
        <f t="shared" si="4"/>
        <v>100.07315288953914</v>
      </c>
      <c r="K14" s="17">
        <f t="shared" si="4"/>
        <v>100.07315288953914</v>
      </c>
      <c r="L14" s="17">
        <f t="shared" si="4"/>
        <v>9.3635698610095108</v>
      </c>
      <c r="M14" s="17">
        <f t="shared" si="4"/>
        <v>9.3635698610095108</v>
      </c>
      <c r="N14" s="17">
        <f t="shared" si="4"/>
        <v>9.3635698610095108</v>
      </c>
      <c r="O14" s="40">
        <f t="shared" si="4"/>
        <v>9.3635698610095108</v>
      </c>
    </row>
    <row r="15" spans="1:15" ht="16.5" x14ac:dyDescent="0.2">
      <c r="A15" s="19"/>
      <c r="B15" s="21" t="s">
        <v>29</v>
      </c>
      <c r="C15" s="22">
        <f>C13/C14*100</f>
        <v>100.07315288953916</v>
      </c>
      <c r="D15" s="20"/>
      <c r="E15" s="20"/>
      <c r="F15" s="20"/>
      <c r="G15" s="20"/>
      <c r="H15" s="20"/>
      <c r="I15" s="20"/>
      <c r="J15" s="20"/>
      <c r="K15" s="20"/>
      <c r="L15" s="20"/>
      <c r="M15" s="20"/>
      <c r="N15" s="20"/>
      <c r="O15" s="23"/>
    </row>
    <row r="16" spans="1:15" ht="16.5" x14ac:dyDescent="0.3">
      <c r="A16" s="19"/>
      <c r="B16" s="24" t="s">
        <v>30</v>
      </c>
      <c r="C16" s="27">
        <v>91.959000000000003</v>
      </c>
      <c r="D16" s="20"/>
      <c r="E16" s="20"/>
      <c r="F16" s="20"/>
      <c r="G16" s="20"/>
      <c r="H16" s="20"/>
      <c r="I16" s="20"/>
      <c r="J16" s="20"/>
      <c r="K16" s="20"/>
      <c r="L16" s="20"/>
      <c r="M16" s="20"/>
      <c r="N16" s="20"/>
      <c r="O16" s="23"/>
    </row>
    <row r="17" spans="1:15" ht="16.5" x14ac:dyDescent="0.3">
      <c r="A17" s="19"/>
      <c r="B17" s="26" t="s">
        <v>32</v>
      </c>
      <c r="C17" s="144">
        <f>100*C14/C16</f>
        <v>37.163301036331404</v>
      </c>
      <c r="D17" s="20"/>
      <c r="E17" s="20"/>
      <c r="F17" s="20"/>
      <c r="G17" s="20"/>
      <c r="H17" s="20"/>
      <c r="I17" s="20"/>
      <c r="J17" s="20"/>
      <c r="K17" s="20"/>
      <c r="L17" s="20"/>
      <c r="M17" s="20"/>
      <c r="N17" s="20"/>
      <c r="O17" s="23"/>
    </row>
    <row r="18" spans="1:15" ht="16.5" x14ac:dyDescent="0.2">
      <c r="A18" s="19"/>
      <c r="B18" s="28" t="s">
        <v>33</v>
      </c>
      <c r="C18" s="29">
        <v>91.959000000000003</v>
      </c>
      <c r="D18" s="42"/>
      <c r="E18" s="32"/>
      <c r="F18" s="32"/>
      <c r="G18" s="32"/>
      <c r="H18" s="32"/>
      <c r="I18" s="32"/>
      <c r="J18" s="32"/>
      <c r="K18" s="32"/>
      <c r="L18" s="32"/>
      <c r="M18" s="32"/>
      <c r="N18" s="32"/>
      <c r="O18" s="33"/>
    </row>
    <row r="19" spans="1:15" ht="15" x14ac:dyDescent="0.2">
      <c r="B19" s="45"/>
      <c r="C19" s="50"/>
      <c r="D19" s="49"/>
      <c r="E19" s="49"/>
      <c r="F19" s="49"/>
      <c r="G19" s="49"/>
      <c r="H19" s="49"/>
      <c r="I19" s="49"/>
      <c r="J19" s="49"/>
      <c r="K19" s="49"/>
      <c r="L19" s="49"/>
      <c r="M19" s="49"/>
      <c r="N19" s="49"/>
      <c r="O19" s="49"/>
    </row>
    <row r="20" spans="1:15" ht="15" x14ac:dyDescent="0.2">
      <c r="B20" s="45"/>
      <c r="C20" s="50"/>
      <c r="D20" s="49"/>
      <c r="E20" s="49"/>
      <c r="F20" s="49"/>
      <c r="G20" s="49"/>
      <c r="H20" s="49"/>
      <c r="I20" s="49"/>
      <c r="J20" s="49"/>
      <c r="K20" s="49"/>
      <c r="L20" s="49"/>
      <c r="M20" s="49"/>
      <c r="N20" s="49"/>
      <c r="O20" s="49"/>
    </row>
    <row r="21" spans="1:15" s="219" customFormat="1" ht="15" x14ac:dyDescent="0.2">
      <c r="B21" s="45"/>
      <c r="C21" s="50"/>
      <c r="D21" s="49"/>
      <c r="E21" s="49"/>
      <c r="F21" s="49"/>
      <c r="G21" s="49"/>
      <c r="H21" s="49"/>
      <c r="I21" s="49"/>
      <c r="J21" s="49"/>
      <c r="K21" s="49"/>
      <c r="L21" s="49"/>
      <c r="M21" s="49"/>
      <c r="N21" s="49"/>
      <c r="O21" s="49"/>
    </row>
    <row r="22" spans="1:15" s="219" customFormat="1" ht="15" x14ac:dyDescent="0.2">
      <c r="B22" s="45"/>
      <c r="C22" s="50"/>
      <c r="D22" s="49"/>
      <c r="E22" s="49"/>
      <c r="F22" s="49"/>
      <c r="G22" s="49"/>
      <c r="H22" s="49"/>
      <c r="I22" s="49"/>
      <c r="J22" s="49"/>
      <c r="K22" s="49"/>
      <c r="L22" s="49"/>
      <c r="M22" s="49"/>
      <c r="N22" s="49"/>
      <c r="O22" s="49"/>
    </row>
    <row r="23" spans="1:15" ht="15" x14ac:dyDescent="0.2">
      <c r="B23" s="45"/>
      <c r="C23" s="50"/>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3" spans="2:15" ht="15.75" x14ac:dyDescent="0.25">
      <c r="B33" s="4" t="s">
        <v>647</v>
      </c>
    </row>
    <row r="34" spans="2:15" ht="68.25" customHeight="1" x14ac:dyDescent="0.2">
      <c r="B34" s="397" t="s">
        <v>462</v>
      </c>
      <c r="C34" s="397"/>
      <c r="D34" s="397"/>
      <c r="E34" s="397"/>
      <c r="F34" s="397"/>
      <c r="G34" s="397"/>
      <c r="H34" s="397"/>
      <c r="I34" s="397"/>
      <c r="J34" s="397"/>
      <c r="K34" s="397"/>
      <c r="L34" s="397"/>
      <c r="M34" s="397"/>
      <c r="N34" s="397"/>
      <c r="O34" s="397"/>
    </row>
    <row r="36" spans="2:15" ht="15.75" x14ac:dyDescent="0.25">
      <c r="B36" s="4" t="s">
        <v>39</v>
      </c>
    </row>
    <row r="37" spans="2:15" ht="27" customHeight="1" x14ac:dyDescent="0.2">
      <c r="B37" s="415" t="s">
        <v>463</v>
      </c>
      <c r="C37" s="405"/>
      <c r="D37" s="405"/>
      <c r="E37" s="405"/>
      <c r="F37" s="405"/>
      <c r="G37" s="405"/>
      <c r="H37" s="405"/>
      <c r="I37" s="405"/>
      <c r="J37" s="405"/>
      <c r="K37" s="405"/>
      <c r="L37" s="405"/>
      <c r="M37" s="405"/>
      <c r="N37" s="405"/>
      <c r="O37" s="405"/>
    </row>
    <row r="38" spans="2:15" ht="26.25" customHeight="1" x14ac:dyDescent="0.2">
      <c r="B38" s="405" t="s">
        <v>464</v>
      </c>
      <c r="C38" s="405"/>
      <c r="D38" s="405"/>
      <c r="E38" s="405"/>
      <c r="F38" s="405"/>
      <c r="G38" s="405"/>
      <c r="H38" s="405"/>
      <c r="I38" s="405"/>
      <c r="J38" s="405"/>
      <c r="K38" s="405"/>
      <c r="L38" s="405"/>
      <c r="M38" s="405"/>
      <c r="N38" s="405"/>
      <c r="O38" s="405"/>
    </row>
  </sheetData>
  <mergeCells count="7">
    <mergeCell ref="D1:O1"/>
    <mergeCell ref="D3:O3"/>
    <mergeCell ref="B34:O34"/>
    <mergeCell ref="B37:O37"/>
    <mergeCell ref="B38:O38"/>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0"/>
  <dimension ref="A1:O19"/>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586</v>
      </c>
      <c r="C1" s="2"/>
      <c r="D1" s="1"/>
      <c r="E1" s="1"/>
      <c r="F1" s="1"/>
      <c r="G1" s="1"/>
      <c r="H1" s="1"/>
      <c r="I1" s="1"/>
      <c r="J1" s="1"/>
      <c r="K1" s="1"/>
      <c r="L1" s="1"/>
      <c r="M1" s="1"/>
      <c r="N1" s="1"/>
      <c r="O1" s="1"/>
    </row>
    <row r="2" spans="1:15" s="3" customFormat="1" ht="15.75" x14ac:dyDescent="0.25">
      <c r="B2" s="4" t="s">
        <v>1</v>
      </c>
      <c r="C2" s="5" t="s">
        <v>197</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71">
        <v>0.20799999999999999</v>
      </c>
      <c r="D5" s="11"/>
      <c r="E5" s="11"/>
      <c r="F5" s="11"/>
      <c r="G5" s="11"/>
      <c r="H5" s="11">
        <f>$C$5*100/$C$9</f>
        <v>92.857142857142861</v>
      </c>
      <c r="I5" s="11">
        <f>$C$5*100/$C$9</f>
        <v>92.857142857142861</v>
      </c>
      <c r="J5" s="11">
        <f>$C$5*100/$C$9</f>
        <v>92.857142857142861</v>
      </c>
      <c r="K5" s="11">
        <f>$C$5*100/$C$9</f>
        <v>92.857142857142861</v>
      </c>
      <c r="L5" s="11">
        <f>$C$5*100/$C$9</f>
        <v>92.857142857142861</v>
      </c>
      <c r="M5" s="11"/>
      <c r="N5" s="11"/>
      <c r="O5" s="11"/>
    </row>
    <row r="6" spans="1:15" s="12" customFormat="1" x14ac:dyDescent="0.2">
      <c r="B6" s="37" t="s">
        <v>54</v>
      </c>
      <c r="C6" s="313">
        <v>2.5999999999999999E-3</v>
      </c>
      <c r="D6" s="11"/>
      <c r="E6" s="11"/>
      <c r="F6" s="11"/>
      <c r="G6" s="11"/>
      <c r="H6" s="11">
        <f>$C$6*100/$C$9</f>
        <v>1.1607142857142858</v>
      </c>
      <c r="I6" s="11">
        <f>$C$6*100/$C$9</f>
        <v>1.1607142857142858</v>
      </c>
      <c r="J6" s="11">
        <f>$C$6*100/$C$9</f>
        <v>1.1607142857142858</v>
      </c>
      <c r="K6" s="11">
        <f>$C$6*100/$C$9</f>
        <v>1.1607142857142858</v>
      </c>
      <c r="L6" s="11">
        <f>$C$6*100/$C$9</f>
        <v>1.1607142857142858</v>
      </c>
      <c r="M6" s="38"/>
      <c r="N6" s="38"/>
      <c r="O6" s="11"/>
    </row>
    <row r="7" spans="1:15" s="12" customFormat="1" x14ac:dyDescent="0.2">
      <c r="B7" s="37" t="s">
        <v>157</v>
      </c>
      <c r="C7" s="313">
        <v>1.2999999999999999E-2</v>
      </c>
      <c r="D7" s="11"/>
      <c r="E7" s="11"/>
      <c r="F7" s="11"/>
      <c r="G7" s="11"/>
      <c r="H7" s="11">
        <f>$C$7*100/$C$9</f>
        <v>5.8035714285714288</v>
      </c>
      <c r="I7" s="11">
        <f>$C$7*100/$C$9</f>
        <v>5.8035714285714288</v>
      </c>
      <c r="J7" s="11">
        <f>$C$7*100/$C$9</f>
        <v>5.8035714285714288</v>
      </c>
      <c r="K7" s="11">
        <f>$C$7*100/$C$9</f>
        <v>5.8035714285714288</v>
      </c>
      <c r="L7" s="11">
        <f>$C$7*100/$C$9</f>
        <v>5.8035714285714288</v>
      </c>
      <c r="M7" s="38"/>
      <c r="N7" s="38"/>
      <c r="O7" s="11"/>
    </row>
    <row r="8" spans="1:15" ht="16.5" x14ac:dyDescent="0.2">
      <c r="B8" s="257" t="s">
        <v>27</v>
      </c>
      <c r="C8" s="272">
        <f>SUM(C5:C7)</f>
        <v>0.22359999999999999</v>
      </c>
      <c r="D8" s="423"/>
      <c r="E8" s="424"/>
      <c r="F8" s="424"/>
      <c r="G8" s="424"/>
      <c r="H8" s="424"/>
      <c r="I8" s="424"/>
      <c r="J8" s="424"/>
      <c r="K8" s="424"/>
      <c r="L8" s="424"/>
      <c r="M8" s="424"/>
      <c r="N8" s="424"/>
      <c r="O8" s="425"/>
    </row>
    <row r="9" spans="1:15" ht="16.5" x14ac:dyDescent="0.3">
      <c r="A9" s="19"/>
      <c r="B9" s="242" t="s">
        <v>28</v>
      </c>
      <c r="C9" s="273">
        <v>0.224</v>
      </c>
      <c r="D9" s="17">
        <f t="shared" ref="D9:O9" si="0">SUM(D5:D7)</f>
        <v>0</v>
      </c>
      <c r="E9" s="17">
        <f t="shared" si="0"/>
        <v>0</v>
      </c>
      <c r="F9" s="17">
        <f t="shared" si="0"/>
        <v>0</v>
      </c>
      <c r="G9" s="17">
        <f t="shared" si="0"/>
        <v>0</v>
      </c>
      <c r="H9" s="17">
        <f t="shared" si="0"/>
        <v>99.821428571428584</v>
      </c>
      <c r="I9" s="17">
        <f t="shared" si="0"/>
        <v>99.821428571428584</v>
      </c>
      <c r="J9" s="17">
        <f t="shared" si="0"/>
        <v>99.821428571428584</v>
      </c>
      <c r="K9" s="17">
        <f t="shared" si="0"/>
        <v>99.821428571428584</v>
      </c>
      <c r="L9" s="17">
        <f t="shared" si="0"/>
        <v>99.821428571428584</v>
      </c>
      <c r="M9" s="17">
        <f t="shared" si="0"/>
        <v>0</v>
      </c>
      <c r="N9" s="17">
        <f t="shared" si="0"/>
        <v>0</v>
      </c>
      <c r="O9" s="17">
        <f t="shared" si="0"/>
        <v>0</v>
      </c>
    </row>
    <row r="10" spans="1:15" ht="16.5" x14ac:dyDescent="0.2">
      <c r="A10" s="19"/>
      <c r="B10" s="21" t="s">
        <v>29</v>
      </c>
      <c r="C10" s="22">
        <f>C8/C9*100</f>
        <v>99.821428571428555</v>
      </c>
      <c r="D10" s="20"/>
      <c r="E10" s="20"/>
      <c r="F10" s="20"/>
      <c r="G10" s="20"/>
      <c r="H10" s="20"/>
      <c r="I10" s="20"/>
      <c r="J10" s="20"/>
      <c r="K10" s="20"/>
      <c r="L10" s="20"/>
      <c r="M10" s="20"/>
      <c r="N10" s="20"/>
      <c r="O10" s="23"/>
    </row>
    <row r="11" spans="1:15" ht="16.5" x14ac:dyDescent="0.3">
      <c r="A11" s="19"/>
      <c r="B11" s="24" t="s">
        <v>30</v>
      </c>
      <c r="C11" s="200">
        <v>0.26</v>
      </c>
      <c r="D11" s="20"/>
      <c r="E11" s="20"/>
      <c r="F11" s="20"/>
      <c r="G11" s="20"/>
      <c r="H11" s="20"/>
      <c r="I11" s="20"/>
      <c r="J11" s="20"/>
      <c r="K11" s="20"/>
      <c r="L11" s="20"/>
      <c r="M11" s="20"/>
      <c r="N11" s="20"/>
      <c r="O11" s="23"/>
    </row>
    <row r="12" spans="1:15" ht="16.5" x14ac:dyDescent="0.3">
      <c r="A12" s="19"/>
      <c r="B12" s="26" t="s">
        <v>32</v>
      </c>
      <c r="C12" s="178">
        <f>100*C9/C11</f>
        <v>86.15384615384616</v>
      </c>
      <c r="D12" s="20"/>
      <c r="E12" s="20"/>
      <c r="F12" s="20"/>
      <c r="G12" s="20"/>
      <c r="H12" s="20"/>
      <c r="I12" s="20"/>
      <c r="J12" s="20"/>
      <c r="K12" s="20"/>
      <c r="L12" s="20"/>
      <c r="M12" s="20"/>
      <c r="N12" s="20"/>
      <c r="O12" s="23"/>
    </row>
    <row r="13" spans="1:15" ht="16.5" x14ac:dyDescent="0.2">
      <c r="A13" s="19"/>
      <c r="B13" s="28" t="s">
        <v>33</v>
      </c>
      <c r="C13" s="52">
        <v>0.26</v>
      </c>
      <c r="D13" s="42"/>
      <c r="E13" s="32"/>
      <c r="F13" s="32"/>
      <c r="G13" s="32"/>
      <c r="H13" s="32"/>
      <c r="I13" s="32"/>
      <c r="J13" s="32"/>
      <c r="K13" s="32"/>
      <c r="L13" s="32"/>
      <c r="M13" s="32"/>
      <c r="N13" s="32"/>
      <c r="O13" s="33"/>
    </row>
    <row r="14" spans="1:15" x14ac:dyDescent="0.2">
      <c r="C14" s="43"/>
    </row>
    <row r="15" spans="1:15" ht="15.75" x14ac:dyDescent="0.25">
      <c r="B15" s="4" t="s">
        <v>37</v>
      </c>
    </row>
    <row r="16" spans="1:15" ht="53.25" customHeight="1" x14ac:dyDescent="0.2">
      <c r="B16" s="405" t="s">
        <v>587</v>
      </c>
      <c r="C16" s="405"/>
      <c r="D16" s="405"/>
      <c r="E16" s="405"/>
      <c r="F16" s="405"/>
      <c r="G16" s="405"/>
      <c r="H16" s="405"/>
      <c r="I16" s="405"/>
      <c r="J16" s="405"/>
      <c r="K16" s="405"/>
      <c r="L16" s="405"/>
      <c r="M16" s="405"/>
      <c r="N16" s="405"/>
      <c r="O16" s="405"/>
    </row>
    <row r="18" spans="2:15" ht="15.75" x14ac:dyDescent="0.25">
      <c r="B18" s="4" t="s">
        <v>39</v>
      </c>
    </row>
    <row r="19" spans="2:15" x14ac:dyDescent="0.2">
      <c r="B19" s="392" t="s">
        <v>42</v>
      </c>
      <c r="C19" s="392"/>
      <c r="D19" s="392"/>
      <c r="E19" s="392"/>
      <c r="F19" s="392"/>
      <c r="G19" s="392"/>
      <c r="H19" s="392"/>
      <c r="I19" s="392"/>
      <c r="J19" s="392"/>
      <c r="K19" s="392"/>
      <c r="L19" s="392"/>
      <c r="M19" s="392"/>
      <c r="N19" s="392"/>
      <c r="O19" s="392"/>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5"/>
  <sheetViews>
    <sheetView topLeftCell="A16"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1:32" s="218" customFormat="1" ht="15.75" x14ac:dyDescent="0.25">
      <c r="B1" s="1" t="s">
        <v>669</v>
      </c>
      <c r="C1" s="2"/>
      <c r="D1" s="393"/>
      <c r="E1" s="393"/>
      <c r="F1" s="393"/>
      <c r="G1" s="393"/>
      <c r="H1" s="393"/>
      <c r="I1" s="393"/>
      <c r="J1" s="393"/>
      <c r="K1" s="393"/>
      <c r="L1" s="393"/>
      <c r="M1" s="393"/>
      <c r="N1" s="393"/>
      <c r="O1" s="393"/>
    </row>
    <row r="2" spans="1:32" ht="15" x14ac:dyDescent="0.25">
      <c r="B2" s="63" t="s">
        <v>792</v>
      </c>
      <c r="C2" s="103"/>
      <c r="D2" s="104"/>
      <c r="E2" s="104"/>
      <c r="F2" s="104"/>
      <c r="G2" s="104"/>
      <c r="H2" s="104"/>
      <c r="I2" s="104"/>
      <c r="J2" s="104"/>
      <c r="K2" s="104"/>
      <c r="L2" s="104"/>
      <c r="M2" s="104"/>
      <c r="N2" s="104"/>
      <c r="O2" s="104"/>
      <c r="R2" s="209"/>
      <c r="S2" s="210"/>
      <c r="T2" s="211"/>
      <c r="U2" s="211"/>
      <c r="V2" s="211"/>
      <c r="W2" s="211"/>
      <c r="X2" s="211"/>
      <c r="Y2" s="211"/>
      <c r="Z2" s="211"/>
      <c r="AA2" s="211"/>
      <c r="AB2" s="211"/>
      <c r="AC2" s="211"/>
      <c r="AD2" s="211"/>
      <c r="AE2" s="211"/>
      <c r="AF2" s="220"/>
    </row>
    <row r="3" spans="1:32" s="218" customFormat="1" ht="15.75" x14ac:dyDescent="0.25">
      <c r="B3" s="4" t="s">
        <v>1</v>
      </c>
      <c r="C3" s="168">
        <v>2009</v>
      </c>
    </row>
    <row r="4" spans="1:32" s="6" customFormat="1" ht="15" x14ac:dyDescent="0.25">
      <c r="B4" s="399" t="s">
        <v>3</v>
      </c>
      <c r="C4" s="252" t="s">
        <v>741</v>
      </c>
      <c r="D4" s="394" t="s">
        <v>4</v>
      </c>
      <c r="E4" s="395"/>
      <c r="F4" s="395"/>
      <c r="G4" s="395"/>
      <c r="H4" s="395"/>
      <c r="I4" s="395"/>
      <c r="J4" s="395"/>
      <c r="K4" s="395"/>
      <c r="L4" s="395"/>
      <c r="M4" s="395"/>
      <c r="N4" s="395"/>
      <c r="O4" s="396"/>
    </row>
    <row r="5" spans="1:32" ht="15" x14ac:dyDescent="0.25">
      <c r="B5" s="400"/>
      <c r="C5" s="253" t="s">
        <v>5</v>
      </c>
      <c r="D5" s="7" t="s">
        <v>6</v>
      </c>
      <c r="E5" s="7" t="s">
        <v>7</v>
      </c>
      <c r="F5" s="8" t="s">
        <v>8</v>
      </c>
      <c r="G5" s="7" t="s">
        <v>9</v>
      </c>
      <c r="H5" s="7" t="s">
        <v>8</v>
      </c>
      <c r="I5" s="7" t="s">
        <v>6</v>
      </c>
      <c r="J5" s="7" t="s">
        <v>6</v>
      </c>
      <c r="K5" s="7" t="s">
        <v>9</v>
      </c>
      <c r="L5" s="7" t="s">
        <v>10</v>
      </c>
      <c r="M5" s="7" t="s">
        <v>11</v>
      </c>
      <c r="N5" s="7" t="s">
        <v>12</v>
      </c>
      <c r="O5" s="8" t="s">
        <v>13</v>
      </c>
    </row>
    <row r="6" spans="1:32" s="220" customFormat="1" x14ac:dyDescent="0.2">
      <c r="B6" s="221" t="s">
        <v>150</v>
      </c>
      <c r="C6" s="254">
        <v>5</v>
      </c>
      <c r="D6" s="222"/>
      <c r="E6" s="222"/>
      <c r="F6" s="321">
        <f>$C$6*100/$C$12</f>
        <v>35.564407141332957</v>
      </c>
      <c r="G6" s="321">
        <f>$C$6*100/$C$12</f>
        <v>35.564407141332957</v>
      </c>
      <c r="H6" s="321">
        <f>$C$6*100/$C$12</f>
        <v>35.564407141332957</v>
      </c>
      <c r="I6" s="321">
        <f>$C$6*100/$C$12</f>
        <v>35.564407141332957</v>
      </c>
      <c r="J6" s="321">
        <f>$C$6*100/$C$12</f>
        <v>35.564407141332957</v>
      </c>
      <c r="K6" s="222"/>
      <c r="L6" s="222"/>
      <c r="M6" s="222"/>
      <c r="N6" s="222"/>
      <c r="O6" s="321"/>
    </row>
    <row r="7" spans="1:32" s="220" customFormat="1" x14ac:dyDescent="0.2">
      <c r="B7" s="221" t="s">
        <v>49</v>
      </c>
      <c r="C7" s="254">
        <v>1</v>
      </c>
      <c r="D7" s="222"/>
      <c r="E7" s="222"/>
      <c r="F7" s="321">
        <f>$C$7*100/$C$12</f>
        <v>7.1128814282665909</v>
      </c>
      <c r="G7" s="321">
        <f>$C$7*100/$C$12</f>
        <v>7.1128814282665909</v>
      </c>
      <c r="H7" s="321">
        <f>$C$7*100/$C$12</f>
        <v>7.1128814282665909</v>
      </c>
      <c r="I7" s="321">
        <f>$C$7*100/$C$12</f>
        <v>7.1128814282665909</v>
      </c>
      <c r="J7" s="321">
        <f>$C$7*100/$C$12</f>
        <v>7.1128814282665909</v>
      </c>
      <c r="K7" s="222"/>
      <c r="L7" s="222"/>
      <c r="M7" s="222"/>
      <c r="N7" s="222"/>
      <c r="O7" s="321"/>
    </row>
    <row r="8" spans="1:32" s="220" customFormat="1" x14ac:dyDescent="0.2">
      <c r="B8" s="221" t="s">
        <v>50</v>
      </c>
      <c r="C8" s="255">
        <v>2</v>
      </c>
      <c r="D8" s="222"/>
      <c r="E8" s="222"/>
      <c r="F8" s="321">
        <f>$C$8*100/$C$12</f>
        <v>14.225762856533182</v>
      </c>
      <c r="G8" s="321">
        <f>$C$8*100/$C$12</f>
        <v>14.225762856533182</v>
      </c>
      <c r="H8" s="321">
        <f>$C$8*100/$C$12</f>
        <v>14.225762856533182</v>
      </c>
      <c r="I8" s="321">
        <f>$C$8*100/$C$12</f>
        <v>14.225762856533182</v>
      </c>
      <c r="J8" s="321">
        <f>$C$8*100/$C$12</f>
        <v>14.225762856533182</v>
      </c>
      <c r="K8" s="222"/>
      <c r="L8" s="222"/>
      <c r="M8" s="222"/>
      <c r="N8" s="222"/>
      <c r="O8" s="321"/>
    </row>
    <row r="9" spans="1:32" s="220" customFormat="1" x14ac:dyDescent="0.2">
      <c r="B9" s="37" t="s">
        <v>338</v>
      </c>
      <c r="C9" s="255">
        <v>4</v>
      </c>
      <c r="D9" s="321">
        <f t="shared" ref="D9:O9" si="0">$C$9*100/$C$12</f>
        <v>28.451525713066363</v>
      </c>
      <c r="E9" s="321">
        <f t="shared" si="0"/>
        <v>28.451525713066363</v>
      </c>
      <c r="F9" s="321">
        <f t="shared" si="0"/>
        <v>28.451525713066363</v>
      </c>
      <c r="G9" s="321">
        <f t="shared" si="0"/>
        <v>28.451525713066363</v>
      </c>
      <c r="H9" s="321">
        <f t="shared" si="0"/>
        <v>28.451525713066363</v>
      </c>
      <c r="I9" s="321">
        <f t="shared" si="0"/>
        <v>28.451525713066363</v>
      </c>
      <c r="J9" s="321">
        <f t="shared" si="0"/>
        <v>28.451525713066363</v>
      </c>
      <c r="K9" s="321">
        <f t="shared" si="0"/>
        <v>28.451525713066363</v>
      </c>
      <c r="L9" s="321">
        <f t="shared" si="0"/>
        <v>28.451525713066363</v>
      </c>
      <c r="M9" s="321">
        <f t="shared" si="0"/>
        <v>28.451525713066363</v>
      </c>
      <c r="N9" s="321">
        <f t="shared" si="0"/>
        <v>28.451525713066363</v>
      </c>
      <c r="O9" s="321">
        <f t="shared" si="0"/>
        <v>28.451525713066363</v>
      </c>
    </row>
    <row r="10" spans="1:32" s="220" customFormat="1" x14ac:dyDescent="0.2">
      <c r="B10" s="37" t="s">
        <v>789</v>
      </c>
      <c r="C10" s="254">
        <v>2.06</v>
      </c>
      <c r="D10" s="321">
        <f t="shared" ref="D10:O10" si="1">$C$10*100/$C$12</f>
        <v>14.652535742229178</v>
      </c>
      <c r="E10" s="321">
        <f t="shared" si="1"/>
        <v>14.652535742229178</v>
      </c>
      <c r="F10" s="321">
        <f t="shared" si="1"/>
        <v>14.652535742229178</v>
      </c>
      <c r="G10" s="321">
        <f t="shared" si="1"/>
        <v>14.652535742229178</v>
      </c>
      <c r="H10" s="321">
        <f t="shared" si="1"/>
        <v>14.652535742229178</v>
      </c>
      <c r="I10" s="321">
        <f t="shared" si="1"/>
        <v>14.652535742229178</v>
      </c>
      <c r="J10" s="321">
        <f t="shared" si="1"/>
        <v>14.652535742229178</v>
      </c>
      <c r="K10" s="321">
        <f t="shared" si="1"/>
        <v>14.652535742229178</v>
      </c>
      <c r="L10" s="321">
        <f t="shared" si="1"/>
        <v>14.652535742229178</v>
      </c>
      <c r="M10" s="321">
        <f t="shared" si="1"/>
        <v>14.652535742229178</v>
      </c>
      <c r="N10" s="321">
        <f t="shared" si="1"/>
        <v>14.652535742229178</v>
      </c>
      <c r="O10" s="321">
        <f t="shared" si="1"/>
        <v>14.652535742229178</v>
      </c>
    </row>
    <row r="11" spans="1:32" ht="16.5" x14ac:dyDescent="0.2">
      <c r="B11" s="257" t="s">
        <v>27</v>
      </c>
      <c r="C11" s="256">
        <f>SUM(C6:C10)</f>
        <v>14.06</v>
      </c>
      <c r="D11" s="401"/>
      <c r="E11" s="402"/>
      <c r="F11" s="402"/>
      <c r="G11" s="402"/>
      <c r="H11" s="402"/>
      <c r="I11" s="402"/>
      <c r="J11" s="402"/>
      <c r="K11" s="402"/>
      <c r="L11" s="402"/>
      <c r="M11" s="402"/>
      <c r="N11" s="402"/>
      <c r="O11" s="403"/>
    </row>
    <row r="12" spans="1:32" ht="16.5" x14ac:dyDescent="0.3">
      <c r="A12" s="19"/>
      <c r="B12" s="242" t="s">
        <v>28</v>
      </c>
      <c r="C12" s="243">
        <v>14.058999999999999</v>
      </c>
      <c r="D12" s="223">
        <f t="shared" ref="D12:O12" si="2">SUM(D6:D10)</f>
        <v>43.104061455295543</v>
      </c>
      <c r="E12" s="223">
        <f t="shared" si="2"/>
        <v>43.104061455295543</v>
      </c>
      <c r="F12" s="223">
        <f t="shared" si="2"/>
        <v>100.00711288142827</v>
      </c>
      <c r="G12" s="223">
        <f t="shared" si="2"/>
        <v>100.00711288142827</v>
      </c>
      <c r="H12" s="223">
        <f t="shared" si="2"/>
        <v>100.00711288142827</v>
      </c>
      <c r="I12" s="223">
        <f t="shared" si="2"/>
        <v>100.00711288142827</v>
      </c>
      <c r="J12" s="223">
        <f t="shared" si="2"/>
        <v>100.00711288142827</v>
      </c>
      <c r="K12" s="223">
        <f t="shared" si="2"/>
        <v>43.104061455295543</v>
      </c>
      <c r="L12" s="223">
        <f t="shared" si="2"/>
        <v>43.104061455295543</v>
      </c>
      <c r="M12" s="223">
        <f t="shared" si="2"/>
        <v>43.104061455295543</v>
      </c>
      <c r="N12" s="223">
        <f t="shared" si="2"/>
        <v>43.104061455295543</v>
      </c>
      <c r="O12" s="40">
        <f t="shared" si="2"/>
        <v>43.104061455295543</v>
      </c>
    </row>
    <row r="13" spans="1:32" ht="16.5" x14ac:dyDescent="0.2">
      <c r="A13" s="19"/>
      <c r="B13" s="21" t="s">
        <v>29</v>
      </c>
      <c r="C13" s="224">
        <f>C11/C12*100</f>
        <v>100.00711288142827</v>
      </c>
      <c r="D13" s="20"/>
      <c r="E13" s="20"/>
      <c r="F13" s="20"/>
      <c r="G13" s="20"/>
      <c r="H13" s="20"/>
      <c r="I13" s="20"/>
      <c r="J13" s="20"/>
      <c r="K13" s="20"/>
      <c r="L13" s="20"/>
      <c r="M13" s="20"/>
      <c r="N13" s="20"/>
      <c r="O13" s="23"/>
    </row>
    <row r="14" spans="1:32" ht="16.5" x14ac:dyDescent="0.3">
      <c r="A14" s="19"/>
      <c r="B14" s="24" t="s">
        <v>30</v>
      </c>
      <c r="C14" s="224">
        <v>17.113</v>
      </c>
      <c r="D14" s="20"/>
      <c r="E14" s="20"/>
      <c r="F14" s="20"/>
      <c r="G14" s="20"/>
      <c r="H14" s="20"/>
      <c r="I14" s="20"/>
      <c r="J14" s="20"/>
      <c r="K14" s="20"/>
      <c r="L14" s="20"/>
      <c r="M14" s="20"/>
      <c r="N14" s="20"/>
      <c r="O14" s="23"/>
    </row>
    <row r="15" spans="1:32" ht="16.5" x14ac:dyDescent="0.3">
      <c r="A15" s="19"/>
      <c r="B15" s="26" t="s">
        <v>32</v>
      </c>
      <c r="C15" s="225">
        <f>C12/C14*100</f>
        <v>82.153918073978843</v>
      </c>
      <c r="D15" s="25"/>
      <c r="E15" s="20"/>
      <c r="F15" s="20"/>
      <c r="G15" s="20"/>
      <c r="H15" s="20"/>
      <c r="I15" s="20"/>
      <c r="J15" s="20"/>
      <c r="K15" s="20"/>
      <c r="L15" s="20"/>
      <c r="M15" s="20"/>
      <c r="N15" s="20"/>
      <c r="O15" s="23"/>
    </row>
    <row r="16" spans="1:32" ht="16.5" x14ac:dyDescent="0.2">
      <c r="A16" s="19"/>
      <c r="B16" s="28" t="s">
        <v>33</v>
      </c>
      <c r="C16" s="226">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5" t="s">
        <v>790</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775</v>
      </c>
      <c r="C22" s="392"/>
      <c r="D22" s="392"/>
      <c r="E22" s="392"/>
      <c r="F22" s="392"/>
      <c r="G22" s="392"/>
      <c r="H22" s="392"/>
      <c r="I22" s="392"/>
      <c r="J22" s="392"/>
      <c r="K22" s="392"/>
      <c r="L22" s="392"/>
      <c r="M22" s="392"/>
      <c r="N22" s="392"/>
      <c r="O22" s="392"/>
    </row>
    <row r="24" spans="2:15" ht="15.75" x14ac:dyDescent="0.25">
      <c r="B24" s="4" t="s">
        <v>593</v>
      </c>
    </row>
    <row r="25" spans="2:15" x14ac:dyDescent="0.2">
      <c r="B25" s="234" t="s">
        <v>737</v>
      </c>
    </row>
  </sheetData>
  <mergeCells count="6">
    <mergeCell ref="B22:O22"/>
    <mergeCell ref="D1:O1"/>
    <mergeCell ref="D4:O4"/>
    <mergeCell ref="B4:B5"/>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1"/>
  <dimension ref="A1:O19"/>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588</v>
      </c>
      <c r="C1" s="2"/>
      <c r="D1" s="1"/>
      <c r="E1" s="1"/>
      <c r="F1" s="1"/>
      <c r="G1" s="1"/>
      <c r="H1" s="1"/>
      <c r="I1" s="1"/>
      <c r="J1" s="1"/>
      <c r="K1" s="1"/>
      <c r="L1" s="1"/>
      <c r="M1" s="1"/>
      <c r="N1" s="1"/>
      <c r="O1" s="1"/>
    </row>
    <row r="2" spans="1:15" s="3" customFormat="1" ht="15.75" x14ac:dyDescent="0.25">
      <c r="B2" s="4" t="s">
        <v>1</v>
      </c>
      <c r="C2" s="5" t="s">
        <v>589</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147</v>
      </c>
      <c r="C5" s="264">
        <v>0.5</v>
      </c>
      <c r="D5" s="11">
        <f t="shared" ref="D5:O5" si="0">$C$5*100/$C$8</f>
        <v>50</v>
      </c>
      <c r="E5" s="11">
        <f t="shared" si="0"/>
        <v>50</v>
      </c>
      <c r="F5" s="11">
        <f t="shared" si="0"/>
        <v>50</v>
      </c>
      <c r="G5" s="11">
        <f t="shared" si="0"/>
        <v>50</v>
      </c>
      <c r="H5" s="11">
        <f t="shared" si="0"/>
        <v>50</v>
      </c>
      <c r="I5" s="11">
        <f t="shared" si="0"/>
        <v>50</v>
      </c>
      <c r="J5" s="11">
        <f t="shared" si="0"/>
        <v>50</v>
      </c>
      <c r="K5" s="11">
        <f t="shared" si="0"/>
        <v>50</v>
      </c>
      <c r="L5" s="11">
        <f t="shared" si="0"/>
        <v>50</v>
      </c>
      <c r="M5" s="11">
        <f t="shared" si="0"/>
        <v>50</v>
      </c>
      <c r="N5" s="11">
        <f t="shared" si="0"/>
        <v>50</v>
      </c>
      <c r="O5" s="11">
        <f t="shared" si="0"/>
        <v>50</v>
      </c>
    </row>
    <row r="6" spans="1:15" s="12" customFormat="1" x14ac:dyDescent="0.2">
      <c r="B6" s="10" t="s">
        <v>50</v>
      </c>
      <c r="C6" s="264">
        <v>0.5</v>
      </c>
      <c r="D6" s="11">
        <f>$C$6*100/$C$8</f>
        <v>50</v>
      </c>
      <c r="E6" s="11">
        <f>$C$6*100/$C$8</f>
        <v>50</v>
      </c>
      <c r="F6" s="11">
        <f>$C$6*100/$C$8</f>
        <v>50</v>
      </c>
      <c r="G6" s="11">
        <f>$C$6*100/$C$8</f>
        <v>50</v>
      </c>
      <c r="H6" s="11"/>
      <c r="I6" s="11"/>
      <c r="J6" s="11"/>
      <c r="K6" s="11"/>
      <c r="L6" s="11"/>
      <c r="M6" s="11"/>
      <c r="N6" s="11"/>
      <c r="O6" s="11">
        <f>$C$6*100/$C$8</f>
        <v>50</v>
      </c>
    </row>
    <row r="7" spans="1:15" ht="16.5" x14ac:dyDescent="0.2">
      <c r="B7" s="257" t="s">
        <v>27</v>
      </c>
      <c r="C7" s="266">
        <f t="shared" ref="C7" si="1">SUM(C5:C6)</f>
        <v>1</v>
      </c>
      <c r="D7" s="423"/>
      <c r="E7" s="424"/>
      <c r="F7" s="424"/>
      <c r="G7" s="424"/>
      <c r="H7" s="424"/>
      <c r="I7" s="424"/>
      <c r="J7" s="424"/>
      <c r="K7" s="424"/>
      <c r="L7" s="424"/>
      <c r="M7" s="424"/>
      <c r="N7" s="424"/>
      <c r="O7" s="425"/>
    </row>
    <row r="8" spans="1:15" ht="16.5" x14ac:dyDescent="0.3">
      <c r="A8" s="19"/>
      <c r="B8" s="242" t="s">
        <v>28</v>
      </c>
      <c r="C8" s="267">
        <v>1</v>
      </c>
      <c r="D8" s="17">
        <f t="shared" ref="D8:O8" si="2">SUM(D5:D6)</f>
        <v>100</v>
      </c>
      <c r="E8" s="17">
        <f t="shared" si="2"/>
        <v>100</v>
      </c>
      <c r="F8" s="17">
        <f t="shared" si="2"/>
        <v>100</v>
      </c>
      <c r="G8" s="17">
        <f t="shared" si="2"/>
        <v>100</v>
      </c>
      <c r="H8" s="17">
        <f t="shared" si="2"/>
        <v>50</v>
      </c>
      <c r="I8" s="17">
        <f t="shared" si="2"/>
        <v>50</v>
      </c>
      <c r="J8" s="17">
        <f t="shared" si="2"/>
        <v>50</v>
      </c>
      <c r="K8" s="17">
        <f t="shared" si="2"/>
        <v>50</v>
      </c>
      <c r="L8" s="17">
        <f t="shared" si="2"/>
        <v>50</v>
      </c>
      <c r="M8" s="17">
        <f t="shared" si="2"/>
        <v>50</v>
      </c>
      <c r="N8" s="17">
        <f t="shared" si="2"/>
        <v>50</v>
      </c>
      <c r="O8" s="40">
        <f t="shared" si="2"/>
        <v>100</v>
      </c>
    </row>
    <row r="9" spans="1:15" ht="16.5" x14ac:dyDescent="0.2">
      <c r="A9" s="19"/>
      <c r="B9" s="21" t="s">
        <v>29</v>
      </c>
      <c r="C9" s="22">
        <f>C7/C8*100</f>
        <v>100</v>
      </c>
      <c r="D9" s="20"/>
      <c r="E9" s="20"/>
      <c r="F9" s="20"/>
      <c r="G9" s="20"/>
      <c r="H9" s="20"/>
      <c r="I9" s="20"/>
      <c r="J9" s="20"/>
      <c r="K9" s="20"/>
      <c r="L9" s="20"/>
      <c r="M9" s="20"/>
      <c r="N9" s="20"/>
      <c r="O9" s="23"/>
    </row>
    <row r="10" spans="1:15" ht="16.5" x14ac:dyDescent="0.3">
      <c r="A10" s="19"/>
      <c r="B10" s="24" t="s">
        <v>30</v>
      </c>
      <c r="C10" s="148">
        <v>1</v>
      </c>
      <c r="D10" s="20"/>
      <c r="E10" s="20"/>
      <c r="F10" s="20"/>
      <c r="G10" s="20"/>
      <c r="H10" s="20"/>
      <c r="I10" s="20"/>
      <c r="J10" s="20"/>
      <c r="K10" s="20"/>
      <c r="L10" s="20"/>
      <c r="M10" s="20"/>
      <c r="N10" s="20"/>
      <c r="O10" s="23"/>
    </row>
    <row r="11" spans="1:15" ht="16.5" x14ac:dyDescent="0.3">
      <c r="A11" s="19"/>
      <c r="B11" s="26" t="s">
        <v>32</v>
      </c>
      <c r="C11" s="140">
        <f>100*C8/C10</f>
        <v>100</v>
      </c>
      <c r="D11" s="20"/>
      <c r="E11" s="20"/>
      <c r="F11" s="20"/>
      <c r="G11" s="20"/>
      <c r="H11" s="20"/>
      <c r="I11" s="20"/>
      <c r="J11" s="20"/>
      <c r="K11" s="20"/>
      <c r="L11" s="20"/>
      <c r="M11" s="20"/>
      <c r="N11" s="20"/>
      <c r="O11" s="23"/>
    </row>
    <row r="12" spans="1:15" ht="16.5" x14ac:dyDescent="0.2">
      <c r="A12" s="19"/>
      <c r="B12" s="28" t="s">
        <v>33</v>
      </c>
      <c r="C12" s="60">
        <v>29.36</v>
      </c>
      <c r="D12" s="42"/>
      <c r="E12" s="32"/>
      <c r="F12" s="32"/>
      <c r="G12" s="32"/>
      <c r="H12" s="32"/>
      <c r="I12" s="32"/>
      <c r="J12" s="32"/>
      <c r="K12" s="32"/>
      <c r="L12" s="32"/>
      <c r="M12" s="32"/>
      <c r="N12" s="32"/>
      <c r="O12" s="33"/>
    </row>
    <row r="13" spans="1:15" x14ac:dyDescent="0.2">
      <c r="C13" s="43"/>
    </row>
    <row r="14" spans="1:15" ht="15.75" x14ac:dyDescent="0.25">
      <c r="B14" s="4" t="s">
        <v>37</v>
      </c>
    </row>
    <row r="15" spans="1:15" ht="53.25" customHeight="1" x14ac:dyDescent="0.2">
      <c r="B15" s="405" t="s">
        <v>667</v>
      </c>
      <c r="C15" s="405"/>
      <c r="D15" s="405"/>
      <c r="E15" s="405"/>
      <c r="F15" s="405"/>
      <c r="G15" s="405"/>
      <c r="H15" s="405"/>
      <c r="I15" s="405"/>
      <c r="J15" s="405"/>
      <c r="K15" s="405"/>
      <c r="L15" s="405"/>
      <c r="M15" s="405"/>
      <c r="N15" s="405"/>
      <c r="O15" s="405"/>
    </row>
    <row r="17" spans="2:15" ht="15.75" x14ac:dyDescent="0.25">
      <c r="B17" s="4" t="s">
        <v>39</v>
      </c>
    </row>
    <row r="18" spans="2:15" x14ac:dyDescent="0.2">
      <c r="B18" s="392" t="s">
        <v>41</v>
      </c>
      <c r="C18" s="392"/>
      <c r="D18" s="392"/>
      <c r="E18" s="392"/>
      <c r="F18" s="392"/>
      <c r="G18" s="392"/>
      <c r="H18" s="392"/>
      <c r="I18" s="392"/>
      <c r="J18" s="392"/>
      <c r="K18" s="392"/>
      <c r="L18" s="392"/>
      <c r="M18" s="392"/>
      <c r="N18" s="392"/>
      <c r="O18" s="392"/>
    </row>
    <row r="19" spans="2:15" x14ac:dyDescent="0.2">
      <c r="B19" s="392" t="s">
        <v>42</v>
      </c>
      <c r="C19" s="392"/>
      <c r="D19" s="392"/>
      <c r="E19" s="392"/>
      <c r="F19" s="392"/>
      <c r="G19" s="392"/>
      <c r="H19" s="392"/>
      <c r="I19" s="392"/>
      <c r="J19" s="392"/>
      <c r="K19" s="392"/>
      <c r="L19" s="392"/>
      <c r="M19" s="392"/>
      <c r="N19" s="392"/>
      <c r="O19" s="392"/>
    </row>
  </sheetData>
  <mergeCells count="6">
    <mergeCell ref="D3:O3"/>
    <mergeCell ref="B15:O15"/>
    <mergeCell ref="B18:O18"/>
    <mergeCell ref="B19:O19"/>
    <mergeCell ref="B3:B4"/>
    <mergeCell ref="D7:O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4"/>
  <dimension ref="A1:S39"/>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9" s="3" customFormat="1" ht="15.75" x14ac:dyDescent="0.25">
      <c r="B1" s="1" t="s">
        <v>465</v>
      </c>
      <c r="C1" s="2"/>
      <c r="D1" s="393"/>
      <c r="E1" s="393"/>
      <c r="F1" s="393"/>
      <c r="G1" s="393"/>
      <c r="H1" s="393"/>
      <c r="I1" s="393"/>
      <c r="J1" s="393"/>
      <c r="K1" s="393"/>
      <c r="L1" s="393"/>
      <c r="M1" s="393"/>
      <c r="N1" s="393"/>
      <c r="O1" s="393"/>
    </row>
    <row r="2" spans="1:19" s="3" customFormat="1" ht="15.75" x14ac:dyDescent="0.25">
      <c r="B2" s="4" t="s">
        <v>1</v>
      </c>
      <c r="C2" s="5" t="s">
        <v>83</v>
      </c>
    </row>
    <row r="3" spans="1:19" s="6" customFormat="1" ht="34.5" customHeight="1" x14ac:dyDescent="0.2">
      <c r="B3" s="399" t="s">
        <v>3</v>
      </c>
      <c r="C3" s="252" t="s">
        <v>741</v>
      </c>
      <c r="D3" s="394" t="s">
        <v>388</v>
      </c>
      <c r="E3" s="395"/>
      <c r="F3" s="395"/>
      <c r="G3" s="395"/>
      <c r="H3" s="395"/>
      <c r="I3" s="395"/>
      <c r="J3" s="395"/>
      <c r="K3" s="395"/>
      <c r="L3" s="395"/>
      <c r="M3" s="395"/>
      <c r="N3" s="395"/>
      <c r="O3" s="396"/>
      <c r="Q3" s="12"/>
    </row>
    <row r="4" spans="1:19"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c r="S4" s="12"/>
    </row>
    <row r="5" spans="1:19" s="12" customFormat="1" x14ac:dyDescent="0.2">
      <c r="B5" s="10" t="s">
        <v>17</v>
      </c>
      <c r="C5" s="264">
        <v>7.29</v>
      </c>
      <c r="D5" s="11"/>
      <c r="E5" s="11"/>
      <c r="F5" s="13"/>
      <c r="G5" s="11">
        <f>$C$5*100/$C$16</f>
        <v>18.64927091327705</v>
      </c>
      <c r="H5" s="11">
        <f>$C$5*100/$C$16</f>
        <v>18.64927091327705</v>
      </c>
      <c r="I5" s="11">
        <f>$C$5*100/$C$16</f>
        <v>18.64927091327705</v>
      </c>
      <c r="J5" s="11">
        <f>$C$5*100/$C$16</f>
        <v>18.64927091327705</v>
      </c>
      <c r="K5" s="11">
        <f>$C$5*100/$C$16</f>
        <v>18.64927091327705</v>
      </c>
      <c r="L5" s="11"/>
      <c r="M5" s="11"/>
      <c r="N5" s="11"/>
      <c r="O5" s="13"/>
    </row>
    <row r="6" spans="1:19" s="12" customFormat="1" x14ac:dyDescent="0.2">
      <c r="B6" s="10" t="s">
        <v>59</v>
      </c>
      <c r="C6" s="264">
        <v>2.2000000000000002</v>
      </c>
      <c r="D6" s="11"/>
      <c r="E6" s="11"/>
      <c r="F6" s="13"/>
      <c r="G6" s="11">
        <f>$C$6*100/$C$16</f>
        <v>5.6280378613456126</v>
      </c>
      <c r="H6" s="11">
        <f>$C$6*100/$C$16</f>
        <v>5.6280378613456126</v>
      </c>
      <c r="I6" s="11">
        <f>$C$6*100/$C$16</f>
        <v>5.6280378613456126</v>
      </c>
      <c r="J6" s="11">
        <f>$C$6*100/$C$16</f>
        <v>5.6280378613456126</v>
      </c>
      <c r="K6" s="11">
        <f>$C$6*100/$C$16</f>
        <v>5.6280378613456126</v>
      </c>
      <c r="L6" s="11"/>
      <c r="M6" s="11"/>
      <c r="N6" s="11"/>
      <c r="O6" s="13"/>
    </row>
    <row r="7" spans="1:19" s="12" customFormat="1" x14ac:dyDescent="0.2">
      <c r="B7" s="10" t="s">
        <v>18</v>
      </c>
      <c r="C7" s="264">
        <v>4.0999999999999996</v>
      </c>
      <c r="D7" s="11"/>
      <c r="E7" s="11"/>
      <c r="F7" s="11"/>
      <c r="G7" s="11">
        <f>$C$7*100/$C$16</f>
        <v>10.488616014325912</v>
      </c>
      <c r="H7" s="11">
        <f>$C$7*100/$C$16</f>
        <v>10.488616014325912</v>
      </c>
      <c r="I7" s="11">
        <f>$C$7*100/$C$16</f>
        <v>10.488616014325912</v>
      </c>
      <c r="J7" s="11">
        <f>$C$7*100/$C$16</f>
        <v>10.488616014325912</v>
      </c>
      <c r="K7" s="11">
        <f>$C$7*100/$C$16</f>
        <v>10.488616014325912</v>
      </c>
      <c r="L7" s="11"/>
      <c r="M7" s="11"/>
      <c r="N7" s="11"/>
      <c r="O7" s="13"/>
    </row>
    <row r="8" spans="1:19" s="12" customFormat="1" x14ac:dyDescent="0.2">
      <c r="B8" s="10" t="s">
        <v>90</v>
      </c>
      <c r="C8" s="264">
        <v>1.3</v>
      </c>
      <c r="D8" s="11">
        <f t="shared" ref="D8:O8" si="0">$C$8*100/$C$16</f>
        <v>3.3256587362496801</v>
      </c>
      <c r="E8" s="11">
        <f t="shared" si="0"/>
        <v>3.3256587362496801</v>
      </c>
      <c r="F8" s="11">
        <f t="shared" si="0"/>
        <v>3.3256587362496801</v>
      </c>
      <c r="G8" s="11">
        <f t="shared" si="0"/>
        <v>3.3256587362496801</v>
      </c>
      <c r="H8" s="11">
        <f t="shared" si="0"/>
        <v>3.3256587362496801</v>
      </c>
      <c r="I8" s="11">
        <f t="shared" si="0"/>
        <v>3.3256587362496801</v>
      </c>
      <c r="J8" s="11">
        <f t="shared" si="0"/>
        <v>3.3256587362496801</v>
      </c>
      <c r="K8" s="11">
        <f t="shared" si="0"/>
        <v>3.3256587362496801</v>
      </c>
      <c r="L8" s="11">
        <f t="shared" si="0"/>
        <v>3.3256587362496801</v>
      </c>
      <c r="M8" s="11">
        <f t="shared" si="0"/>
        <v>3.3256587362496801</v>
      </c>
      <c r="N8" s="11">
        <f t="shared" si="0"/>
        <v>3.3256587362496801</v>
      </c>
      <c r="O8" s="11">
        <f t="shared" si="0"/>
        <v>3.3256587362496801</v>
      </c>
    </row>
    <row r="9" spans="1:19" s="12" customFormat="1" x14ac:dyDescent="0.2">
      <c r="B9" s="10" t="s">
        <v>102</v>
      </c>
      <c r="C9" s="264">
        <v>7</v>
      </c>
      <c r="D9" s="11"/>
      <c r="E9" s="11"/>
      <c r="F9" s="11"/>
      <c r="G9" s="11">
        <f>$C$9*100/$C$16</f>
        <v>17.907393195190583</v>
      </c>
      <c r="H9" s="11">
        <f>$C$9*100/$C$16</f>
        <v>17.907393195190583</v>
      </c>
      <c r="I9" s="11">
        <f>$C$9*100/$C$16</f>
        <v>17.907393195190583</v>
      </c>
      <c r="J9" s="11">
        <f>$C$9*100/$C$16</f>
        <v>17.907393195190583</v>
      </c>
      <c r="K9" s="11">
        <f>$C$9*100/$C$16</f>
        <v>17.907393195190583</v>
      </c>
      <c r="L9" s="11"/>
      <c r="M9" s="11"/>
      <c r="N9" s="11"/>
      <c r="O9" s="13"/>
    </row>
    <row r="10" spans="1:19" s="12" customFormat="1" x14ac:dyDescent="0.2">
      <c r="B10" s="10" t="s">
        <v>60</v>
      </c>
      <c r="C10" s="264">
        <v>2</v>
      </c>
      <c r="D10" s="11"/>
      <c r="E10" s="11"/>
      <c r="F10" s="11"/>
      <c r="G10" s="11">
        <f>$C$10*100/$C$16</f>
        <v>5.1163980557687383</v>
      </c>
      <c r="H10" s="11">
        <f>$C$10*100/$C$16</f>
        <v>5.1163980557687383</v>
      </c>
      <c r="I10" s="11">
        <f>$C$10*100/$C$16</f>
        <v>5.1163980557687383</v>
      </c>
      <c r="J10" s="11">
        <f>$C$10*100/$C$16</f>
        <v>5.1163980557687383</v>
      </c>
      <c r="K10" s="11">
        <f>$C$10*100/$C$16</f>
        <v>5.1163980557687383</v>
      </c>
      <c r="L10" s="11"/>
      <c r="M10" s="11"/>
      <c r="N10" s="11"/>
      <c r="O10" s="13"/>
    </row>
    <row r="11" spans="1:19" s="12" customFormat="1" x14ac:dyDescent="0.2">
      <c r="B11" s="10" t="s">
        <v>78</v>
      </c>
      <c r="C11" s="264">
        <v>1.2</v>
      </c>
      <c r="D11" s="11"/>
      <c r="E11" s="11"/>
      <c r="F11" s="13"/>
      <c r="G11" s="11">
        <f>$C$11*100/$C$16</f>
        <v>3.069838833461243</v>
      </c>
      <c r="H11" s="11">
        <f>$C$11*100/$C$16</f>
        <v>3.069838833461243</v>
      </c>
      <c r="I11" s="11">
        <f>$C$11*100/$C$16</f>
        <v>3.069838833461243</v>
      </c>
      <c r="J11" s="11">
        <f>$C$11*100/$C$16</f>
        <v>3.069838833461243</v>
      </c>
      <c r="K11" s="11">
        <f>$C$11*100/$C$16</f>
        <v>3.069838833461243</v>
      </c>
      <c r="L11" s="11"/>
      <c r="M11" s="11"/>
      <c r="N11" s="11"/>
      <c r="O11" s="13"/>
    </row>
    <row r="12" spans="1:19" s="12" customFormat="1" x14ac:dyDescent="0.2">
      <c r="B12" s="10" t="s">
        <v>54</v>
      </c>
      <c r="C12" s="264">
        <v>2.8</v>
      </c>
      <c r="D12" s="38"/>
      <c r="E12" s="38"/>
      <c r="F12" s="39"/>
      <c r="G12" s="11">
        <f>$C$12*100/$C$16</f>
        <v>7.1629572780762336</v>
      </c>
      <c r="H12" s="11">
        <f>$C$12*100/$C$16</f>
        <v>7.1629572780762336</v>
      </c>
      <c r="I12" s="11">
        <f>$C$12*100/$C$16</f>
        <v>7.1629572780762336</v>
      </c>
      <c r="J12" s="11">
        <f>$C$12*100/$C$16</f>
        <v>7.1629572780762336</v>
      </c>
      <c r="K12" s="11">
        <f>$C$12*100/$C$16</f>
        <v>7.1629572780762336</v>
      </c>
      <c r="L12" s="11"/>
      <c r="M12" s="11"/>
      <c r="N12" s="11"/>
      <c r="O12" s="13"/>
    </row>
    <row r="13" spans="1:19" s="12" customFormat="1" x14ac:dyDescent="0.2">
      <c r="B13" s="10" t="s">
        <v>62</v>
      </c>
      <c r="C13" s="265">
        <v>4.8</v>
      </c>
      <c r="D13" s="11"/>
      <c r="E13" s="11"/>
      <c r="F13" s="11">
        <f t="shared" ref="F13:K13" si="1">$C$13*100/$C$16</f>
        <v>12.279355333844972</v>
      </c>
      <c r="G13" s="11">
        <f t="shared" si="1"/>
        <v>12.279355333844972</v>
      </c>
      <c r="H13" s="11">
        <f t="shared" si="1"/>
        <v>12.279355333844972</v>
      </c>
      <c r="I13" s="11">
        <f t="shared" si="1"/>
        <v>12.279355333844972</v>
      </c>
      <c r="J13" s="11">
        <f t="shared" si="1"/>
        <v>12.279355333844972</v>
      </c>
      <c r="K13" s="11">
        <f t="shared" si="1"/>
        <v>12.279355333844972</v>
      </c>
      <c r="L13" s="11"/>
      <c r="M13" s="11"/>
      <c r="N13" s="11"/>
      <c r="O13" s="13"/>
    </row>
    <row r="14" spans="1:19" s="12" customFormat="1" x14ac:dyDescent="0.2">
      <c r="B14" s="10" t="s">
        <v>55</v>
      </c>
      <c r="C14" s="264">
        <v>6.4</v>
      </c>
      <c r="D14" s="11"/>
      <c r="E14" s="11"/>
      <c r="F14" s="11"/>
      <c r="G14" s="11">
        <f>$C$14*100/$C$16</f>
        <v>16.372473778459963</v>
      </c>
      <c r="H14" s="11">
        <f>$C$14*100/$C$16</f>
        <v>16.372473778459963</v>
      </c>
      <c r="I14" s="11">
        <f>$C$14*100/$C$16</f>
        <v>16.372473778459963</v>
      </c>
      <c r="J14" s="11">
        <f>$C$14*100/$C$16</f>
        <v>16.372473778459963</v>
      </c>
      <c r="K14" s="11">
        <f>$C$14*100/$C$16</f>
        <v>16.372473778459963</v>
      </c>
      <c r="L14" s="11"/>
      <c r="M14" s="11"/>
      <c r="N14" s="11"/>
      <c r="O14" s="13"/>
    </row>
    <row r="15" spans="1:19" ht="16.5" x14ac:dyDescent="0.2">
      <c r="B15" s="257" t="s">
        <v>27</v>
      </c>
      <c r="C15" s="266">
        <f>SUM(C5:C14)</f>
        <v>39.089999999999996</v>
      </c>
      <c r="D15" s="423"/>
      <c r="E15" s="424"/>
      <c r="F15" s="424"/>
      <c r="G15" s="424"/>
      <c r="H15" s="424"/>
      <c r="I15" s="424"/>
      <c r="J15" s="424"/>
      <c r="K15" s="424"/>
      <c r="L15" s="424"/>
      <c r="M15" s="424"/>
      <c r="N15" s="424"/>
      <c r="O15" s="425"/>
      <c r="Q15" s="12"/>
      <c r="S15" s="12"/>
    </row>
    <row r="16" spans="1:19" ht="16.5" x14ac:dyDescent="0.3">
      <c r="A16" s="19"/>
      <c r="B16" s="242" t="s">
        <v>28</v>
      </c>
      <c r="C16" s="270">
        <v>39.090000000000003</v>
      </c>
      <c r="D16" s="17">
        <f t="shared" ref="D16:O16" si="2">SUM(D5:D14)</f>
        <v>3.3256587362496801</v>
      </c>
      <c r="E16" s="17">
        <f t="shared" si="2"/>
        <v>3.3256587362496801</v>
      </c>
      <c r="F16" s="17">
        <f t="shared" si="2"/>
        <v>15.605014070094652</v>
      </c>
      <c r="G16" s="17">
        <f t="shared" si="2"/>
        <v>100</v>
      </c>
      <c r="H16" s="17">
        <f t="shared" si="2"/>
        <v>100</v>
      </c>
      <c r="I16" s="17">
        <f t="shared" si="2"/>
        <v>100</v>
      </c>
      <c r="J16" s="17">
        <f t="shared" si="2"/>
        <v>100</v>
      </c>
      <c r="K16" s="17">
        <f t="shared" si="2"/>
        <v>100</v>
      </c>
      <c r="L16" s="17">
        <f t="shared" si="2"/>
        <v>3.3256587362496801</v>
      </c>
      <c r="M16" s="17">
        <f t="shared" si="2"/>
        <v>3.3256587362496801</v>
      </c>
      <c r="N16" s="17">
        <f t="shared" si="2"/>
        <v>3.3256587362496801</v>
      </c>
      <c r="O16" s="40">
        <f t="shared" si="2"/>
        <v>3.3256587362496801</v>
      </c>
      <c r="Q16" s="12"/>
    </row>
    <row r="17" spans="1:17" ht="16.5" x14ac:dyDescent="0.2">
      <c r="A17" s="19"/>
      <c r="B17" s="21" t="s">
        <v>29</v>
      </c>
      <c r="C17" s="22">
        <f>C15/C16*100</f>
        <v>99.999999999999972</v>
      </c>
      <c r="D17" s="20"/>
      <c r="E17" s="20"/>
      <c r="F17" s="20"/>
      <c r="G17" s="20"/>
      <c r="H17" s="20"/>
      <c r="I17" s="20"/>
      <c r="J17" s="20"/>
      <c r="K17" s="20"/>
      <c r="L17" s="20"/>
      <c r="M17" s="20"/>
      <c r="N17" s="20"/>
      <c r="O17" s="23"/>
      <c r="Q17" s="12"/>
    </row>
    <row r="18" spans="1:17" ht="16.5" x14ac:dyDescent="0.3">
      <c r="A18" s="19"/>
      <c r="B18" s="24" t="s">
        <v>30</v>
      </c>
      <c r="C18" s="143">
        <v>172</v>
      </c>
      <c r="D18" s="20"/>
      <c r="E18" s="20"/>
      <c r="F18" s="20"/>
      <c r="G18" s="20"/>
      <c r="H18" s="20"/>
      <c r="I18" s="20"/>
      <c r="J18" s="20"/>
      <c r="K18" s="20"/>
      <c r="L18" s="20"/>
      <c r="M18" s="20"/>
      <c r="N18" s="20"/>
      <c r="O18" s="23"/>
    </row>
    <row r="19" spans="1:17" ht="16.5" x14ac:dyDescent="0.3">
      <c r="A19" s="19"/>
      <c r="B19" s="26" t="s">
        <v>32</v>
      </c>
      <c r="C19" s="144">
        <f>100*C16/C18</f>
        <v>22.726744186046513</v>
      </c>
      <c r="D19" s="20"/>
      <c r="E19" s="20"/>
      <c r="F19" s="20"/>
      <c r="G19" s="20"/>
      <c r="H19" s="20"/>
      <c r="I19" s="20"/>
      <c r="J19" s="20"/>
      <c r="K19" s="20"/>
      <c r="L19" s="20"/>
      <c r="M19" s="20"/>
      <c r="N19" s="20"/>
      <c r="O19" s="23"/>
    </row>
    <row r="20" spans="1:17" ht="16.5" x14ac:dyDescent="0.2">
      <c r="A20" s="19"/>
      <c r="B20" s="28" t="s">
        <v>33</v>
      </c>
      <c r="C20" s="145">
        <v>172</v>
      </c>
      <c r="D20" s="42"/>
      <c r="E20" s="32"/>
      <c r="F20" s="32"/>
      <c r="G20" s="32"/>
      <c r="H20" s="32"/>
      <c r="I20" s="32"/>
      <c r="J20" s="32"/>
      <c r="K20" s="32"/>
      <c r="L20" s="32"/>
      <c r="M20" s="32"/>
      <c r="N20" s="32"/>
      <c r="O20" s="33"/>
    </row>
    <row r="21" spans="1:17" ht="15" x14ac:dyDescent="0.2">
      <c r="B21" s="45"/>
      <c r="C21" s="149"/>
      <c r="D21" s="49"/>
      <c r="E21" s="49"/>
      <c r="F21" s="49"/>
      <c r="G21" s="49"/>
      <c r="H21" s="49"/>
      <c r="I21" s="49"/>
      <c r="J21" s="49"/>
      <c r="K21" s="49"/>
      <c r="L21" s="49"/>
      <c r="M21" s="49"/>
      <c r="N21" s="49"/>
      <c r="O21" s="49"/>
    </row>
    <row r="22" spans="1:17" ht="15" x14ac:dyDescent="0.2">
      <c r="B22" s="45"/>
      <c r="C22" s="150"/>
      <c r="D22" s="49"/>
      <c r="E22" s="49"/>
      <c r="F22" s="49"/>
      <c r="G22" s="49"/>
      <c r="H22" s="49"/>
      <c r="I22" s="49"/>
      <c r="J22" s="49"/>
      <c r="K22" s="49"/>
      <c r="L22" s="49"/>
      <c r="M22" s="49"/>
      <c r="N22" s="49"/>
      <c r="O22" s="49"/>
    </row>
    <row r="23" spans="1:17" ht="15" x14ac:dyDescent="0.2">
      <c r="B23" s="45"/>
      <c r="C23" s="150"/>
      <c r="D23" s="49"/>
      <c r="E23" s="49"/>
      <c r="F23" s="49"/>
      <c r="G23" s="49"/>
      <c r="H23" s="49"/>
      <c r="I23" s="49"/>
      <c r="J23" s="49"/>
      <c r="K23" s="49"/>
      <c r="L23" s="49"/>
      <c r="M23" s="49"/>
      <c r="N23" s="49"/>
      <c r="O23" s="49"/>
    </row>
    <row r="24" spans="1:17" s="219" customFormat="1" ht="15" x14ac:dyDescent="0.2">
      <c r="B24" s="45"/>
      <c r="C24" s="150"/>
      <c r="D24" s="49"/>
      <c r="E24" s="49"/>
      <c r="F24" s="49"/>
      <c r="G24" s="49"/>
      <c r="H24" s="49"/>
      <c r="I24" s="49"/>
      <c r="J24" s="49"/>
      <c r="K24" s="49"/>
      <c r="L24" s="49"/>
      <c r="M24" s="49"/>
      <c r="N24" s="49"/>
      <c r="O24" s="49"/>
    </row>
    <row r="25" spans="1:17" ht="15" x14ac:dyDescent="0.2">
      <c r="B25" s="45"/>
      <c r="C25" s="150"/>
      <c r="D25" s="49"/>
      <c r="E25" s="49"/>
      <c r="F25" s="49"/>
      <c r="G25" s="49"/>
      <c r="H25" s="49"/>
      <c r="I25" s="49"/>
      <c r="J25" s="49"/>
      <c r="K25" s="49"/>
      <c r="L25" s="49"/>
      <c r="M25" s="49"/>
      <c r="N25" s="49"/>
      <c r="O25" s="49"/>
    </row>
    <row r="26" spans="1:17" ht="15" x14ac:dyDescent="0.2">
      <c r="B26" s="45"/>
      <c r="C26" s="150"/>
      <c r="D26" s="49"/>
      <c r="E26" s="49"/>
      <c r="F26" s="49"/>
      <c r="G26" s="49"/>
      <c r="H26" s="49"/>
      <c r="I26" s="49"/>
      <c r="J26" s="49"/>
      <c r="K26" s="49"/>
      <c r="L26" s="49"/>
      <c r="M26" s="49"/>
      <c r="N26" s="49"/>
      <c r="O26" s="49"/>
    </row>
    <row r="27" spans="1:17" ht="15" x14ac:dyDescent="0.2">
      <c r="B27" s="45"/>
      <c r="C27" s="150"/>
      <c r="D27" s="49"/>
      <c r="E27" s="49"/>
      <c r="F27" s="49"/>
      <c r="G27" s="49"/>
      <c r="H27" s="49"/>
      <c r="I27" s="49"/>
      <c r="J27" s="49"/>
      <c r="K27" s="49"/>
      <c r="L27" s="49"/>
      <c r="M27" s="49"/>
      <c r="N27" s="49"/>
      <c r="O27" s="49"/>
    </row>
    <row r="28" spans="1:17" ht="15" x14ac:dyDescent="0.2">
      <c r="B28" s="45"/>
      <c r="C28" s="150"/>
      <c r="D28" s="49"/>
      <c r="E28" s="49"/>
      <c r="F28" s="49"/>
      <c r="G28" s="49"/>
      <c r="H28" s="49"/>
      <c r="I28" s="49"/>
      <c r="J28" s="49"/>
      <c r="K28" s="49"/>
      <c r="L28" s="49"/>
      <c r="M28" s="49"/>
      <c r="N28" s="49"/>
      <c r="O28" s="49"/>
    </row>
    <row r="29" spans="1:17" ht="15" x14ac:dyDescent="0.2">
      <c r="B29" s="45"/>
      <c r="C29" s="150"/>
      <c r="D29" s="49"/>
      <c r="E29" s="49"/>
      <c r="F29" s="49"/>
      <c r="G29" s="49"/>
      <c r="H29" s="49"/>
      <c r="I29" s="49"/>
      <c r="J29" s="49"/>
      <c r="K29" s="49"/>
      <c r="L29" s="49"/>
      <c r="M29" s="49"/>
      <c r="N29" s="49"/>
      <c r="O29" s="49"/>
    </row>
    <row r="30" spans="1:17" ht="15" x14ac:dyDescent="0.2">
      <c r="B30" s="45"/>
      <c r="C30" s="150"/>
      <c r="D30" s="49"/>
      <c r="E30" s="49"/>
      <c r="F30" s="49"/>
      <c r="G30" s="49"/>
      <c r="H30" s="49"/>
      <c r="I30" s="49"/>
      <c r="J30" s="49"/>
      <c r="K30" s="49"/>
      <c r="L30" s="49"/>
      <c r="M30" s="49"/>
      <c r="N30" s="49"/>
      <c r="O30" s="49"/>
    </row>
    <row r="31" spans="1:17" ht="15" x14ac:dyDescent="0.2">
      <c r="B31" s="45"/>
      <c r="C31" s="150"/>
      <c r="D31" s="49"/>
      <c r="E31" s="49"/>
      <c r="F31" s="49"/>
      <c r="G31" s="49"/>
      <c r="H31" s="49"/>
      <c r="I31" s="49"/>
      <c r="J31" s="49"/>
      <c r="K31" s="49"/>
      <c r="L31" s="49"/>
      <c r="M31" s="49"/>
      <c r="N31" s="49"/>
      <c r="O31" s="49"/>
    </row>
    <row r="32" spans="1:17" ht="15" x14ac:dyDescent="0.2">
      <c r="B32" s="45"/>
      <c r="C32" s="150"/>
      <c r="D32" s="49"/>
      <c r="E32" s="49"/>
      <c r="F32" s="49"/>
      <c r="G32" s="49"/>
      <c r="H32" s="49"/>
      <c r="I32" s="49"/>
      <c r="J32" s="49"/>
      <c r="K32" s="49"/>
      <c r="L32" s="49"/>
      <c r="M32" s="49"/>
      <c r="N32" s="49"/>
      <c r="O32" s="49"/>
    </row>
    <row r="33" spans="2:15" ht="15.75" x14ac:dyDescent="0.25">
      <c r="B33" s="4" t="s">
        <v>648</v>
      </c>
    </row>
    <row r="34" spans="2:15" ht="53.25" customHeight="1" x14ac:dyDescent="0.2">
      <c r="B34" s="397" t="s">
        <v>466</v>
      </c>
      <c r="C34" s="397"/>
      <c r="D34" s="397"/>
      <c r="E34" s="397"/>
      <c r="F34" s="397"/>
      <c r="G34" s="397"/>
      <c r="H34" s="397"/>
      <c r="I34" s="397"/>
      <c r="J34" s="397"/>
      <c r="K34" s="397"/>
      <c r="L34" s="397"/>
      <c r="M34" s="397"/>
      <c r="N34" s="397"/>
      <c r="O34" s="397"/>
    </row>
    <row r="36" spans="2:15" ht="15.75" x14ac:dyDescent="0.25">
      <c r="B36" s="4" t="s">
        <v>39</v>
      </c>
    </row>
    <row r="37" spans="2:15" x14ac:dyDescent="0.2">
      <c r="B37" s="398" t="s">
        <v>395</v>
      </c>
      <c r="C37" s="398"/>
      <c r="D37" s="398"/>
      <c r="E37" s="398"/>
      <c r="F37" s="398"/>
      <c r="G37" s="398"/>
      <c r="H37" s="398"/>
      <c r="I37" s="398"/>
      <c r="J37" s="398"/>
      <c r="K37" s="398"/>
      <c r="L37" s="398"/>
      <c r="M37" s="398"/>
      <c r="N37" s="398"/>
      <c r="O37" s="398"/>
    </row>
    <row r="38" spans="2:15" ht="27.75" customHeight="1" x14ac:dyDescent="0.2">
      <c r="B38" s="406" t="s">
        <v>391</v>
      </c>
      <c r="C38" s="406"/>
      <c r="D38" s="406"/>
      <c r="E38" s="406"/>
      <c r="F38" s="406"/>
      <c r="G38" s="406"/>
      <c r="H38" s="406"/>
      <c r="I38" s="406"/>
      <c r="J38" s="406"/>
      <c r="K38" s="406"/>
      <c r="L38" s="406"/>
      <c r="M38" s="406"/>
      <c r="N38" s="406"/>
      <c r="O38" s="406"/>
    </row>
    <row r="39" spans="2:15" x14ac:dyDescent="0.2">
      <c r="B39" s="392" t="s">
        <v>42</v>
      </c>
      <c r="C39" s="392"/>
      <c r="D39" s="392"/>
      <c r="E39" s="392"/>
      <c r="F39" s="392"/>
      <c r="G39" s="392"/>
      <c r="H39" s="392"/>
      <c r="I39" s="392"/>
      <c r="J39" s="392"/>
      <c r="K39" s="392"/>
      <c r="L39" s="392"/>
      <c r="M39" s="392"/>
      <c r="N39" s="392"/>
      <c r="O39" s="392"/>
    </row>
  </sheetData>
  <mergeCells count="8">
    <mergeCell ref="B39:O39"/>
    <mergeCell ref="D1:O1"/>
    <mergeCell ref="D3:O3"/>
    <mergeCell ref="B34:O34"/>
    <mergeCell ref="B37:O37"/>
    <mergeCell ref="B38:O38"/>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5"/>
  <dimension ref="A1:O27"/>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467</v>
      </c>
      <c r="C1" s="2"/>
      <c r="D1" s="393"/>
      <c r="E1" s="393"/>
      <c r="F1" s="393"/>
      <c r="G1" s="393"/>
      <c r="H1" s="393"/>
      <c r="I1" s="393"/>
      <c r="J1" s="393"/>
      <c r="K1" s="393"/>
      <c r="L1" s="393"/>
      <c r="M1" s="393"/>
      <c r="N1" s="393"/>
      <c r="O1" s="393"/>
    </row>
    <row r="2" spans="2:15" s="3" customFormat="1" ht="15.75" x14ac:dyDescent="0.25">
      <c r="B2" s="4" t="s">
        <v>1</v>
      </c>
      <c r="C2" s="5" t="s">
        <v>162</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17</v>
      </c>
      <c r="C5" s="314">
        <v>0.28899999999999998</v>
      </c>
      <c r="D5" s="11"/>
      <c r="E5" s="11"/>
      <c r="F5" s="13"/>
      <c r="G5" s="11">
        <f>$C$5*100/$C$17</f>
        <v>8.2547843473293341</v>
      </c>
      <c r="H5" s="11">
        <f>$C$5*100/$C$17</f>
        <v>8.2547843473293341</v>
      </c>
      <c r="I5" s="11">
        <f>$C$5*100/$C$17</f>
        <v>8.2547843473293341</v>
      </c>
      <c r="J5" s="11">
        <f>$C$5*100/$C$17</f>
        <v>8.2547843473293341</v>
      </c>
      <c r="K5" s="11">
        <f>$C$5*100/$C$17</f>
        <v>8.2547843473293341</v>
      </c>
      <c r="L5" s="11"/>
      <c r="M5" s="11"/>
      <c r="N5" s="11"/>
      <c r="O5" s="13"/>
    </row>
    <row r="6" spans="2:15" s="12" customFormat="1" x14ac:dyDescent="0.2">
      <c r="B6" s="10" t="s">
        <v>59</v>
      </c>
      <c r="C6" s="314">
        <v>0.27400000000000002</v>
      </c>
      <c r="D6" s="11"/>
      <c r="E6" s="11"/>
      <c r="F6" s="13"/>
      <c r="G6" s="11">
        <f>$C$6*100/$C$17</f>
        <v>7.8263353327620688</v>
      </c>
      <c r="H6" s="11">
        <f>$C$6*100/$C$17</f>
        <v>7.8263353327620688</v>
      </c>
      <c r="I6" s="11">
        <f>$C$6*100/$C$17</f>
        <v>7.8263353327620688</v>
      </c>
      <c r="J6" s="11">
        <f>$C$6*100/$C$17</f>
        <v>7.8263353327620688</v>
      </c>
      <c r="K6" s="11">
        <f>$C$6*100/$C$17</f>
        <v>7.8263353327620688</v>
      </c>
      <c r="L6" s="11"/>
      <c r="M6" s="11"/>
      <c r="N6" s="11"/>
      <c r="O6" s="13"/>
    </row>
    <row r="7" spans="2:15" s="12" customFormat="1" x14ac:dyDescent="0.2">
      <c r="B7" s="10" t="s">
        <v>50</v>
      </c>
      <c r="C7" s="314">
        <v>0.75700000000000001</v>
      </c>
      <c r="D7" s="11"/>
      <c r="E7" s="11"/>
      <c r="F7" s="13"/>
      <c r="G7" s="11">
        <f>$C$7*100/$C$17</f>
        <v>21.622393601828051</v>
      </c>
      <c r="H7" s="11">
        <f>$C$7*100/$C$17</f>
        <v>21.622393601828051</v>
      </c>
      <c r="I7" s="11">
        <f>$C$7*100/$C$17</f>
        <v>21.622393601828051</v>
      </c>
      <c r="J7" s="11">
        <f>$C$7*100/$C$17</f>
        <v>21.622393601828051</v>
      </c>
      <c r="K7" s="11">
        <f>$C$7*100/$C$17</f>
        <v>21.622393601828051</v>
      </c>
      <c r="L7" s="11"/>
      <c r="M7" s="11"/>
      <c r="N7" s="11"/>
      <c r="O7" s="13"/>
    </row>
    <row r="8" spans="2:15" s="12" customFormat="1" x14ac:dyDescent="0.2">
      <c r="B8" s="10" t="s">
        <v>90</v>
      </c>
      <c r="C8" s="314">
        <v>0.626</v>
      </c>
      <c r="D8" s="11">
        <f t="shared" ref="D8:O8" si="0">$C$8*100/$C$17</f>
        <v>17.880605541273923</v>
      </c>
      <c r="E8" s="11">
        <f t="shared" si="0"/>
        <v>17.880605541273923</v>
      </c>
      <c r="F8" s="11">
        <f t="shared" si="0"/>
        <v>17.880605541273923</v>
      </c>
      <c r="G8" s="11">
        <f t="shared" si="0"/>
        <v>17.880605541273923</v>
      </c>
      <c r="H8" s="11">
        <f t="shared" si="0"/>
        <v>17.880605541273923</v>
      </c>
      <c r="I8" s="11">
        <f t="shared" si="0"/>
        <v>17.880605541273923</v>
      </c>
      <c r="J8" s="11">
        <f t="shared" si="0"/>
        <v>17.880605541273923</v>
      </c>
      <c r="K8" s="11">
        <f t="shared" si="0"/>
        <v>17.880605541273923</v>
      </c>
      <c r="L8" s="11">
        <f t="shared" si="0"/>
        <v>17.880605541273923</v>
      </c>
      <c r="M8" s="11">
        <f t="shared" si="0"/>
        <v>17.880605541273923</v>
      </c>
      <c r="N8" s="11">
        <f t="shared" si="0"/>
        <v>17.880605541273923</v>
      </c>
      <c r="O8" s="11">
        <f t="shared" si="0"/>
        <v>17.880605541273923</v>
      </c>
    </row>
    <row r="9" spans="2:15" s="12" customFormat="1" x14ac:dyDescent="0.2">
      <c r="B9" s="10" t="s">
        <v>19</v>
      </c>
      <c r="C9" s="315">
        <v>0.02</v>
      </c>
      <c r="D9" s="11">
        <f t="shared" ref="D9:O9" si="1">$C$9*100/$C$17</f>
        <v>0.57126535275635537</v>
      </c>
      <c r="E9" s="11">
        <f t="shared" si="1"/>
        <v>0.57126535275635537</v>
      </c>
      <c r="F9" s="11">
        <f t="shared" si="1"/>
        <v>0.57126535275635537</v>
      </c>
      <c r="G9" s="11">
        <f t="shared" si="1"/>
        <v>0.57126535275635537</v>
      </c>
      <c r="H9" s="11">
        <f t="shared" si="1"/>
        <v>0.57126535275635537</v>
      </c>
      <c r="I9" s="11">
        <f t="shared" si="1"/>
        <v>0.57126535275635537</v>
      </c>
      <c r="J9" s="11">
        <f t="shared" si="1"/>
        <v>0.57126535275635537</v>
      </c>
      <c r="K9" s="11">
        <f t="shared" si="1"/>
        <v>0.57126535275635537</v>
      </c>
      <c r="L9" s="11">
        <f t="shared" si="1"/>
        <v>0.57126535275635537</v>
      </c>
      <c r="M9" s="11">
        <f t="shared" si="1"/>
        <v>0.57126535275635537</v>
      </c>
      <c r="N9" s="11">
        <f t="shared" si="1"/>
        <v>0.57126535275635537</v>
      </c>
      <c r="O9" s="11">
        <f t="shared" si="1"/>
        <v>0.57126535275635537</v>
      </c>
    </row>
    <row r="10" spans="2:15" s="12" customFormat="1" x14ac:dyDescent="0.2">
      <c r="B10" s="10" t="s">
        <v>78</v>
      </c>
      <c r="C10" s="314">
        <v>5.6000000000000001E-2</v>
      </c>
      <c r="D10" s="11"/>
      <c r="E10" s="11"/>
      <c r="F10" s="13"/>
      <c r="G10" s="11">
        <f>$C$10*100/$C$17</f>
        <v>1.5995429877177951</v>
      </c>
      <c r="H10" s="11">
        <f>$C$10*100/$C$17</f>
        <v>1.5995429877177951</v>
      </c>
      <c r="I10" s="11">
        <f>$C$10*100/$C$17</f>
        <v>1.5995429877177951</v>
      </c>
      <c r="J10" s="11">
        <f>$C$10*100/$C$17</f>
        <v>1.5995429877177951</v>
      </c>
      <c r="K10" s="11">
        <f>$C$10*100/$C$17</f>
        <v>1.5995429877177951</v>
      </c>
      <c r="L10" s="11"/>
      <c r="M10" s="11"/>
      <c r="N10" s="11"/>
      <c r="O10" s="13"/>
    </row>
    <row r="11" spans="2:15" s="12" customFormat="1" x14ac:dyDescent="0.2">
      <c r="B11" s="10" t="s">
        <v>62</v>
      </c>
      <c r="C11" s="314">
        <v>0.125</v>
      </c>
      <c r="D11" s="11"/>
      <c r="E11" s="11"/>
      <c r="F11" s="11">
        <f t="shared" ref="F11:K11" si="2">$C$11*100/$C$17</f>
        <v>3.5704084547272208</v>
      </c>
      <c r="G11" s="11">
        <f t="shared" si="2"/>
        <v>3.5704084547272208</v>
      </c>
      <c r="H11" s="11">
        <f t="shared" si="2"/>
        <v>3.5704084547272208</v>
      </c>
      <c r="I11" s="11">
        <f t="shared" si="2"/>
        <v>3.5704084547272208</v>
      </c>
      <c r="J11" s="11">
        <f t="shared" si="2"/>
        <v>3.5704084547272208</v>
      </c>
      <c r="K11" s="11">
        <f t="shared" si="2"/>
        <v>3.5704084547272208</v>
      </c>
      <c r="L11" s="11"/>
      <c r="M11" s="11"/>
      <c r="N11" s="11"/>
      <c r="O11" s="13"/>
    </row>
    <row r="12" spans="2:15" s="12" customFormat="1" x14ac:dyDescent="0.2">
      <c r="B12" s="10" t="s">
        <v>55</v>
      </c>
      <c r="C12" s="314">
        <v>0.15</v>
      </c>
      <c r="D12" s="11"/>
      <c r="E12" s="11"/>
      <c r="F12" s="11"/>
      <c r="G12" s="11">
        <f>$C$12*100/$C$17</f>
        <v>4.284490145672665</v>
      </c>
      <c r="H12" s="11">
        <f>$C$12*100/$C$17</f>
        <v>4.284490145672665</v>
      </c>
      <c r="I12" s="11">
        <f>$C$12*100/$C$17</f>
        <v>4.284490145672665</v>
      </c>
      <c r="J12" s="11">
        <f>$C$12*100/$C$17</f>
        <v>4.284490145672665</v>
      </c>
      <c r="K12" s="11">
        <f>$C$12*100/$C$17</f>
        <v>4.284490145672665</v>
      </c>
      <c r="L12" s="11"/>
      <c r="M12" s="11"/>
      <c r="N12" s="11"/>
      <c r="O12" s="11"/>
    </row>
    <row r="13" spans="2:15" s="12" customFormat="1" x14ac:dyDescent="0.2">
      <c r="B13" s="10" t="s">
        <v>105</v>
      </c>
      <c r="C13" s="315">
        <v>2.1999999999999999E-2</v>
      </c>
      <c r="D13" s="11">
        <f t="shared" ref="D13:O13" si="3">$C$13*100/$C$17</f>
        <v>0.62839188803199075</v>
      </c>
      <c r="E13" s="11">
        <f t="shared" si="3"/>
        <v>0.62839188803199075</v>
      </c>
      <c r="F13" s="11">
        <f t="shared" si="3"/>
        <v>0.62839188803199075</v>
      </c>
      <c r="G13" s="11">
        <f t="shared" si="3"/>
        <v>0.62839188803199075</v>
      </c>
      <c r="H13" s="11">
        <f t="shared" si="3"/>
        <v>0.62839188803199075</v>
      </c>
      <c r="I13" s="11">
        <f t="shared" si="3"/>
        <v>0.62839188803199075</v>
      </c>
      <c r="J13" s="11">
        <f t="shared" si="3"/>
        <v>0.62839188803199075</v>
      </c>
      <c r="K13" s="11">
        <f t="shared" si="3"/>
        <v>0.62839188803199075</v>
      </c>
      <c r="L13" s="11">
        <f t="shared" si="3"/>
        <v>0.62839188803199075</v>
      </c>
      <c r="M13" s="11">
        <f t="shared" si="3"/>
        <v>0.62839188803199075</v>
      </c>
      <c r="N13" s="11">
        <f t="shared" si="3"/>
        <v>0.62839188803199075</v>
      </c>
      <c r="O13" s="11">
        <f t="shared" si="3"/>
        <v>0.62839188803199075</v>
      </c>
    </row>
    <row r="14" spans="2:15" s="12" customFormat="1" x14ac:dyDescent="0.2">
      <c r="B14" s="10" t="s">
        <v>157</v>
      </c>
      <c r="C14" s="315">
        <v>7.8E-2</v>
      </c>
      <c r="D14" s="11"/>
      <c r="E14" s="11"/>
      <c r="F14" s="11"/>
      <c r="G14" s="11">
        <f>$C$14*100/$C$17</f>
        <v>2.2279348757497859</v>
      </c>
      <c r="H14" s="11">
        <f>$C$14*100/$C$17</f>
        <v>2.2279348757497859</v>
      </c>
      <c r="I14" s="11">
        <f>$C$14*100/$C$17</f>
        <v>2.2279348757497859</v>
      </c>
      <c r="J14" s="11">
        <f>$C$14*100/$C$17</f>
        <v>2.2279348757497859</v>
      </c>
      <c r="K14" s="11">
        <f>$C$14*100/$C$17</f>
        <v>2.2279348757497859</v>
      </c>
      <c r="L14" s="11"/>
      <c r="M14" s="11"/>
      <c r="N14" s="11"/>
      <c r="O14" s="13"/>
    </row>
    <row r="15" spans="2:15" s="12" customFormat="1" x14ac:dyDescent="0.2">
      <c r="B15" s="10" t="s">
        <v>468</v>
      </c>
      <c r="C15" s="314">
        <v>1.1040000000000001</v>
      </c>
      <c r="D15" s="11"/>
      <c r="E15" s="11"/>
      <c r="F15" s="13"/>
      <c r="G15" s="11">
        <f>$C$15*100/$C$17</f>
        <v>31.533847472150818</v>
      </c>
      <c r="H15" s="11">
        <f>$C$15*100/$C$17</f>
        <v>31.533847472150818</v>
      </c>
      <c r="I15" s="11">
        <f>$C$15*100/$C$17</f>
        <v>31.533847472150818</v>
      </c>
      <c r="J15" s="11">
        <f>$C$15*100/$C$17</f>
        <v>31.533847472150818</v>
      </c>
      <c r="K15" s="11">
        <f>$C$15*100/$C$17</f>
        <v>31.533847472150818</v>
      </c>
      <c r="L15" s="11"/>
      <c r="M15" s="11"/>
      <c r="N15" s="11"/>
      <c r="O15" s="13"/>
    </row>
    <row r="16" spans="2:15" ht="16.5" x14ac:dyDescent="0.2">
      <c r="B16" s="257" t="s">
        <v>27</v>
      </c>
      <c r="C16" s="316">
        <f>SUM(C5:C15)</f>
        <v>3.5009999999999994</v>
      </c>
      <c r="D16" s="423"/>
      <c r="E16" s="424"/>
      <c r="F16" s="424"/>
      <c r="G16" s="424"/>
      <c r="H16" s="424"/>
      <c r="I16" s="424"/>
      <c r="J16" s="424"/>
      <c r="K16" s="424"/>
      <c r="L16" s="424"/>
      <c r="M16" s="424"/>
      <c r="N16" s="424"/>
      <c r="O16" s="425"/>
    </row>
    <row r="17" spans="1:15" ht="16.5" x14ac:dyDescent="0.3">
      <c r="A17" s="19"/>
      <c r="B17" s="242" t="s">
        <v>28</v>
      </c>
      <c r="C17" s="317">
        <v>3.5009999999999999</v>
      </c>
      <c r="D17" s="17">
        <f t="shared" ref="D17:O17" si="4">SUM(D5:D15)</f>
        <v>19.08026278206227</v>
      </c>
      <c r="E17" s="17">
        <f t="shared" si="4"/>
        <v>19.08026278206227</v>
      </c>
      <c r="F17" s="17">
        <f t="shared" si="4"/>
        <v>22.650671236789492</v>
      </c>
      <c r="G17" s="17">
        <f t="shared" si="4"/>
        <v>100</v>
      </c>
      <c r="H17" s="17">
        <f t="shared" si="4"/>
        <v>100</v>
      </c>
      <c r="I17" s="17">
        <f t="shared" si="4"/>
        <v>100</v>
      </c>
      <c r="J17" s="17">
        <f t="shared" si="4"/>
        <v>100</v>
      </c>
      <c r="K17" s="17">
        <f t="shared" si="4"/>
        <v>100</v>
      </c>
      <c r="L17" s="17">
        <f t="shared" si="4"/>
        <v>19.08026278206227</v>
      </c>
      <c r="M17" s="17">
        <f t="shared" si="4"/>
        <v>19.08026278206227</v>
      </c>
      <c r="N17" s="17">
        <f t="shared" si="4"/>
        <v>19.08026278206227</v>
      </c>
      <c r="O17" s="40">
        <f t="shared" si="4"/>
        <v>19.08026278206227</v>
      </c>
    </row>
    <row r="18" spans="1:15" ht="16.5" x14ac:dyDescent="0.2">
      <c r="A18" s="19"/>
      <c r="B18" s="21" t="s">
        <v>29</v>
      </c>
      <c r="C18" s="22">
        <f>C16/C17*100</f>
        <v>99.999999999999986</v>
      </c>
      <c r="D18" s="20"/>
      <c r="E18" s="20"/>
      <c r="F18" s="20"/>
      <c r="G18" s="20"/>
      <c r="H18" s="20"/>
      <c r="I18" s="20"/>
      <c r="J18" s="20"/>
      <c r="K18" s="20"/>
      <c r="L18" s="20"/>
      <c r="M18" s="20"/>
      <c r="N18" s="20"/>
      <c r="O18" s="23"/>
    </row>
    <row r="19" spans="1:15" ht="16.5" x14ac:dyDescent="0.3">
      <c r="A19" s="19"/>
      <c r="B19" s="24" t="s">
        <v>30</v>
      </c>
      <c r="C19" s="163">
        <v>7.6040000000000001</v>
      </c>
      <c r="D19" s="20"/>
      <c r="E19" s="20"/>
      <c r="F19" s="20"/>
      <c r="G19" s="20"/>
      <c r="H19" s="20"/>
      <c r="I19" s="20"/>
      <c r="J19" s="20"/>
      <c r="K19" s="20"/>
      <c r="L19" s="20"/>
      <c r="M19" s="20"/>
      <c r="N19" s="20"/>
      <c r="O19" s="23"/>
    </row>
    <row r="20" spans="1:15" ht="16.5" x14ac:dyDescent="0.3">
      <c r="A20" s="19"/>
      <c r="B20" s="26" t="s">
        <v>32</v>
      </c>
      <c r="C20" s="144">
        <f>100*C17/C19</f>
        <v>46.041557075223558</v>
      </c>
      <c r="D20" s="20"/>
      <c r="E20" s="20"/>
      <c r="F20" s="20"/>
      <c r="G20" s="20"/>
      <c r="H20" s="20"/>
      <c r="I20" s="20"/>
      <c r="J20" s="20"/>
      <c r="K20" s="20"/>
      <c r="L20" s="20"/>
      <c r="M20" s="20"/>
      <c r="N20" s="20"/>
      <c r="O20" s="23"/>
    </row>
    <row r="21" spans="1:15" ht="16.5" x14ac:dyDescent="0.25">
      <c r="A21" s="19"/>
      <c r="B21" s="28" t="s">
        <v>33</v>
      </c>
      <c r="C21" s="157">
        <v>7.6040000000000001</v>
      </c>
      <c r="D21" s="42"/>
      <c r="E21" s="32"/>
      <c r="F21" s="32"/>
      <c r="G21" s="32"/>
      <c r="H21" s="32"/>
      <c r="I21" s="32"/>
      <c r="J21" s="32"/>
      <c r="K21" s="32"/>
      <c r="L21" s="32"/>
      <c r="M21" s="32"/>
      <c r="N21" s="32"/>
      <c r="O21" s="33"/>
    </row>
    <row r="22" spans="1:15" x14ac:dyDescent="0.2">
      <c r="C22" s="43"/>
    </row>
    <row r="23" spans="1:15" ht="15.75" x14ac:dyDescent="0.25">
      <c r="B23" s="4" t="s">
        <v>37</v>
      </c>
    </row>
    <row r="24" spans="1:15" ht="50.25" customHeight="1" x14ac:dyDescent="0.2">
      <c r="B24" s="397" t="s">
        <v>469</v>
      </c>
      <c r="C24" s="397"/>
      <c r="D24" s="397"/>
      <c r="E24" s="397"/>
      <c r="F24" s="397"/>
      <c r="G24" s="397"/>
      <c r="H24" s="397"/>
      <c r="I24" s="397"/>
      <c r="J24" s="397"/>
      <c r="K24" s="397"/>
      <c r="L24" s="397"/>
      <c r="M24" s="397"/>
      <c r="N24" s="397"/>
      <c r="O24" s="397"/>
    </row>
    <row r="26" spans="1:15" ht="15.75" x14ac:dyDescent="0.25">
      <c r="B26" s="4" t="s">
        <v>39</v>
      </c>
    </row>
    <row r="27" spans="1:15" ht="26.25" customHeight="1" x14ac:dyDescent="0.2">
      <c r="B27" s="405" t="s">
        <v>470</v>
      </c>
      <c r="C27" s="405"/>
      <c r="D27" s="405"/>
      <c r="E27" s="405"/>
      <c r="F27" s="405"/>
      <c r="G27" s="405"/>
      <c r="H27" s="405"/>
      <c r="I27" s="405"/>
      <c r="J27" s="405"/>
      <c r="K27" s="405"/>
      <c r="L27" s="405"/>
      <c r="M27" s="405"/>
      <c r="N27" s="405"/>
      <c r="O27" s="405"/>
    </row>
  </sheetData>
  <mergeCells count="6">
    <mergeCell ref="D1:O1"/>
    <mergeCell ref="D3:O3"/>
    <mergeCell ref="B24:O24"/>
    <mergeCell ref="B27:O27"/>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2"/>
  <dimension ref="A1:Q24"/>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92" t="s">
        <v>590</v>
      </c>
      <c r="C1" s="2"/>
      <c r="D1" s="1"/>
      <c r="E1" s="1"/>
      <c r="F1" s="1"/>
      <c r="G1" s="1"/>
      <c r="H1" s="1"/>
      <c r="I1" s="1"/>
      <c r="J1" s="1"/>
      <c r="K1" s="1"/>
      <c r="L1" s="1"/>
      <c r="M1" s="1"/>
      <c r="N1" s="1"/>
      <c r="O1" s="1"/>
    </row>
    <row r="2" spans="1:17" s="3" customFormat="1" ht="15.75" x14ac:dyDescent="0.25">
      <c r="B2" s="4" t="s">
        <v>1</v>
      </c>
      <c r="C2" s="5" t="s">
        <v>197</v>
      </c>
    </row>
    <row r="3" spans="1:17" s="6" customFormat="1" ht="34.5" customHeight="1" x14ac:dyDescent="0.25">
      <c r="B3" s="399" t="s">
        <v>3</v>
      </c>
      <c r="C3" s="252" t="s">
        <v>741</v>
      </c>
      <c r="D3" s="394" t="s">
        <v>388</v>
      </c>
      <c r="E3" s="395"/>
      <c r="F3" s="395"/>
      <c r="G3" s="395"/>
      <c r="H3" s="395"/>
      <c r="I3" s="395"/>
      <c r="J3" s="395"/>
      <c r="K3" s="395"/>
      <c r="L3" s="395"/>
      <c r="M3" s="395"/>
      <c r="N3" s="395"/>
      <c r="O3" s="396"/>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49</v>
      </c>
      <c r="C5" s="258">
        <v>19.600000000000001</v>
      </c>
      <c r="D5" s="11"/>
      <c r="E5" s="11"/>
      <c r="F5" s="13"/>
      <c r="G5" s="11">
        <f>$C$5*100/$C$14</f>
        <v>39.200000000000003</v>
      </c>
      <c r="H5" s="11">
        <f>$C$5*100/$C$14</f>
        <v>39.200000000000003</v>
      </c>
      <c r="I5" s="11">
        <f>$C$5*100/$C$14</f>
        <v>39.200000000000003</v>
      </c>
      <c r="J5" s="11">
        <f>$C$5*100/$C$14</f>
        <v>39.200000000000003</v>
      </c>
      <c r="K5" s="11">
        <f>$C$5*100/$C$14</f>
        <v>39.200000000000003</v>
      </c>
      <c r="L5" s="11"/>
      <c r="M5" s="11"/>
      <c r="N5" s="11"/>
      <c r="O5" s="13"/>
    </row>
    <row r="6" spans="1:17" s="12" customFormat="1" x14ac:dyDescent="0.2">
      <c r="B6" s="10" t="s">
        <v>131</v>
      </c>
      <c r="C6" s="258">
        <v>13.7</v>
      </c>
      <c r="D6" s="11"/>
      <c r="E6" s="11"/>
      <c r="F6" s="13"/>
      <c r="G6" s="11">
        <f>$C$6*100/$C$14</f>
        <v>27.4</v>
      </c>
      <c r="H6" s="11">
        <f>$C$6*100/$C$14</f>
        <v>27.4</v>
      </c>
      <c r="I6" s="11">
        <f>$C$6*100/$C$14</f>
        <v>27.4</v>
      </c>
      <c r="J6" s="11">
        <f>$C$6*100/$C$14</f>
        <v>27.4</v>
      </c>
      <c r="K6" s="11">
        <f>$C$6*100/$C$14</f>
        <v>27.4</v>
      </c>
      <c r="L6" s="11"/>
      <c r="M6" s="11"/>
      <c r="N6" s="11"/>
      <c r="O6" s="13"/>
    </row>
    <row r="7" spans="1:17" s="12" customFormat="1" x14ac:dyDescent="0.2">
      <c r="B7" s="10" t="s">
        <v>59</v>
      </c>
      <c r="C7" s="258">
        <v>1.7</v>
      </c>
      <c r="D7" s="11"/>
      <c r="E7" s="11"/>
      <c r="F7" s="13"/>
      <c r="G7" s="11">
        <f>$C$7*100/$C$14</f>
        <v>3.4</v>
      </c>
      <c r="H7" s="11">
        <f>$C$7*100/$C$14</f>
        <v>3.4</v>
      </c>
      <c r="I7" s="11">
        <f>$C$7*100/$C$14</f>
        <v>3.4</v>
      </c>
      <c r="J7" s="11">
        <f>$C$7*100/$C$14</f>
        <v>3.4</v>
      </c>
      <c r="K7" s="11">
        <f>$C$7*100/$C$14</f>
        <v>3.4</v>
      </c>
      <c r="L7" s="11"/>
      <c r="M7" s="11"/>
      <c r="N7" s="11"/>
      <c r="O7" s="13"/>
    </row>
    <row r="8" spans="1:17" s="12" customFormat="1" x14ac:dyDescent="0.2">
      <c r="B8" s="10" t="s">
        <v>18</v>
      </c>
      <c r="C8" s="258">
        <v>3.9</v>
      </c>
      <c r="D8" s="11">
        <f>$C$8*100/$C$14</f>
        <v>7.8</v>
      </c>
      <c r="E8" s="11">
        <f>$C$8*100/$C$14</f>
        <v>7.8</v>
      </c>
      <c r="F8" s="39"/>
      <c r="G8" s="11"/>
      <c r="H8" s="11"/>
      <c r="I8" s="11"/>
      <c r="J8" s="11"/>
      <c r="K8" s="11"/>
      <c r="L8" s="11"/>
      <c r="M8" s="11">
        <f>$C$8*100/$C$14</f>
        <v>7.8</v>
      </c>
      <c r="N8" s="11">
        <f>$C$8*100/$C$14</f>
        <v>7.8</v>
      </c>
      <c r="O8" s="11">
        <f>$C$8*100/$C$14</f>
        <v>7.8</v>
      </c>
    </row>
    <row r="9" spans="1:17" s="12" customFormat="1" x14ac:dyDescent="0.2">
      <c r="B9" s="10" t="s">
        <v>90</v>
      </c>
      <c r="C9" s="258">
        <v>6.4</v>
      </c>
      <c r="D9" s="11">
        <f t="shared" ref="D9:O9" si="0">$C$9*100/$C$14</f>
        <v>12.8</v>
      </c>
      <c r="E9" s="11">
        <f t="shared" si="0"/>
        <v>12.8</v>
      </c>
      <c r="F9" s="11">
        <f t="shared" si="0"/>
        <v>12.8</v>
      </c>
      <c r="G9" s="11">
        <f t="shared" si="0"/>
        <v>12.8</v>
      </c>
      <c r="H9" s="11">
        <f t="shared" si="0"/>
        <v>12.8</v>
      </c>
      <c r="I9" s="11">
        <f t="shared" si="0"/>
        <v>12.8</v>
      </c>
      <c r="J9" s="11">
        <f t="shared" si="0"/>
        <v>12.8</v>
      </c>
      <c r="K9" s="11">
        <f t="shared" si="0"/>
        <v>12.8</v>
      </c>
      <c r="L9" s="11">
        <f t="shared" si="0"/>
        <v>12.8</v>
      </c>
      <c r="M9" s="11">
        <f t="shared" si="0"/>
        <v>12.8</v>
      </c>
      <c r="N9" s="11">
        <f t="shared" si="0"/>
        <v>12.8</v>
      </c>
      <c r="O9" s="11">
        <f t="shared" si="0"/>
        <v>12.8</v>
      </c>
    </row>
    <row r="10" spans="1:17" s="12" customFormat="1" x14ac:dyDescent="0.2">
      <c r="B10" s="10" t="s">
        <v>94</v>
      </c>
      <c r="C10" s="258">
        <v>1.1000000000000001</v>
      </c>
      <c r="D10" s="11">
        <f t="shared" ref="D10:O10" si="1">$C$10*100/$C$14</f>
        <v>2.2000000000000002</v>
      </c>
      <c r="E10" s="11">
        <f t="shared" si="1"/>
        <v>2.2000000000000002</v>
      </c>
      <c r="F10" s="11">
        <f t="shared" si="1"/>
        <v>2.2000000000000002</v>
      </c>
      <c r="G10" s="11">
        <f t="shared" si="1"/>
        <v>2.2000000000000002</v>
      </c>
      <c r="H10" s="11">
        <f t="shared" si="1"/>
        <v>2.2000000000000002</v>
      </c>
      <c r="I10" s="11">
        <f t="shared" si="1"/>
        <v>2.2000000000000002</v>
      </c>
      <c r="J10" s="11">
        <f t="shared" si="1"/>
        <v>2.2000000000000002</v>
      </c>
      <c r="K10" s="11">
        <f t="shared" si="1"/>
        <v>2.2000000000000002</v>
      </c>
      <c r="L10" s="11">
        <f t="shared" si="1"/>
        <v>2.2000000000000002</v>
      </c>
      <c r="M10" s="11">
        <f t="shared" si="1"/>
        <v>2.2000000000000002</v>
      </c>
      <c r="N10" s="11">
        <f t="shared" si="1"/>
        <v>2.2000000000000002</v>
      </c>
      <c r="O10" s="11">
        <f t="shared" si="1"/>
        <v>2.2000000000000002</v>
      </c>
    </row>
    <row r="11" spans="1:17" s="12" customFormat="1" x14ac:dyDescent="0.2">
      <c r="B11" s="10" t="s">
        <v>79</v>
      </c>
      <c r="C11" s="259">
        <v>1.7</v>
      </c>
      <c r="D11" s="11">
        <f t="shared" ref="D11:O11" si="2">$C$11*100/$C$14</f>
        <v>3.4</v>
      </c>
      <c r="E11" s="11">
        <f t="shared" si="2"/>
        <v>3.4</v>
      </c>
      <c r="F11" s="11">
        <f t="shared" si="2"/>
        <v>3.4</v>
      </c>
      <c r="G11" s="11">
        <f t="shared" si="2"/>
        <v>3.4</v>
      </c>
      <c r="H11" s="11">
        <f t="shared" si="2"/>
        <v>3.4</v>
      </c>
      <c r="I11" s="11">
        <f t="shared" si="2"/>
        <v>3.4</v>
      </c>
      <c r="J11" s="11">
        <f t="shared" si="2"/>
        <v>3.4</v>
      </c>
      <c r="K11" s="11">
        <f t="shared" si="2"/>
        <v>3.4</v>
      </c>
      <c r="L11" s="11">
        <f t="shared" si="2"/>
        <v>3.4</v>
      </c>
      <c r="M11" s="11">
        <f t="shared" si="2"/>
        <v>3.4</v>
      </c>
      <c r="N11" s="11">
        <f t="shared" si="2"/>
        <v>3.4</v>
      </c>
      <c r="O11" s="11">
        <f t="shared" si="2"/>
        <v>3.4</v>
      </c>
    </row>
    <row r="12" spans="1:17" s="12" customFormat="1" x14ac:dyDescent="0.2">
      <c r="B12" s="10" t="s">
        <v>26</v>
      </c>
      <c r="C12" s="258">
        <v>1.9</v>
      </c>
      <c r="D12" s="11"/>
      <c r="E12" s="11"/>
      <c r="F12" s="11"/>
      <c r="G12" s="11">
        <f t="shared" ref="G12:M12" si="3">$C$12*100/$C$14</f>
        <v>3.8</v>
      </c>
      <c r="H12" s="11">
        <f t="shared" si="3"/>
        <v>3.8</v>
      </c>
      <c r="I12" s="11">
        <f t="shared" si="3"/>
        <v>3.8</v>
      </c>
      <c r="J12" s="11">
        <f t="shared" si="3"/>
        <v>3.8</v>
      </c>
      <c r="K12" s="11">
        <f t="shared" si="3"/>
        <v>3.8</v>
      </c>
      <c r="L12" s="11">
        <f t="shared" si="3"/>
        <v>3.8</v>
      </c>
      <c r="M12" s="11">
        <f t="shared" si="3"/>
        <v>3.8</v>
      </c>
      <c r="N12" s="11"/>
      <c r="O12" s="13"/>
      <c r="Q12" s="9"/>
    </row>
    <row r="13" spans="1:17" ht="16.5" x14ac:dyDescent="0.2">
      <c r="B13" s="257" t="s">
        <v>27</v>
      </c>
      <c r="C13" s="260">
        <f>SUM(C5:C12)</f>
        <v>50</v>
      </c>
      <c r="D13" s="423"/>
      <c r="E13" s="424"/>
      <c r="F13" s="424"/>
      <c r="G13" s="424"/>
      <c r="H13" s="424"/>
      <c r="I13" s="424"/>
      <c r="J13" s="424"/>
      <c r="K13" s="424"/>
      <c r="L13" s="424"/>
      <c r="M13" s="424"/>
      <c r="N13" s="424"/>
      <c r="O13" s="425"/>
    </row>
    <row r="14" spans="1:17" ht="16.5" x14ac:dyDescent="0.3">
      <c r="A14" s="19"/>
      <c r="B14" s="242" t="s">
        <v>28</v>
      </c>
      <c r="C14" s="243">
        <v>50</v>
      </c>
      <c r="D14" s="17">
        <f t="shared" ref="D14:O14" si="4">SUM(D5:D12)</f>
        <v>26.2</v>
      </c>
      <c r="E14" s="17">
        <f t="shared" si="4"/>
        <v>26.2</v>
      </c>
      <c r="F14" s="17">
        <f t="shared" si="4"/>
        <v>18.399999999999999</v>
      </c>
      <c r="G14" s="17">
        <f t="shared" si="4"/>
        <v>92.2</v>
      </c>
      <c r="H14" s="17">
        <f t="shared" si="4"/>
        <v>92.2</v>
      </c>
      <c r="I14" s="17">
        <f t="shared" si="4"/>
        <v>92.2</v>
      </c>
      <c r="J14" s="17">
        <f t="shared" si="4"/>
        <v>92.2</v>
      </c>
      <c r="K14" s="17">
        <f t="shared" si="4"/>
        <v>92.2</v>
      </c>
      <c r="L14" s="17">
        <f t="shared" si="4"/>
        <v>22.2</v>
      </c>
      <c r="M14" s="17">
        <f t="shared" si="4"/>
        <v>30</v>
      </c>
      <c r="N14" s="17">
        <f t="shared" si="4"/>
        <v>26.2</v>
      </c>
      <c r="O14" s="40">
        <f t="shared" si="4"/>
        <v>26.2</v>
      </c>
      <c r="Q14" s="12"/>
    </row>
    <row r="15" spans="1:17" ht="16.5" x14ac:dyDescent="0.2">
      <c r="A15" s="19"/>
      <c r="B15" s="21" t="s">
        <v>29</v>
      </c>
      <c r="C15" s="22">
        <f>C13/C14*100</f>
        <v>100</v>
      </c>
      <c r="D15" s="20"/>
      <c r="E15" s="20"/>
      <c r="F15" s="20"/>
      <c r="G15" s="20"/>
      <c r="H15" s="20"/>
      <c r="I15" s="20"/>
      <c r="J15" s="20"/>
      <c r="K15" s="20"/>
      <c r="L15" s="20"/>
      <c r="M15" s="20"/>
      <c r="N15" s="20"/>
      <c r="O15" s="23"/>
    </row>
    <row r="16" spans="1:17" ht="16.5" x14ac:dyDescent="0.3">
      <c r="A16" s="19"/>
      <c r="B16" s="24" t="s">
        <v>30</v>
      </c>
      <c r="C16" s="27">
        <v>50</v>
      </c>
      <c r="D16" s="20"/>
      <c r="E16" s="20"/>
      <c r="F16" s="20"/>
      <c r="G16" s="20"/>
      <c r="H16" s="20"/>
      <c r="I16" s="20"/>
      <c r="J16" s="20"/>
      <c r="K16" s="20"/>
      <c r="L16" s="20"/>
      <c r="M16" s="20"/>
      <c r="N16" s="20"/>
      <c r="O16" s="23"/>
    </row>
    <row r="17" spans="1:15" ht="16.5" x14ac:dyDescent="0.3">
      <c r="A17" s="19"/>
      <c r="B17" s="26" t="s">
        <v>32</v>
      </c>
      <c r="C17" s="140">
        <f>100*C14/C16</f>
        <v>100</v>
      </c>
      <c r="D17" s="20"/>
      <c r="E17" s="20"/>
      <c r="F17" s="20"/>
      <c r="G17" s="20"/>
      <c r="H17" s="20"/>
      <c r="I17" s="20"/>
      <c r="J17" s="20"/>
      <c r="K17" s="20"/>
      <c r="L17" s="20"/>
      <c r="M17" s="20"/>
      <c r="N17" s="20"/>
      <c r="O17" s="23"/>
    </row>
    <row r="18" spans="1:15" ht="16.5" x14ac:dyDescent="0.2">
      <c r="A18" s="19"/>
      <c r="B18" s="28" t="s">
        <v>33</v>
      </c>
      <c r="C18" s="29">
        <v>200</v>
      </c>
      <c r="D18" s="42"/>
      <c r="E18" s="32"/>
      <c r="F18" s="32"/>
      <c r="G18" s="32"/>
      <c r="H18" s="32"/>
      <c r="I18" s="32"/>
      <c r="J18" s="32"/>
      <c r="K18" s="32"/>
      <c r="L18" s="32"/>
      <c r="M18" s="32"/>
      <c r="N18" s="32"/>
      <c r="O18" s="33"/>
    </row>
    <row r="19" spans="1:15" x14ac:dyDescent="0.2">
      <c r="C19" s="43"/>
    </row>
    <row r="20" spans="1:15" ht="15.75" x14ac:dyDescent="0.25">
      <c r="B20" s="4" t="s">
        <v>37</v>
      </c>
    </row>
    <row r="21" spans="1:15" ht="69.75" customHeight="1" x14ac:dyDescent="0.2">
      <c r="B21" s="397" t="s">
        <v>591</v>
      </c>
      <c r="C21" s="397"/>
      <c r="D21" s="397"/>
      <c r="E21" s="397"/>
      <c r="F21" s="397"/>
      <c r="G21" s="397"/>
      <c r="H21" s="397"/>
      <c r="I21" s="397"/>
      <c r="J21" s="397"/>
      <c r="K21" s="397"/>
      <c r="L21" s="397"/>
      <c r="M21" s="397"/>
      <c r="N21" s="397"/>
      <c r="O21" s="397"/>
    </row>
    <row r="23" spans="1:15" ht="15.75" x14ac:dyDescent="0.25">
      <c r="B23" s="4" t="s">
        <v>39</v>
      </c>
    </row>
    <row r="24" spans="1:15" x14ac:dyDescent="0.2">
      <c r="B24" s="392" t="s">
        <v>42</v>
      </c>
      <c r="C24" s="392"/>
      <c r="D24" s="392"/>
      <c r="E24" s="392"/>
      <c r="F24" s="392"/>
      <c r="G24" s="392"/>
      <c r="H24" s="392"/>
      <c r="I24" s="392"/>
      <c r="J24" s="392"/>
      <c r="K24" s="392"/>
      <c r="L24" s="392"/>
      <c r="M24" s="392"/>
      <c r="N24" s="392"/>
      <c r="O24" s="392"/>
    </row>
  </sheetData>
  <mergeCells count="5">
    <mergeCell ref="D3:O3"/>
    <mergeCell ref="B21:O21"/>
    <mergeCell ref="B24:O24"/>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3"/>
  <dimension ref="A1:O41"/>
  <sheetViews>
    <sheetView topLeftCell="A22" zoomScaleNormal="100" workbookViewId="0"/>
  </sheetViews>
  <sheetFormatPr defaultColWidth="8.85546875" defaultRowHeight="14.25" x14ac:dyDescent="0.2"/>
  <cols>
    <col min="1" max="1" width="3.42578125" style="335" customWidth="1"/>
    <col min="2" max="2" width="66.7109375" style="335" customWidth="1"/>
    <col min="3" max="3" width="10.7109375" style="227" customWidth="1"/>
    <col min="4" max="15" width="4.7109375" style="335" customWidth="1"/>
    <col min="16" max="256" width="8.85546875" style="335"/>
    <col min="257" max="257" width="3.42578125" style="335" customWidth="1"/>
    <col min="258" max="258" width="66.7109375" style="335" customWidth="1"/>
    <col min="259" max="259" width="10.7109375" style="335" customWidth="1"/>
    <col min="260" max="271" width="4.7109375" style="335" customWidth="1"/>
    <col min="272" max="512" width="8.85546875" style="335"/>
    <col min="513" max="513" width="3.42578125" style="335" customWidth="1"/>
    <col min="514" max="514" width="66.7109375" style="335" customWidth="1"/>
    <col min="515" max="515" width="10.7109375" style="335" customWidth="1"/>
    <col min="516" max="527" width="4.7109375" style="335" customWidth="1"/>
    <col min="528" max="768" width="8.85546875" style="335"/>
    <col min="769" max="769" width="3.42578125" style="335" customWidth="1"/>
    <col min="770" max="770" width="66.7109375" style="335" customWidth="1"/>
    <col min="771" max="771" width="10.7109375" style="335" customWidth="1"/>
    <col min="772" max="783" width="4.7109375" style="335" customWidth="1"/>
    <col min="784" max="1024" width="8.85546875" style="335"/>
    <col min="1025" max="1025" width="3.42578125" style="335" customWidth="1"/>
    <col min="1026" max="1026" width="66.7109375" style="335" customWidth="1"/>
    <col min="1027" max="1027" width="10.7109375" style="335" customWidth="1"/>
    <col min="1028" max="1039" width="4.7109375" style="335" customWidth="1"/>
    <col min="1040" max="1280" width="8.85546875" style="335"/>
    <col min="1281" max="1281" width="3.42578125" style="335" customWidth="1"/>
    <col min="1282" max="1282" width="66.7109375" style="335" customWidth="1"/>
    <col min="1283" max="1283" width="10.7109375" style="335" customWidth="1"/>
    <col min="1284" max="1295" width="4.7109375" style="335" customWidth="1"/>
    <col min="1296" max="1536" width="8.85546875" style="335"/>
    <col min="1537" max="1537" width="3.42578125" style="335" customWidth="1"/>
    <col min="1538" max="1538" width="66.7109375" style="335" customWidth="1"/>
    <col min="1539" max="1539" width="10.7109375" style="335" customWidth="1"/>
    <col min="1540" max="1551" width="4.7109375" style="335" customWidth="1"/>
    <col min="1552" max="1792" width="8.85546875" style="335"/>
    <col min="1793" max="1793" width="3.42578125" style="335" customWidth="1"/>
    <col min="1794" max="1794" width="66.7109375" style="335" customWidth="1"/>
    <col min="1795" max="1795" width="10.7109375" style="335" customWidth="1"/>
    <col min="1796" max="1807" width="4.7109375" style="335" customWidth="1"/>
    <col min="1808" max="2048" width="8.85546875" style="335"/>
    <col min="2049" max="2049" width="3.42578125" style="335" customWidth="1"/>
    <col min="2050" max="2050" width="66.7109375" style="335" customWidth="1"/>
    <col min="2051" max="2051" width="10.7109375" style="335" customWidth="1"/>
    <col min="2052" max="2063" width="4.7109375" style="335" customWidth="1"/>
    <col min="2064" max="2304" width="8.85546875" style="335"/>
    <col min="2305" max="2305" width="3.42578125" style="335" customWidth="1"/>
    <col min="2306" max="2306" width="66.7109375" style="335" customWidth="1"/>
    <col min="2307" max="2307" width="10.7109375" style="335" customWidth="1"/>
    <col min="2308" max="2319" width="4.7109375" style="335" customWidth="1"/>
    <col min="2320" max="2560" width="8.85546875" style="335"/>
    <col min="2561" max="2561" width="3.42578125" style="335" customWidth="1"/>
    <col min="2562" max="2562" width="66.7109375" style="335" customWidth="1"/>
    <col min="2563" max="2563" width="10.7109375" style="335" customWidth="1"/>
    <col min="2564" max="2575" width="4.7109375" style="335" customWidth="1"/>
    <col min="2576" max="2816" width="8.85546875" style="335"/>
    <col min="2817" max="2817" width="3.42578125" style="335" customWidth="1"/>
    <col min="2818" max="2818" width="66.7109375" style="335" customWidth="1"/>
    <col min="2819" max="2819" width="10.7109375" style="335" customWidth="1"/>
    <col min="2820" max="2831" width="4.7109375" style="335" customWidth="1"/>
    <col min="2832" max="3072" width="8.85546875" style="335"/>
    <col min="3073" max="3073" width="3.42578125" style="335" customWidth="1"/>
    <col min="3074" max="3074" width="66.7109375" style="335" customWidth="1"/>
    <col min="3075" max="3075" width="10.7109375" style="335" customWidth="1"/>
    <col min="3076" max="3087" width="4.7109375" style="335" customWidth="1"/>
    <col min="3088" max="3328" width="8.85546875" style="335"/>
    <col min="3329" max="3329" width="3.42578125" style="335" customWidth="1"/>
    <col min="3330" max="3330" width="66.7109375" style="335" customWidth="1"/>
    <col min="3331" max="3331" width="10.7109375" style="335" customWidth="1"/>
    <col min="3332" max="3343" width="4.7109375" style="335" customWidth="1"/>
    <col min="3344" max="3584" width="8.85546875" style="335"/>
    <col min="3585" max="3585" width="3.42578125" style="335" customWidth="1"/>
    <col min="3586" max="3586" width="66.7109375" style="335" customWidth="1"/>
    <col min="3587" max="3587" width="10.7109375" style="335" customWidth="1"/>
    <col min="3588" max="3599" width="4.7109375" style="335" customWidth="1"/>
    <col min="3600" max="3840" width="8.85546875" style="335"/>
    <col min="3841" max="3841" width="3.42578125" style="335" customWidth="1"/>
    <col min="3842" max="3842" width="66.7109375" style="335" customWidth="1"/>
    <col min="3843" max="3843" width="10.7109375" style="335" customWidth="1"/>
    <col min="3844" max="3855" width="4.7109375" style="335" customWidth="1"/>
    <col min="3856" max="4096" width="8.85546875" style="335"/>
    <col min="4097" max="4097" width="3.42578125" style="335" customWidth="1"/>
    <col min="4098" max="4098" width="66.7109375" style="335" customWidth="1"/>
    <col min="4099" max="4099" width="10.7109375" style="335" customWidth="1"/>
    <col min="4100" max="4111" width="4.7109375" style="335" customWidth="1"/>
    <col min="4112" max="4352" width="8.85546875" style="335"/>
    <col min="4353" max="4353" width="3.42578125" style="335" customWidth="1"/>
    <col min="4354" max="4354" width="66.7109375" style="335" customWidth="1"/>
    <col min="4355" max="4355" width="10.7109375" style="335" customWidth="1"/>
    <col min="4356" max="4367" width="4.7109375" style="335" customWidth="1"/>
    <col min="4368" max="4608" width="8.85546875" style="335"/>
    <col min="4609" max="4609" width="3.42578125" style="335" customWidth="1"/>
    <col min="4610" max="4610" width="66.7109375" style="335" customWidth="1"/>
    <col min="4611" max="4611" width="10.7109375" style="335" customWidth="1"/>
    <col min="4612" max="4623" width="4.7109375" style="335" customWidth="1"/>
    <col min="4624" max="4864" width="8.85546875" style="335"/>
    <col min="4865" max="4865" width="3.42578125" style="335" customWidth="1"/>
    <col min="4866" max="4866" width="66.7109375" style="335" customWidth="1"/>
    <col min="4867" max="4867" width="10.7109375" style="335" customWidth="1"/>
    <col min="4868" max="4879" width="4.7109375" style="335" customWidth="1"/>
    <col min="4880" max="5120" width="8.85546875" style="335"/>
    <col min="5121" max="5121" width="3.42578125" style="335" customWidth="1"/>
    <col min="5122" max="5122" width="66.7109375" style="335" customWidth="1"/>
    <col min="5123" max="5123" width="10.7109375" style="335" customWidth="1"/>
    <col min="5124" max="5135" width="4.7109375" style="335" customWidth="1"/>
    <col min="5136" max="5376" width="8.85546875" style="335"/>
    <col min="5377" max="5377" width="3.42578125" style="335" customWidth="1"/>
    <col min="5378" max="5378" width="66.7109375" style="335" customWidth="1"/>
    <col min="5379" max="5379" width="10.7109375" style="335" customWidth="1"/>
    <col min="5380" max="5391" width="4.7109375" style="335" customWidth="1"/>
    <col min="5392" max="5632" width="8.85546875" style="335"/>
    <col min="5633" max="5633" width="3.42578125" style="335" customWidth="1"/>
    <col min="5634" max="5634" width="66.7109375" style="335" customWidth="1"/>
    <col min="5635" max="5635" width="10.7109375" style="335" customWidth="1"/>
    <col min="5636" max="5647" width="4.7109375" style="335" customWidth="1"/>
    <col min="5648" max="5888" width="8.85546875" style="335"/>
    <col min="5889" max="5889" width="3.42578125" style="335" customWidth="1"/>
    <col min="5890" max="5890" width="66.7109375" style="335" customWidth="1"/>
    <col min="5891" max="5891" width="10.7109375" style="335" customWidth="1"/>
    <col min="5892" max="5903" width="4.7109375" style="335" customWidth="1"/>
    <col min="5904" max="6144" width="8.85546875" style="335"/>
    <col min="6145" max="6145" width="3.42578125" style="335" customWidth="1"/>
    <col min="6146" max="6146" width="66.7109375" style="335" customWidth="1"/>
    <col min="6147" max="6147" width="10.7109375" style="335" customWidth="1"/>
    <col min="6148" max="6159" width="4.7109375" style="335" customWidth="1"/>
    <col min="6160" max="6400" width="8.85546875" style="335"/>
    <col min="6401" max="6401" width="3.42578125" style="335" customWidth="1"/>
    <col min="6402" max="6402" width="66.7109375" style="335" customWidth="1"/>
    <col min="6403" max="6403" width="10.7109375" style="335" customWidth="1"/>
    <col min="6404" max="6415" width="4.7109375" style="335" customWidth="1"/>
    <col min="6416" max="6656" width="8.85546875" style="335"/>
    <col min="6657" max="6657" width="3.42578125" style="335" customWidth="1"/>
    <col min="6658" max="6658" width="66.7109375" style="335" customWidth="1"/>
    <col min="6659" max="6659" width="10.7109375" style="335" customWidth="1"/>
    <col min="6660" max="6671" width="4.7109375" style="335" customWidth="1"/>
    <col min="6672" max="6912" width="8.85546875" style="335"/>
    <col min="6913" max="6913" width="3.42578125" style="335" customWidth="1"/>
    <col min="6914" max="6914" width="66.7109375" style="335" customWidth="1"/>
    <col min="6915" max="6915" width="10.7109375" style="335" customWidth="1"/>
    <col min="6916" max="6927" width="4.7109375" style="335" customWidth="1"/>
    <col min="6928" max="7168" width="8.85546875" style="335"/>
    <col min="7169" max="7169" width="3.42578125" style="335" customWidth="1"/>
    <col min="7170" max="7170" width="66.7109375" style="335" customWidth="1"/>
    <col min="7171" max="7171" width="10.7109375" style="335" customWidth="1"/>
    <col min="7172" max="7183" width="4.7109375" style="335" customWidth="1"/>
    <col min="7184" max="7424" width="8.85546875" style="335"/>
    <col min="7425" max="7425" width="3.42578125" style="335" customWidth="1"/>
    <col min="7426" max="7426" width="66.7109375" style="335" customWidth="1"/>
    <col min="7427" max="7427" width="10.7109375" style="335" customWidth="1"/>
    <col min="7428" max="7439" width="4.7109375" style="335" customWidth="1"/>
    <col min="7440" max="7680" width="8.85546875" style="335"/>
    <col min="7681" max="7681" width="3.42578125" style="335" customWidth="1"/>
    <col min="7682" max="7682" width="66.7109375" style="335" customWidth="1"/>
    <col min="7683" max="7683" width="10.7109375" style="335" customWidth="1"/>
    <col min="7684" max="7695" width="4.7109375" style="335" customWidth="1"/>
    <col min="7696" max="7936" width="8.85546875" style="335"/>
    <col min="7937" max="7937" width="3.42578125" style="335" customWidth="1"/>
    <col min="7938" max="7938" width="66.7109375" style="335" customWidth="1"/>
    <col min="7939" max="7939" width="10.7109375" style="335" customWidth="1"/>
    <col min="7940" max="7951" width="4.7109375" style="335" customWidth="1"/>
    <col min="7952" max="8192" width="8.85546875" style="335"/>
    <col min="8193" max="8193" width="3.42578125" style="335" customWidth="1"/>
    <col min="8194" max="8194" width="66.7109375" style="335" customWidth="1"/>
    <col min="8195" max="8195" width="10.7109375" style="335" customWidth="1"/>
    <col min="8196" max="8207" width="4.7109375" style="335" customWidth="1"/>
    <col min="8208" max="8448" width="8.85546875" style="335"/>
    <col min="8449" max="8449" width="3.42578125" style="335" customWidth="1"/>
    <col min="8450" max="8450" width="66.7109375" style="335" customWidth="1"/>
    <col min="8451" max="8451" width="10.7109375" style="335" customWidth="1"/>
    <col min="8452" max="8463" width="4.7109375" style="335" customWidth="1"/>
    <col min="8464" max="8704" width="8.85546875" style="335"/>
    <col min="8705" max="8705" width="3.42578125" style="335" customWidth="1"/>
    <col min="8706" max="8706" width="66.7109375" style="335" customWidth="1"/>
    <col min="8707" max="8707" width="10.7109375" style="335" customWidth="1"/>
    <col min="8708" max="8719" width="4.7109375" style="335" customWidth="1"/>
    <col min="8720" max="8960" width="8.85546875" style="335"/>
    <col min="8961" max="8961" width="3.42578125" style="335" customWidth="1"/>
    <col min="8962" max="8962" width="66.7109375" style="335" customWidth="1"/>
    <col min="8963" max="8963" width="10.7109375" style="335" customWidth="1"/>
    <col min="8964" max="8975" width="4.7109375" style="335" customWidth="1"/>
    <col min="8976" max="9216" width="8.85546875" style="335"/>
    <col min="9217" max="9217" width="3.42578125" style="335" customWidth="1"/>
    <col min="9218" max="9218" width="66.7109375" style="335" customWidth="1"/>
    <col min="9219" max="9219" width="10.7109375" style="335" customWidth="1"/>
    <col min="9220" max="9231" width="4.7109375" style="335" customWidth="1"/>
    <col min="9232" max="9472" width="8.85546875" style="335"/>
    <col min="9473" max="9473" width="3.42578125" style="335" customWidth="1"/>
    <col min="9474" max="9474" width="66.7109375" style="335" customWidth="1"/>
    <col min="9475" max="9475" width="10.7109375" style="335" customWidth="1"/>
    <col min="9476" max="9487" width="4.7109375" style="335" customWidth="1"/>
    <col min="9488" max="9728" width="8.85546875" style="335"/>
    <col min="9729" max="9729" width="3.42578125" style="335" customWidth="1"/>
    <col min="9730" max="9730" width="66.7109375" style="335" customWidth="1"/>
    <col min="9731" max="9731" width="10.7109375" style="335" customWidth="1"/>
    <col min="9732" max="9743" width="4.7109375" style="335" customWidth="1"/>
    <col min="9744" max="9984" width="8.85546875" style="335"/>
    <col min="9985" max="9985" width="3.42578125" style="335" customWidth="1"/>
    <col min="9986" max="9986" width="66.7109375" style="335" customWidth="1"/>
    <col min="9987" max="9987" width="10.7109375" style="335" customWidth="1"/>
    <col min="9988" max="9999" width="4.7109375" style="335" customWidth="1"/>
    <col min="10000" max="10240" width="8.85546875" style="335"/>
    <col min="10241" max="10241" width="3.42578125" style="335" customWidth="1"/>
    <col min="10242" max="10242" width="66.7109375" style="335" customWidth="1"/>
    <col min="10243" max="10243" width="10.7109375" style="335" customWidth="1"/>
    <col min="10244" max="10255" width="4.7109375" style="335" customWidth="1"/>
    <col min="10256" max="10496" width="8.85546875" style="335"/>
    <col min="10497" max="10497" width="3.42578125" style="335" customWidth="1"/>
    <col min="10498" max="10498" width="66.7109375" style="335" customWidth="1"/>
    <col min="10499" max="10499" width="10.7109375" style="335" customWidth="1"/>
    <col min="10500" max="10511" width="4.7109375" style="335" customWidth="1"/>
    <col min="10512" max="10752" width="8.85546875" style="335"/>
    <col min="10753" max="10753" width="3.42578125" style="335" customWidth="1"/>
    <col min="10754" max="10754" width="66.7109375" style="335" customWidth="1"/>
    <col min="10755" max="10755" width="10.7109375" style="335" customWidth="1"/>
    <col min="10756" max="10767" width="4.7109375" style="335" customWidth="1"/>
    <col min="10768" max="11008" width="8.85546875" style="335"/>
    <col min="11009" max="11009" width="3.42578125" style="335" customWidth="1"/>
    <col min="11010" max="11010" width="66.7109375" style="335" customWidth="1"/>
    <col min="11011" max="11011" width="10.7109375" style="335" customWidth="1"/>
    <col min="11012" max="11023" width="4.7109375" style="335" customWidth="1"/>
    <col min="11024" max="11264" width="8.85546875" style="335"/>
    <col min="11265" max="11265" width="3.42578125" style="335" customWidth="1"/>
    <col min="11266" max="11266" width="66.7109375" style="335" customWidth="1"/>
    <col min="11267" max="11267" width="10.7109375" style="335" customWidth="1"/>
    <col min="11268" max="11279" width="4.7109375" style="335" customWidth="1"/>
    <col min="11280" max="11520" width="8.85546875" style="335"/>
    <col min="11521" max="11521" width="3.42578125" style="335" customWidth="1"/>
    <col min="11522" max="11522" width="66.7109375" style="335" customWidth="1"/>
    <col min="11523" max="11523" width="10.7109375" style="335" customWidth="1"/>
    <col min="11524" max="11535" width="4.7109375" style="335" customWidth="1"/>
    <col min="11536" max="11776" width="8.85546875" style="335"/>
    <col min="11777" max="11777" width="3.42578125" style="335" customWidth="1"/>
    <col min="11778" max="11778" width="66.7109375" style="335" customWidth="1"/>
    <col min="11779" max="11779" width="10.7109375" style="335" customWidth="1"/>
    <col min="11780" max="11791" width="4.7109375" style="335" customWidth="1"/>
    <col min="11792" max="12032" width="8.85546875" style="335"/>
    <col min="12033" max="12033" width="3.42578125" style="335" customWidth="1"/>
    <col min="12034" max="12034" width="66.7109375" style="335" customWidth="1"/>
    <col min="12035" max="12035" width="10.7109375" style="335" customWidth="1"/>
    <col min="12036" max="12047" width="4.7109375" style="335" customWidth="1"/>
    <col min="12048" max="12288" width="8.85546875" style="335"/>
    <col min="12289" max="12289" width="3.42578125" style="335" customWidth="1"/>
    <col min="12290" max="12290" width="66.7109375" style="335" customWidth="1"/>
    <col min="12291" max="12291" width="10.7109375" style="335" customWidth="1"/>
    <col min="12292" max="12303" width="4.7109375" style="335" customWidth="1"/>
    <col min="12304" max="12544" width="8.85546875" style="335"/>
    <col min="12545" max="12545" width="3.42578125" style="335" customWidth="1"/>
    <col min="12546" max="12546" width="66.7109375" style="335" customWidth="1"/>
    <col min="12547" max="12547" width="10.7109375" style="335" customWidth="1"/>
    <col min="12548" max="12559" width="4.7109375" style="335" customWidth="1"/>
    <col min="12560" max="12800" width="8.85546875" style="335"/>
    <col min="12801" max="12801" width="3.42578125" style="335" customWidth="1"/>
    <col min="12802" max="12802" width="66.7109375" style="335" customWidth="1"/>
    <col min="12803" max="12803" width="10.7109375" style="335" customWidth="1"/>
    <col min="12804" max="12815" width="4.7109375" style="335" customWidth="1"/>
    <col min="12816" max="13056" width="8.85546875" style="335"/>
    <col min="13057" max="13057" width="3.42578125" style="335" customWidth="1"/>
    <col min="13058" max="13058" width="66.7109375" style="335" customWidth="1"/>
    <col min="13059" max="13059" width="10.7109375" style="335" customWidth="1"/>
    <col min="13060" max="13071" width="4.7109375" style="335" customWidth="1"/>
    <col min="13072" max="13312" width="8.85546875" style="335"/>
    <col min="13313" max="13313" width="3.42578125" style="335" customWidth="1"/>
    <col min="13314" max="13314" width="66.7109375" style="335" customWidth="1"/>
    <col min="13315" max="13315" width="10.7109375" style="335" customWidth="1"/>
    <col min="13316" max="13327" width="4.7109375" style="335" customWidth="1"/>
    <col min="13328" max="13568" width="8.85546875" style="335"/>
    <col min="13569" max="13569" width="3.42578125" style="335" customWidth="1"/>
    <col min="13570" max="13570" width="66.7109375" style="335" customWidth="1"/>
    <col min="13571" max="13571" width="10.7109375" style="335" customWidth="1"/>
    <col min="13572" max="13583" width="4.7109375" style="335" customWidth="1"/>
    <col min="13584" max="13824" width="8.85546875" style="335"/>
    <col min="13825" max="13825" width="3.42578125" style="335" customWidth="1"/>
    <col min="13826" max="13826" width="66.7109375" style="335" customWidth="1"/>
    <col min="13827" max="13827" width="10.7109375" style="335" customWidth="1"/>
    <col min="13828" max="13839" width="4.7109375" style="335" customWidth="1"/>
    <col min="13840" max="14080" width="8.85546875" style="335"/>
    <col min="14081" max="14081" width="3.42578125" style="335" customWidth="1"/>
    <col min="14082" max="14082" width="66.7109375" style="335" customWidth="1"/>
    <col min="14083" max="14083" width="10.7109375" style="335" customWidth="1"/>
    <col min="14084" max="14095" width="4.7109375" style="335" customWidth="1"/>
    <col min="14096" max="14336" width="8.85546875" style="335"/>
    <col min="14337" max="14337" width="3.42578125" style="335" customWidth="1"/>
    <col min="14338" max="14338" width="66.7109375" style="335" customWidth="1"/>
    <col min="14339" max="14339" width="10.7109375" style="335" customWidth="1"/>
    <col min="14340" max="14351" width="4.7109375" style="335" customWidth="1"/>
    <col min="14352" max="14592" width="8.85546875" style="335"/>
    <col min="14593" max="14593" width="3.42578125" style="335" customWidth="1"/>
    <col min="14594" max="14594" width="66.7109375" style="335" customWidth="1"/>
    <col min="14595" max="14595" width="10.7109375" style="335" customWidth="1"/>
    <col min="14596" max="14607" width="4.7109375" style="335" customWidth="1"/>
    <col min="14608" max="14848" width="8.85546875" style="335"/>
    <col min="14849" max="14849" width="3.42578125" style="335" customWidth="1"/>
    <col min="14850" max="14850" width="66.7109375" style="335" customWidth="1"/>
    <col min="14851" max="14851" width="10.7109375" style="335" customWidth="1"/>
    <col min="14852" max="14863" width="4.7109375" style="335" customWidth="1"/>
    <col min="14864" max="15104" width="8.85546875" style="335"/>
    <col min="15105" max="15105" width="3.42578125" style="335" customWidth="1"/>
    <col min="15106" max="15106" width="66.7109375" style="335" customWidth="1"/>
    <col min="15107" max="15107" width="10.7109375" style="335" customWidth="1"/>
    <col min="15108" max="15119" width="4.7109375" style="335" customWidth="1"/>
    <col min="15120" max="15360" width="8.85546875" style="335"/>
    <col min="15361" max="15361" width="3.42578125" style="335" customWidth="1"/>
    <col min="15362" max="15362" width="66.7109375" style="335" customWidth="1"/>
    <col min="15363" max="15363" width="10.7109375" style="335" customWidth="1"/>
    <col min="15364" max="15375" width="4.7109375" style="335" customWidth="1"/>
    <col min="15376" max="15616" width="8.85546875" style="335"/>
    <col min="15617" max="15617" width="3.42578125" style="335" customWidth="1"/>
    <col min="15618" max="15618" width="66.7109375" style="335" customWidth="1"/>
    <col min="15619" max="15619" width="10.7109375" style="335" customWidth="1"/>
    <col min="15620" max="15631" width="4.7109375" style="335" customWidth="1"/>
    <col min="15632" max="15872" width="8.85546875" style="335"/>
    <col min="15873" max="15873" width="3.42578125" style="335" customWidth="1"/>
    <col min="15874" max="15874" width="66.7109375" style="335" customWidth="1"/>
    <col min="15875" max="15875" width="10.7109375" style="335" customWidth="1"/>
    <col min="15876" max="15887" width="4.7109375" style="335" customWidth="1"/>
    <col min="15888" max="16128" width="8.85546875" style="335"/>
    <col min="16129" max="16129" width="3.42578125" style="335" customWidth="1"/>
    <col min="16130" max="16130" width="66.7109375" style="335" customWidth="1"/>
    <col min="16131" max="16131" width="10.7109375" style="335" customWidth="1"/>
    <col min="16132" max="16143" width="4.7109375" style="335" customWidth="1"/>
    <col min="16144" max="16384" width="8.85546875" style="335"/>
  </cols>
  <sheetData>
    <row r="1" spans="2:15" s="330" customFormat="1" ht="15.75" x14ac:dyDescent="0.25">
      <c r="B1" s="352" t="s">
        <v>592</v>
      </c>
      <c r="C1" s="329"/>
      <c r="D1" s="328"/>
      <c r="E1" s="328"/>
      <c r="F1" s="328"/>
      <c r="G1" s="328"/>
      <c r="H1" s="328"/>
      <c r="I1" s="328"/>
      <c r="J1" s="328"/>
      <c r="K1" s="328"/>
      <c r="L1" s="328"/>
      <c r="M1" s="328"/>
      <c r="N1" s="328"/>
      <c r="O1" s="328"/>
    </row>
    <row r="2" spans="2:15" s="330" customFormat="1" ht="15.75" x14ac:dyDescent="0.25">
      <c r="B2" s="331" t="s">
        <v>1</v>
      </c>
      <c r="C2" s="168">
        <v>2008</v>
      </c>
    </row>
    <row r="3" spans="2:15" s="332" customFormat="1" ht="34.5" customHeight="1" x14ac:dyDescent="0.25">
      <c r="B3" s="399" t="s">
        <v>3</v>
      </c>
      <c r="C3" s="359" t="s">
        <v>741</v>
      </c>
      <c r="D3" s="394" t="s">
        <v>388</v>
      </c>
      <c r="E3" s="395"/>
      <c r="F3" s="395"/>
      <c r="G3" s="395"/>
      <c r="H3" s="395"/>
      <c r="I3" s="395"/>
      <c r="J3" s="395"/>
      <c r="K3" s="395"/>
      <c r="L3" s="395"/>
      <c r="M3" s="395"/>
      <c r="N3" s="395"/>
      <c r="O3" s="396"/>
    </row>
    <row r="4" spans="2:15" ht="15" x14ac:dyDescent="0.25">
      <c r="B4" s="422"/>
      <c r="C4" s="360" t="s">
        <v>5</v>
      </c>
      <c r="D4" s="333" t="s">
        <v>6</v>
      </c>
      <c r="E4" s="333" t="s">
        <v>7</v>
      </c>
      <c r="F4" s="334" t="s">
        <v>8</v>
      </c>
      <c r="G4" s="333" t="s">
        <v>9</v>
      </c>
      <c r="H4" s="333" t="s">
        <v>8</v>
      </c>
      <c r="I4" s="333" t="s">
        <v>6</v>
      </c>
      <c r="J4" s="333" t="s">
        <v>6</v>
      </c>
      <c r="K4" s="333" t="s">
        <v>9</v>
      </c>
      <c r="L4" s="333" t="s">
        <v>10</v>
      </c>
      <c r="M4" s="333" t="s">
        <v>11</v>
      </c>
      <c r="N4" s="333" t="s">
        <v>12</v>
      </c>
      <c r="O4" s="334" t="s">
        <v>13</v>
      </c>
    </row>
    <row r="5" spans="2:15" s="220" customFormat="1" x14ac:dyDescent="0.2">
      <c r="B5" s="336" t="s">
        <v>846</v>
      </c>
      <c r="C5" s="361">
        <v>216.6</v>
      </c>
      <c r="D5" s="337"/>
      <c r="E5" s="337"/>
      <c r="F5" s="338"/>
      <c r="G5" s="337"/>
      <c r="H5" s="337">
        <f t="shared" ref="H5:N5" si="0">$C$5*100/$C$25</f>
        <v>15.480042109145018</v>
      </c>
      <c r="I5" s="337">
        <f t="shared" si="0"/>
        <v>15.480042109145018</v>
      </c>
      <c r="J5" s="337">
        <f t="shared" si="0"/>
        <v>15.480042109145018</v>
      </c>
      <c r="K5" s="337">
        <f t="shared" si="0"/>
        <v>15.480042109145018</v>
      </c>
      <c r="L5" s="337">
        <f t="shared" si="0"/>
        <v>15.480042109145018</v>
      </c>
      <c r="M5" s="337">
        <f t="shared" si="0"/>
        <v>15.480042109145018</v>
      </c>
      <c r="N5" s="337">
        <f t="shared" si="0"/>
        <v>15.480042109145018</v>
      </c>
      <c r="O5" s="338"/>
    </row>
    <row r="6" spans="2:15" s="220" customFormat="1" x14ac:dyDescent="0.2">
      <c r="B6" s="336" t="s">
        <v>49</v>
      </c>
      <c r="C6" s="361">
        <v>231</v>
      </c>
      <c r="D6" s="337">
        <f>$C$6*100/$C$25</f>
        <v>16.509186182883191</v>
      </c>
      <c r="E6" s="337">
        <f>$C$6*100/$C$25</f>
        <v>16.509186182883191</v>
      </c>
      <c r="F6" s="337">
        <f>$C$6*100/$C$25</f>
        <v>16.509186182883191</v>
      </c>
      <c r="G6" s="337">
        <f>$C$6*100/$C$25</f>
        <v>16.509186182883191</v>
      </c>
      <c r="H6" s="337"/>
      <c r="I6" s="337"/>
      <c r="J6" s="337"/>
      <c r="K6" s="337"/>
      <c r="L6" s="337"/>
      <c r="M6" s="337"/>
      <c r="N6" s="337"/>
      <c r="O6" s="337">
        <f>$C$6*100/$C$25</f>
        <v>16.509186182883191</v>
      </c>
    </row>
    <row r="7" spans="2:15" s="220" customFormat="1" x14ac:dyDescent="0.2">
      <c r="B7" s="336" t="s">
        <v>847</v>
      </c>
      <c r="C7" s="361">
        <v>10.363</v>
      </c>
      <c r="D7" s="337">
        <f>$C$7*100/$C$25</f>
        <v>0.74062639139921427</v>
      </c>
      <c r="E7" s="337">
        <f>$C$7*100/$C$25</f>
        <v>0.74062639139921427</v>
      </c>
      <c r="F7" s="337">
        <f>$C$7*100/$C$25</f>
        <v>0.74062639139921427</v>
      </c>
      <c r="G7" s="337">
        <f>$C$7*100/$C$25</f>
        <v>0.74062639139921427</v>
      </c>
      <c r="H7" s="337"/>
      <c r="I7" s="337"/>
      <c r="J7" s="337"/>
      <c r="K7" s="337"/>
      <c r="L7" s="337"/>
      <c r="M7" s="337"/>
      <c r="N7" s="337"/>
      <c r="O7" s="337">
        <f>$C$7*100/$C$25</f>
        <v>0.74062639139921427</v>
      </c>
    </row>
    <row r="8" spans="2:15" s="220" customFormat="1" x14ac:dyDescent="0.2">
      <c r="B8" s="347" t="s">
        <v>848</v>
      </c>
      <c r="C8" s="282">
        <v>13.423</v>
      </c>
      <c r="D8" s="337"/>
      <c r="E8" s="337"/>
      <c r="F8" s="337"/>
      <c r="G8" s="337"/>
      <c r="H8" s="337"/>
      <c r="I8" s="337">
        <f>$C$8*100/$C$25</f>
        <v>0.95931950706857594</v>
      </c>
      <c r="J8" s="337">
        <f>$C$8*100/$C$25</f>
        <v>0.95931950706857594</v>
      </c>
      <c r="K8" s="337">
        <f>$C$8*100/$C$25</f>
        <v>0.95931950706857594</v>
      </c>
      <c r="L8" s="337">
        <f>$C$8*100/$C$25</f>
        <v>0.95931950706857594</v>
      </c>
      <c r="M8" s="337">
        <f>$C$8*100/$C$25</f>
        <v>0.95931950706857594</v>
      </c>
      <c r="N8" s="337"/>
      <c r="O8" s="337"/>
    </row>
    <row r="9" spans="2:15" s="220" customFormat="1" x14ac:dyDescent="0.2">
      <c r="B9" s="347" t="s">
        <v>802</v>
      </c>
      <c r="C9" s="282">
        <v>136.19999999999999</v>
      </c>
      <c r="D9" s="337">
        <f>$C$9*100/$C$25</f>
        <v>9.7339876974402166</v>
      </c>
      <c r="E9" s="337">
        <f>$C$9*100/$C$25</f>
        <v>9.7339876974402166</v>
      </c>
      <c r="F9" s="337">
        <f>$C$9*100/$C$25</f>
        <v>9.7339876974402166</v>
      </c>
      <c r="G9" s="337">
        <f>$C$9*100/$C$25</f>
        <v>9.7339876974402166</v>
      </c>
      <c r="H9" s="337"/>
      <c r="I9" s="337"/>
      <c r="J9" s="337"/>
      <c r="K9" s="337"/>
      <c r="L9" s="337"/>
      <c r="M9" s="337"/>
      <c r="N9" s="337"/>
      <c r="O9" s="337">
        <f>$C$9*100/$C$25</f>
        <v>9.7339876974402166</v>
      </c>
    </row>
    <row r="10" spans="2:15" s="220" customFormat="1" x14ac:dyDescent="0.2">
      <c r="B10" s="336" t="s">
        <v>831</v>
      </c>
      <c r="C10" s="365">
        <v>237.9</v>
      </c>
      <c r="D10" s="337">
        <f t="shared" ref="D10:O10" si="1">$C$10*100/$C$25</f>
        <v>17.002317718216066</v>
      </c>
      <c r="E10" s="337">
        <f t="shared" si="1"/>
        <v>17.002317718216066</v>
      </c>
      <c r="F10" s="337">
        <f t="shared" si="1"/>
        <v>17.002317718216066</v>
      </c>
      <c r="G10" s="337">
        <f t="shared" si="1"/>
        <v>17.002317718216066</v>
      </c>
      <c r="H10" s="337">
        <f t="shared" si="1"/>
        <v>17.002317718216066</v>
      </c>
      <c r="I10" s="337">
        <f t="shared" si="1"/>
        <v>17.002317718216066</v>
      </c>
      <c r="J10" s="337">
        <f t="shared" si="1"/>
        <v>17.002317718216066</v>
      </c>
      <c r="K10" s="337">
        <f t="shared" si="1"/>
        <v>17.002317718216066</v>
      </c>
      <c r="L10" s="337">
        <f t="shared" si="1"/>
        <v>17.002317718216066</v>
      </c>
      <c r="M10" s="337">
        <f t="shared" si="1"/>
        <v>17.002317718216066</v>
      </c>
      <c r="N10" s="337">
        <f t="shared" si="1"/>
        <v>17.002317718216066</v>
      </c>
      <c r="O10" s="337">
        <f t="shared" si="1"/>
        <v>17.002317718216066</v>
      </c>
    </row>
    <row r="11" spans="2:15" s="220" customFormat="1" x14ac:dyDescent="0.2">
      <c r="B11" s="347" t="s">
        <v>849</v>
      </c>
      <c r="C11" s="282">
        <v>13.3</v>
      </c>
      <c r="D11" s="337">
        <f t="shared" ref="D11:O11" si="2">$C$11*100/$C$25</f>
        <v>0.95052890143872915</v>
      </c>
      <c r="E11" s="337">
        <f t="shared" si="2"/>
        <v>0.95052890143872915</v>
      </c>
      <c r="F11" s="337">
        <f t="shared" si="2"/>
        <v>0.95052890143872915</v>
      </c>
      <c r="G11" s="337">
        <f t="shared" si="2"/>
        <v>0.95052890143872915</v>
      </c>
      <c r="H11" s="337">
        <f t="shared" si="2"/>
        <v>0.95052890143872915</v>
      </c>
      <c r="I11" s="337">
        <f t="shared" si="2"/>
        <v>0.95052890143872915</v>
      </c>
      <c r="J11" s="337">
        <f t="shared" si="2"/>
        <v>0.95052890143872915</v>
      </c>
      <c r="K11" s="337">
        <f t="shared" si="2"/>
        <v>0.95052890143872915</v>
      </c>
      <c r="L11" s="337">
        <f t="shared" si="2"/>
        <v>0.95052890143872915</v>
      </c>
      <c r="M11" s="337">
        <f t="shared" si="2"/>
        <v>0.95052890143872915</v>
      </c>
      <c r="N11" s="337">
        <f t="shared" si="2"/>
        <v>0.95052890143872915</v>
      </c>
      <c r="O11" s="337">
        <f t="shared" si="2"/>
        <v>0.95052890143872915</v>
      </c>
    </row>
    <row r="12" spans="2:15" s="220" customFormat="1" x14ac:dyDescent="0.2">
      <c r="B12" s="347" t="s">
        <v>850</v>
      </c>
      <c r="C12" s="282">
        <v>67.099999999999994</v>
      </c>
      <c r="D12" s="337">
        <f t="shared" ref="D12:O12" si="3">$C$12*100/$C$25</f>
        <v>4.795525510266069</v>
      </c>
      <c r="E12" s="337">
        <f t="shared" si="3"/>
        <v>4.795525510266069</v>
      </c>
      <c r="F12" s="337">
        <f t="shared" si="3"/>
        <v>4.795525510266069</v>
      </c>
      <c r="G12" s="337">
        <f t="shared" si="3"/>
        <v>4.795525510266069</v>
      </c>
      <c r="H12" s="337">
        <f t="shared" si="3"/>
        <v>4.795525510266069</v>
      </c>
      <c r="I12" s="337">
        <f t="shared" si="3"/>
        <v>4.795525510266069</v>
      </c>
      <c r="J12" s="337">
        <f t="shared" si="3"/>
        <v>4.795525510266069</v>
      </c>
      <c r="K12" s="337">
        <f t="shared" si="3"/>
        <v>4.795525510266069</v>
      </c>
      <c r="L12" s="337">
        <f t="shared" si="3"/>
        <v>4.795525510266069</v>
      </c>
      <c r="M12" s="337">
        <f t="shared" si="3"/>
        <v>4.795525510266069</v>
      </c>
      <c r="N12" s="337">
        <f t="shared" si="3"/>
        <v>4.795525510266069</v>
      </c>
      <c r="O12" s="337">
        <f t="shared" si="3"/>
        <v>4.795525510266069</v>
      </c>
    </row>
    <row r="13" spans="2:15" s="220" customFormat="1" x14ac:dyDescent="0.2">
      <c r="B13" s="67" t="s">
        <v>249</v>
      </c>
      <c r="C13" s="365">
        <v>8.1859999999999999</v>
      </c>
      <c r="D13" s="337">
        <f>$C$13*100/$C$25</f>
        <v>0.58503981858476972</v>
      </c>
      <c r="E13" s="337">
        <f>$C$13*100/$C$25</f>
        <v>0.58503981858476972</v>
      </c>
      <c r="F13" s="337">
        <f>$C$13*100/$C$25</f>
        <v>0.58503981858476972</v>
      </c>
      <c r="G13" s="337"/>
      <c r="H13" s="337"/>
      <c r="I13" s="337"/>
      <c r="J13" s="337"/>
      <c r="K13" s="337"/>
      <c r="L13" s="337"/>
      <c r="M13" s="337"/>
      <c r="N13" s="337">
        <f>$C$13*100/$C$25</f>
        <v>0.58503981858476972</v>
      </c>
      <c r="O13" s="337">
        <f>$C$13*100/$C$25</f>
        <v>0.58503981858476972</v>
      </c>
    </row>
    <row r="14" spans="2:15" s="220" customFormat="1" x14ac:dyDescent="0.2">
      <c r="B14" s="339" t="s">
        <v>211</v>
      </c>
      <c r="C14" s="365">
        <v>20.141999999999999</v>
      </c>
      <c r="D14" s="337">
        <f>$C$14*100/$C$25</f>
        <v>1.4395152731412693</v>
      </c>
      <c r="E14" s="337">
        <f>$C$14*100/$C$25</f>
        <v>1.4395152731412693</v>
      </c>
      <c r="F14" s="337">
        <f>$C$14*100/$C$25</f>
        <v>1.4395152731412693</v>
      </c>
      <c r="G14" s="337"/>
      <c r="H14" s="337"/>
      <c r="I14" s="337"/>
      <c r="J14" s="337"/>
      <c r="K14" s="337"/>
      <c r="L14" s="337"/>
      <c r="M14" s="337"/>
      <c r="N14" s="337">
        <f>$C$14*100/$C$25</f>
        <v>1.4395152731412693</v>
      </c>
      <c r="O14" s="337">
        <f>$C$14*100/$C$25</f>
        <v>1.4395152731412693</v>
      </c>
    </row>
    <row r="15" spans="2:15" s="220" customFormat="1" x14ac:dyDescent="0.2">
      <c r="B15" s="336" t="s">
        <v>839</v>
      </c>
      <c r="C15" s="282">
        <v>48.9</v>
      </c>
      <c r="D15" s="337">
        <f>$C$15*100/$C$25</f>
        <v>3.4948017504025453</v>
      </c>
      <c r="E15" s="337">
        <f>$C$15*100/$C$25</f>
        <v>3.4948017504025453</v>
      </c>
      <c r="F15" s="337">
        <f>$C$15*100/$C$25</f>
        <v>3.4948017504025453</v>
      </c>
      <c r="G15" s="337">
        <f>$C$15*100/$C$25</f>
        <v>3.4948017504025453</v>
      </c>
      <c r="H15" s="337"/>
      <c r="I15" s="337"/>
      <c r="J15" s="337"/>
      <c r="K15" s="337"/>
      <c r="L15" s="337"/>
      <c r="M15" s="337"/>
      <c r="N15" s="337"/>
      <c r="O15" s="337">
        <f>$C$15*100/$C$25</f>
        <v>3.4948017504025453</v>
      </c>
    </row>
    <row r="16" spans="2:15" s="220" customFormat="1" x14ac:dyDescent="0.2">
      <c r="B16" s="347" t="s">
        <v>851</v>
      </c>
      <c r="C16" s="282">
        <v>143.4</v>
      </c>
      <c r="D16" s="337">
        <f>$C$16*100/$C$25</f>
        <v>10.248559734309305</v>
      </c>
      <c r="E16" s="337">
        <f>$C$16*100/$C$25</f>
        <v>10.248559734309305</v>
      </c>
      <c r="F16" s="337">
        <f>$C$16*100/$C$25</f>
        <v>10.248559734309305</v>
      </c>
      <c r="G16" s="337">
        <f>$C$16*100/$C$25</f>
        <v>10.248559734309305</v>
      </c>
      <c r="H16" s="337"/>
      <c r="I16" s="337"/>
      <c r="J16" s="337"/>
      <c r="K16" s="337"/>
      <c r="L16" s="337"/>
      <c r="M16" s="337"/>
      <c r="N16" s="337"/>
      <c r="O16" s="337">
        <f>$C$16*100/$C$25</f>
        <v>10.248559734309305</v>
      </c>
    </row>
    <row r="17" spans="1:15" s="220" customFormat="1" x14ac:dyDescent="0.2">
      <c r="B17" s="347" t="s">
        <v>852</v>
      </c>
      <c r="C17" s="282">
        <v>90</v>
      </c>
      <c r="D17" s="337">
        <f t="shared" ref="D17:O17" si="4">$C$17*100/$C$25</f>
        <v>6.4321504608635802</v>
      </c>
      <c r="E17" s="337">
        <f t="shared" si="4"/>
        <v>6.4321504608635802</v>
      </c>
      <c r="F17" s="337">
        <f t="shared" si="4"/>
        <v>6.4321504608635802</v>
      </c>
      <c r="G17" s="337">
        <f t="shared" si="4"/>
        <v>6.4321504608635802</v>
      </c>
      <c r="H17" s="337">
        <f t="shared" si="4"/>
        <v>6.4321504608635802</v>
      </c>
      <c r="I17" s="337">
        <f t="shared" si="4"/>
        <v>6.4321504608635802</v>
      </c>
      <c r="J17" s="337">
        <f t="shared" si="4"/>
        <v>6.4321504608635802</v>
      </c>
      <c r="K17" s="337">
        <f t="shared" si="4"/>
        <v>6.4321504608635802</v>
      </c>
      <c r="L17" s="337">
        <f t="shared" si="4"/>
        <v>6.4321504608635802</v>
      </c>
      <c r="M17" s="337">
        <f t="shared" si="4"/>
        <v>6.4321504608635802</v>
      </c>
      <c r="N17" s="337">
        <f t="shared" si="4"/>
        <v>6.4321504608635802</v>
      </c>
      <c r="O17" s="337">
        <f t="shared" si="4"/>
        <v>6.4321504608635802</v>
      </c>
    </row>
    <row r="18" spans="1:15" s="220" customFormat="1" x14ac:dyDescent="0.2">
      <c r="B18" s="336" t="s">
        <v>55</v>
      </c>
      <c r="C18" s="365">
        <v>83.120999999999995</v>
      </c>
      <c r="D18" s="337"/>
      <c r="E18" s="337"/>
      <c r="F18" s="337"/>
      <c r="G18" s="337"/>
      <c r="H18" s="337">
        <f>$C$18*100/$C$25</f>
        <v>5.9405197606382414</v>
      </c>
      <c r="I18" s="337">
        <f>$C$18*100/$C$25</f>
        <v>5.9405197606382414</v>
      </c>
      <c r="J18" s="337">
        <f>$C$18*100/$C$25</f>
        <v>5.9405197606382414</v>
      </c>
      <c r="K18" s="337">
        <f>$C$18*100/$C$25</f>
        <v>5.9405197606382414</v>
      </c>
      <c r="L18" s="337">
        <f>$C$18*100/$C$25</f>
        <v>5.9405197606382414</v>
      </c>
      <c r="M18" s="337"/>
      <c r="N18" s="337"/>
      <c r="O18" s="338"/>
    </row>
    <row r="19" spans="1:15" s="220" customFormat="1" x14ac:dyDescent="0.2">
      <c r="B19" s="347" t="s">
        <v>853</v>
      </c>
      <c r="C19" s="365">
        <v>32.6</v>
      </c>
      <c r="D19" s="337">
        <f>$C$19*100/$C$25</f>
        <v>2.3298678336016971</v>
      </c>
      <c r="E19" s="337">
        <f>$C$19*100/$C$25</f>
        <v>2.3298678336016971</v>
      </c>
      <c r="F19" s="337">
        <f>$C$19*100/$C$25</f>
        <v>2.3298678336016971</v>
      </c>
      <c r="G19" s="337">
        <f>$C$19*100/$C$25</f>
        <v>2.3298678336016971</v>
      </c>
      <c r="H19" s="337"/>
      <c r="I19" s="337"/>
      <c r="J19" s="337"/>
      <c r="K19" s="337"/>
      <c r="L19" s="337"/>
      <c r="M19" s="337"/>
      <c r="N19" s="337"/>
      <c r="O19" s="337">
        <f>$C$19*100/$C$25</f>
        <v>2.3298678336016971</v>
      </c>
    </row>
    <row r="20" spans="1:15" s="220" customFormat="1" x14ac:dyDescent="0.2">
      <c r="B20" s="336" t="s">
        <v>840</v>
      </c>
      <c r="C20" s="365">
        <v>75</v>
      </c>
      <c r="D20" s="337">
        <f>$C$20*100/$C$25</f>
        <v>5.3601253840529841</v>
      </c>
      <c r="E20" s="337">
        <f>$C$20*100/$C$25</f>
        <v>5.3601253840529841</v>
      </c>
      <c r="F20" s="337">
        <f>$C$20*100/$C$25</f>
        <v>5.3601253840529841</v>
      </c>
      <c r="G20" s="337">
        <f>$C$20*100/$C$25</f>
        <v>5.3601253840529841</v>
      </c>
      <c r="H20" s="337"/>
      <c r="I20" s="337"/>
      <c r="J20" s="337"/>
      <c r="K20" s="337"/>
      <c r="L20" s="337"/>
      <c r="M20" s="337">
        <f>$C$20*100/$C$25</f>
        <v>5.3601253840529841</v>
      </c>
      <c r="N20" s="337">
        <f>$C$20*100/$C$25</f>
        <v>5.3601253840529841</v>
      </c>
      <c r="O20" s="337">
        <f>$C$20*100/$C$25</f>
        <v>5.3601253840529841</v>
      </c>
    </row>
    <row r="21" spans="1:15" s="220" customFormat="1" x14ac:dyDescent="0.2">
      <c r="B21" s="347" t="s">
        <v>854</v>
      </c>
      <c r="C21" s="282">
        <v>1.5</v>
      </c>
      <c r="D21" s="15">
        <f>$C$21*100/$C$25</f>
        <v>0.10720250768105967</v>
      </c>
      <c r="E21" s="15">
        <f t="shared" ref="E21:O21" si="5">$C$21*100/$C$25</f>
        <v>0.10720250768105967</v>
      </c>
      <c r="F21" s="15">
        <f t="shared" si="5"/>
        <v>0.10720250768105967</v>
      </c>
      <c r="G21" s="15">
        <f t="shared" si="5"/>
        <v>0.10720250768105967</v>
      </c>
      <c r="H21" s="15">
        <f t="shared" si="5"/>
        <v>0.10720250768105967</v>
      </c>
      <c r="I21" s="15">
        <f t="shared" si="5"/>
        <v>0.10720250768105967</v>
      </c>
      <c r="J21" s="15">
        <f t="shared" si="5"/>
        <v>0.10720250768105967</v>
      </c>
      <c r="K21" s="15">
        <f t="shared" si="5"/>
        <v>0.10720250768105967</v>
      </c>
      <c r="L21" s="15">
        <f t="shared" si="5"/>
        <v>0.10720250768105967</v>
      </c>
      <c r="M21" s="15">
        <f t="shared" si="5"/>
        <v>0.10720250768105967</v>
      </c>
      <c r="N21" s="15">
        <f t="shared" si="5"/>
        <v>0.10720250768105967</v>
      </c>
      <c r="O21" s="15">
        <f t="shared" si="5"/>
        <v>0.10720250768105967</v>
      </c>
    </row>
    <row r="22" spans="1:15" s="220" customFormat="1" x14ac:dyDescent="0.2">
      <c r="B22" s="347" t="s">
        <v>855</v>
      </c>
      <c r="C22" s="282">
        <v>2.5</v>
      </c>
      <c r="D22" s="15">
        <f>$C$22*100/$C$25</f>
        <v>0.17867084613509945</v>
      </c>
      <c r="E22" s="15">
        <f t="shared" ref="E22:O22" si="6">$C$22*100/$C$25</f>
        <v>0.17867084613509945</v>
      </c>
      <c r="F22" s="15">
        <f t="shared" si="6"/>
        <v>0.17867084613509945</v>
      </c>
      <c r="G22" s="15">
        <f t="shared" si="6"/>
        <v>0.17867084613509945</v>
      </c>
      <c r="H22" s="15">
        <f t="shared" si="6"/>
        <v>0.17867084613509945</v>
      </c>
      <c r="I22" s="15">
        <f t="shared" si="6"/>
        <v>0.17867084613509945</v>
      </c>
      <c r="J22" s="15">
        <f t="shared" si="6"/>
        <v>0.17867084613509945</v>
      </c>
      <c r="K22" s="15">
        <f t="shared" si="6"/>
        <v>0.17867084613509945</v>
      </c>
      <c r="L22" s="15">
        <f t="shared" si="6"/>
        <v>0.17867084613509945</v>
      </c>
      <c r="M22" s="15">
        <f t="shared" si="6"/>
        <v>0.17867084613509945</v>
      </c>
      <c r="N22" s="15">
        <f t="shared" si="6"/>
        <v>0.17867084613509945</v>
      </c>
      <c r="O22" s="15">
        <f t="shared" si="6"/>
        <v>0.17867084613509945</v>
      </c>
    </row>
    <row r="23" spans="1:15" s="220" customFormat="1" x14ac:dyDescent="0.2">
      <c r="B23" s="347" t="s">
        <v>856</v>
      </c>
      <c r="C23" s="282">
        <v>233.9</v>
      </c>
      <c r="D23" s="337">
        <f>$C$23*100/$C$25</f>
        <v>16.716444364399905</v>
      </c>
      <c r="E23" s="337">
        <f t="shared" ref="E23:O23" si="7">$C$23*100/$C$25</f>
        <v>16.716444364399905</v>
      </c>
      <c r="F23" s="337">
        <f t="shared" si="7"/>
        <v>16.716444364399905</v>
      </c>
      <c r="G23" s="337">
        <f t="shared" si="7"/>
        <v>16.716444364399905</v>
      </c>
      <c r="H23" s="337">
        <f t="shared" si="7"/>
        <v>16.716444364399905</v>
      </c>
      <c r="I23" s="337">
        <f t="shared" si="7"/>
        <v>16.716444364399905</v>
      </c>
      <c r="J23" s="337">
        <f t="shared" si="7"/>
        <v>16.716444364399905</v>
      </c>
      <c r="K23" s="337">
        <f t="shared" si="7"/>
        <v>16.716444364399905</v>
      </c>
      <c r="L23" s="337">
        <f t="shared" si="7"/>
        <v>16.716444364399905</v>
      </c>
      <c r="M23" s="337">
        <f t="shared" si="7"/>
        <v>16.716444364399905</v>
      </c>
      <c r="N23" s="337">
        <f t="shared" si="7"/>
        <v>16.716444364399905</v>
      </c>
      <c r="O23" s="337">
        <f t="shared" si="7"/>
        <v>16.716444364399905</v>
      </c>
    </row>
    <row r="24" spans="1:15" ht="16.5" x14ac:dyDescent="0.2">
      <c r="B24" s="364" t="s">
        <v>27</v>
      </c>
      <c r="C24" s="363">
        <f>SUM(C5:C23)</f>
        <v>1665.1350000000002</v>
      </c>
      <c r="D24" s="423"/>
      <c r="E24" s="424"/>
      <c r="F24" s="424"/>
      <c r="G24" s="424"/>
      <c r="H24" s="424"/>
      <c r="I24" s="424"/>
      <c r="J24" s="424"/>
      <c r="K24" s="424"/>
      <c r="L24" s="424"/>
      <c r="M24" s="424"/>
      <c r="N24" s="424"/>
      <c r="O24" s="425"/>
    </row>
    <row r="25" spans="1:15" ht="16.5" x14ac:dyDescent="0.3">
      <c r="A25" s="19"/>
      <c r="B25" s="242" t="s">
        <v>28</v>
      </c>
      <c r="C25" s="357">
        <v>1399.221</v>
      </c>
      <c r="D25" s="340">
        <f>SUM(D5:D23)</f>
        <v>96.624550374815712</v>
      </c>
      <c r="E25" s="340">
        <f t="shared" ref="E25:O25" si="8">SUM(E5:E23)</f>
        <v>96.624550374815712</v>
      </c>
      <c r="F25" s="340">
        <f t="shared" si="8"/>
        <v>96.624550374815712</v>
      </c>
      <c r="G25" s="340">
        <f t="shared" si="8"/>
        <v>94.599995283089669</v>
      </c>
      <c r="H25" s="340">
        <f t="shared" si="8"/>
        <v>67.603402178783767</v>
      </c>
      <c r="I25" s="340">
        <f t="shared" si="8"/>
        <v>68.562721685852338</v>
      </c>
      <c r="J25" s="340">
        <f t="shared" si="8"/>
        <v>68.562721685852338</v>
      </c>
      <c r="K25" s="340">
        <f t="shared" si="8"/>
        <v>68.562721685852338</v>
      </c>
      <c r="L25" s="340">
        <f t="shared" si="8"/>
        <v>68.562721685852338</v>
      </c>
      <c r="M25" s="340">
        <f t="shared" si="8"/>
        <v>67.982327309267077</v>
      </c>
      <c r="N25" s="340">
        <f t="shared" si="8"/>
        <v>69.04756289392455</v>
      </c>
      <c r="O25" s="340">
        <f t="shared" si="8"/>
        <v>96.624550374815712</v>
      </c>
    </row>
    <row r="26" spans="1:15" ht="16.5" x14ac:dyDescent="0.2">
      <c r="A26" s="19"/>
      <c r="B26" s="21" t="s">
        <v>29</v>
      </c>
      <c r="C26" s="342">
        <f>C24/C25*100</f>
        <v>119.00443175166755</v>
      </c>
      <c r="D26" s="341"/>
      <c r="E26" s="341"/>
      <c r="F26" s="341"/>
      <c r="G26" s="341"/>
      <c r="H26" s="341"/>
      <c r="I26" s="341"/>
      <c r="J26" s="341"/>
      <c r="K26" s="341"/>
      <c r="L26" s="341"/>
      <c r="M26" s="341"/>
      <c r="N26" s="341"/>
      <c r="O26" s="343"/>
    </row>
    <row r="27" spans="1:15" ht="16.5" x14ac:dyDescent="0.3">
      <c r="A27" s="19"/>
      <c r="B27" s="24" t="s">
        <v>30</v>
      </c>
      <c r="C27" s="225">
        <v>1538</v>
      </c>
      <c r="D27" s="341"/>
      <c r="E27" s="372" t="s">
        <v>857</v>
      </c>
      <c r="F27" s="341"/>
      <c r="G27" s="341"/>
      <c r="H27" s="341"/>
      <c r="I27" s="341"/>
      <c r="J27" s="341"/>
      <c r="K27" s="341"/>
      <c r="L27" s="341"/>
      <c r="M27" s="341"/>
      <c r="N27" s="341"/>
      <c r="O27" s="343"/>
    </row>
    <row r="28" spans="1:15" ht="16.5" x14ac:dyDescent="0.3">
      <c r="A28" s="19"/>
      <c r="B28" s="26" t="s">
        <v>32</v>
      </c>
      <c r="C28" s="140">
        <f>100*C25/C27</f>
        <v>90.976657997399229</v>
      </c>
      <c r="D28" s="341"/>
      <c r="G28" s="341"/>
      <c r="H28" s="341"/>
      <c r="I28" s="341"/>
      <c r="J28" s="341"/>
      <c r="K28" s="341"/>
      <c r="L28" s="341"/>
      <c r="M28" s="341"/>
      <c r="N28" s="341"/>
      <c r="O28" s="343"/>
    </row>
    <row r="29" spans="1:15" ht="16.5" x14ac:dyDescent="0.2">
      <c r="A29" s="19"/>
      <c r="B29" s="28" t="s">
        <v>33</v>
      </c>
      <c r="C29" s="344">
        <v>1538</v>
      </c>
      <c r="D29" s="30"/>
      <c r="E29" s="173" t="s">
        <v>31</v>
      </c>
      <c r="F29" s="374" t="s">
        <v>858</v>
      </c>
      <c r="G29" s="345"/>
      <c r="H29" s="345"/>
      <c r="I29" s="345"/>
      <c r="J29" s="345"/>
      <c r="K29" s="345"/>
      <c r="L29" s="345"/>
      <c r="M29" s="345"/>
      <c r="N29" s="345"/>
      <c r="O29" s="346"/>
    </row>
    <row r="30" spans="1:15" ht="15" x14ac:dyDescent="0.2">
      <c r="B30" s="45"/>
      <c r="C30" s="46"/>
      <c r="D30" s="47"/>
      <c r="E30" s="48"/>
      <c r="F30" s="369"/>
      <c r="G30" s="369"/>
      <c r="H30" s="369"/>
      <c r="I30" s="369"/>
      <c r="J30" s="369"/>
      <c r="K30" s="369"/>
      <c r="L30" s="369"/>
      <c r="M30" s="369"/>
      <c r="N30" s="369"/>
      <c r="O30" s="369"/>
    </row>
    <row r="31" spans="1:15" ht="15" x14ac:dyDescent="0.2">
      <c r="B31" s="45"/>
      <c r="C31" s="368"/>
      <c r="D31" s="47"/>
      <c r="E31" s="48"/>
      <c r="F31" s="369"/>
      <c r="G31" s="369"/>
      <c r="H31" s="369"/>
      <c r="I31" s="369"/>
      <c r="J31" s="369"/>
      <c r="K31" s="369"/>
      <c r="L31" s="369"/>
      <c r="M31" s="369"/>
      <c r="N31" s="369"/>
      <c r="O31" s="369"/>
    </row>
    <row r="32" spans="1:15" ht="15" x14ac:dyDescent="0.2">
      <c r="B32" s="45"/>
      <c r="C32" s="368"/>
      <c r="D32" s="47"/>
      <c r="E32" s="48"/>
      <c r="F32" s="369"/>
      <c r="G32" s="369"/>
      <c r="H32" s="369"/>
      <c r="I32" s="369"/>
      <c r="J32" s="369"/>
      <c r="K32" s="369"/>
      <c r="L32" s="369"/>
      <c r="M32" s="369"/>
      <c r="N32" s="369"/>
      <c r="O32" s="369"/>
    </row>
    <row r="33" spans="2:15" ht="15" x14ac:dyDescent="0.2">
      <c r="B33" s="45"/>
      <c r="C33" s="368"/>
      <c r="D33" s="47"/>
      <c r="E33" s="48"/>
      <c r="F33" s="369"/>
      <c r="G33" s="369"/>
      <c r="H33" s="369"/>
      <c r="I33" s="369"/>
      <c r="J33" s="369"/>
      <c r="K33" s="369"/>
      <c r="L33" s="369"/>
      <c r="M33" s="369"/>
      <c r="N33" s="369"/>
      <c r="O33" s="369"/>
    </row>
    <row r="34" spans="2:15" ht="15" x14ac:dyDescent="0.2">
      <c r="B34" s="45"/>
      <c r="C34" s="368"/>
      <c r="D34" s="47"/>
      <c r="E34" s="48"/>
      <c r="F34" s="369"/>
      <c r="G34" s="369"/>
      <c r="H34" s="369"/>
      <c r="I34" s="369"/>
      <c r="J34" s="369"/>
      <c r="K34" s="369"/>
      <c r="L34" s="369"/>
      <c r="M34" s="369"/>
      <c r="N34" s="369"/>
      <c r="O34" s="369"/>
    </row>
    <row r="35" spans="2:15" ht="15.75" x14ac:dyDescent="0.25">
      <c r="B35" s="331" t="s">
        <v>650</v>
      </c>
    </row>
    <row r="36" spans="2:15" ht="86.25" customHeight="1" x14ac:dyDescent="0.2">
      <c r="B36" s="397" t="s">
        <v>859</v>
      </c>
      <c r="C36" s="397"/>
      <c r="D36" s="397"/>
      <c r="E36" s="397"/>
      <c r="F36" s="397"/>
      <c r="G36" s="397"/>
      <c r="H36" s="397"/>
      <c r="I36" s="397"/>
      <c r="J36" s="397"/>
      <c r="K36" s="397"/>
      <c r="L36" s="397"/>
      <c r="M36" s="397"/>
      <c r="N36" s="397"/>
      <c r="O36" s="397"/>
    </row>
    <row r="38" spans="2:15" ht="15.75" x14ac:dyDescent="0.25">
      <c r="B38" s="331" t="s">
        <v>39</v>
      </c>
    </row>
    <row r="39" spans="2:15" x14ac:dyDescent="0.2">
      <c r="B39" s="373" t="s">
        <v>860</v>
      </c>
    </row>
    <row r="40" spans="2:15" x14ac:dyDescent="0.2">
      <c r="B40" s="392" t="s">
        <v>861</v>
      </c>
      <c r="C40" s="392"/>
      <c r="D40" s="392"/>
      <c r="E40" s="392"/>
      <c r="F40" s="392"/>
      <c r="G40" s="392"/>
      <c r="H40" s="392"/>
      <c r="I40" s="392"/>
      <c r="J40" s="392"/>
      <c r="K40" s="392"/>
      <c r="L40" s="392"/>
      <c r="M40" s="392"/>
      <c r="N40" s="392"/>
      <c r="O40" s="392"/>
    </row>
    <row r="41" spans="2:15" ht="27" customHeight="1" x14ac:dyDescent="0.2">
      <c r="B41" s="411" t="s">
        <v>862</v>
      </c>
      <c r="C41" s="411"/>
      <c r="D41" s="411"/>
      <c r="E41" s="411"/>
      <c r="F41" s="411"/>
      <c r="G41" s="411"/>
      <c r="H41" s="411"/>
      <c r="I41" s="411"/>
      <c r="J41" s="411"/>
      <c r="K41" s="411"/>
      <c r="L41" s="411"/>
      <c r="M41" s="411"/>
      <c r="N41" s="411"/>
      <c r="O41" s="411"/>
    </row>
  </sheetData>
  <mergeCells count="6">
    <mergeCell ref="B40:O40"/>
    <mergeCell ref="B41:O41"/>
    <mergeCell ref="D3:O3"/>
    <mergeCell ref="B3:B4"/>
    <mergeCell ref="D24:O24"/>
    <mergeCell ref="B36:O3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June 2016&amp;C&amp;"Arial,Normal"&amp;10&amp;P&amp;R&amp;"Arial,Normal"&amp;8&amp;K00-046http://www.fao.org/nr/aquastat</oddFooter>
  </headerFooter>
  <legacyDrawingHF r:id="rId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6"/>
  <dimension ref="A1:O39"/>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471</v>
      </c>
      <c r="C1" s="2"/>
      <c r="D1" s="393"/>
      <c r="E1" s="393"/>
      <c r="F1" s="393"/>
      <c r="G1" s="393"/>
      <c r="H1" s="393"/>
      <c r="I1" s="393"/>
      <c r="J1" s="393"/>
      <c r="K1" s="393"/>
      <c r="L1" s="393"/>
      <c r="M1" s="393"/>
      <c r="N1" s="393"/>
      <c r="O1" s="393"/>
    </row>
    <row r="2" spans="2:15" s="3" customFormat="1" ht="15.75" x14ac:dyDescent="0.25">
      <c r="B2" s="4" t="s">
        <v>1</v>
      </c>
      <c r="C2" s="5" t="s">
        <v>254</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67" t="s">
        <v>207</v>
      </c>
      <c r="C5" s="254">
        <v>248.369</v>
      </c>
      <c r="D5" s="11">
        <f>$C$5*100/$C$28</f>
        <v>8.0288492776851275</v>
      </c>
      <c r="E5" s="11">
        <f>$C$5*100/$C$28</f>
        <v>8.0288492776851275</v>
      </c>
      <c r="F5" s="11">
        <f>$C$5*100/$C$28</f>
        <v>8.0288492776851275</v>
      </c>
      <c r="G5" s="11">
        <f>$C$5*100/$C$28</f>
        <v>8.0288492776851275</v>
      </c>
      <c r="H5" s="11">
        <f>$C$5*100/$C$28</f>
        <v>8.0288492776851275</v>
      </c>
      <c r="I5" s="11"/>
      <c r="J5" s="11"/>
      <c r="K5" s="11"/>
      <c r="L5" s="11"/>
      <c r="M5" s="11"/>
      <c r="N5" s="11">
        <f>$C$5*100/$C$28</f>
        <v>8.0288492776851275</v>
      </c>
      <c r="O5" s="11">
        <f>$C$5*100/$C$28</f>
        <v>8.0288492776851275</v>
      </c>
    </row>
    <row r="6" spans="2:15" s="12" customFormat="1" x14ac:dyDescent="0.2">
      <c r="B6" s="67" t="s">
        <v>16</v>
      </c>
      <c r="C6" s="254">
        <v>330.83499999999998</v>
      </c>
      <c r="D6" s="11">
        <f>$C$6*100/$C$28</f>
        <v>10.694669426470128</v>
      </c>
      <c r="E6" s="11">
        <f>$C$6*100/$C$28</f>
        <v>10.694669426470128</v>
      </c>
      <c r="F6" s="11">
        <f>$C$6*100/$C$28</f>
        <v>10.694669426470128</v>
      </c>
      <c r="G6" s="11">
        <f>$C$6*100/$C$28</f>
        <v>10.694669426470128</v>
      </c>
      <c r="H6" s="11"/>
      <c r="I6" s="11"/>
      <c r="J6" s="11"/>
      <c r="K6" s="11"/>
      <c r="L6" s="11"/>
      <c r="M6" s="11"/>
      <c r="N6" s="11">
        <f>$C$6*100/$C$28</f>
        <v>10.694669426470128</v>
      </c>
      <c r="O6" s="11">
        <f>$C$6*100/$C$28</f>
        <v>10.694669426470128</v>
      </c>
    </row>
    <row r="7" spans="2:15" s="12" customFormat="1" x14ac:dyDescent="0.2">
      <c r="B7" s="67" t="s">
        <v>15</v>
      </c>
      <c r="C7" s="254">
        <v>116.646</v>
      </c>
      <c r="D7" s="11"/>
      <c r="E7" s="11"/>
      <c r="F7" s="13"/>
      <c r="G7" s="11">
        <f>$C$7*100/$C$28</f>
        <v>3.7707328726405445</v>
      </c>
      <c r="H7" s="11">
        <f>$C$7*100/$C$28</f>
        <v>3.7707328726405445</v>
      </c>
      <c r="I7" s="11">
        <f>$C$7*100/$C$28</f>
        <v>3.7707328726405445</v>
      </c>
      <c r="J7" s="11">
        <f>$C$7*100/$C$28</f>
        <v>3.7707328726405445</v>
      </c>
      <c r="K7" s="11">
        <f>$C$7*100/$C$28</f>
        <v>3.7707328726405445</v>
      </c>
      <c r="L7" s="11"/>
      <c r="M7" s="11"/>
      <c r="N7" s="11"/>
      <c r="O7" s="13"/>
    </row>
    <row r="8" spans="2:15" s="12" customFormat="1" x14ac:dyDescent="0.2">
      <c r="B8" s="67" t="s">
        <v>49</v>
      </c>
      <c r="C8" s="254">
        <v>303.82499999999999</v>
      </c>
      <c r="D8" s="11"/>
      <c r="E8" s="11"/>
      <c r="F8" s="13"/>
      <c r="G8" s="11"/>
      <c r="H8" s="11">
        <f>$C$8*100/$C$28</f>
        <v>9.8215362295322031</v>
      </c>
      <c r="I8" s="11">
        <f>$C$8*100/$C$28</f>
        <v>9.8215362295322031</v>
      </c>
      <c r="J8" s="11">
        <f>$C$8*100/$C$28</f>
        <v>9.8215362295322031</v>
      </c>
      <c r="K8" s="11">
        <f>$C$8*100/$C$28</f>
        <v>9.8215362295322031</v>
      </c>
      <c r="L8" s="11">
        <f>$C$8*100/$C$28</f>
        <v>9.8215362295322031</v>
      </c>
      <c r="M8" s="11"/>
      <c r="N8" s="11"/>
      <c r="O8" s="13"/>
    </row>
    <row r="9" spans="2:15" s="12" customFormat="1" x14ac:dyDescent="0.2">
      <c r="B9" s="67" t="s">
        <v>59</v>
      </c>
      <c r="C9" s="254">
        <v>65.055000000000007</v>
      </c>
      <c r="D9" s="11"/>
      <c r="E9" s="11"/>
      <c r="F9" s="13"/>
      <c r="G9" s="11">
        <f>$C$9*100/$C$28</f>
        <v>2.1029870465307909</v>
      </c>
      <c r="H9" s="11">
        <f>$C$9*100/$C$28</f>
        <v>2.1029870465307909</v>
      </c>
      <c r="I9" s="11">
        <f>$C$9*100/$C$28</f>
        <v>2.1029870465307909</v>
      </c>
      <c r="J9" s="11">
        <f>$C$9*100/$C$28</f>
        <v>2.1029870465307909</v>
      </c>
      <c r="K9" s="11">
        <f>$C$9*100/$C$28</f>
        <v>2.1029870465307909</v>
      </c>
      <c r="L9" s="11"/>
      <c r="M9" s="11"/>
      <c r="N9" s="11"/>
      <c r="O9" s="13"/>
    </row>
    <row r="10" spans="2:15" s="12" customFormat="1" x14ac:dyDescent="0.2">
      <c r="B10" s="67" t="s">
        <v>50</v>
      </c>
      <c r="C10" s="254">
        <v>218.96</v>
      </c>
      <c r="D10" s="11"/>
      <c r="E10" s="11"/>
      <c r="F10" s="11"/>
      <c r="G10" s="11">
        <f>$C$10*100/$C$28</f>
        <v>7.0781653017966635</v>
      </c>
      <c r="H10" s="11">
        <f>$C$10*100/$C$28</f>
        <v>7.0781653017966635</v>
      </c>
      <c r="I10" s="11">
        <f>$C$10*100/$C$28</f>
        <v>7.0781653017966635</v>
      </c>
      <c r="J10" s="11">
        <f>$C$10*100/$C$28</f>
        <v>7.0781653017966635</v>
      </c>
      <c r="K10" s="11">
        <f>$C$10*100/$C$28</f>
        <v>7.0781653017966635</v>
      </c>
      <c r="L10" s="11"/>
      <c r="M10" s="11"/>
      <c r="N10" s="11"/>
      <c r="O10" s="13"/>
    </row>
    <row r="11" spans="2:15" s="12" customFormat="1" x14ac:dyDescent="0.2">
      <c r="B11" s="161" t="s">
        <v>90</v>
      </c>
      <c r="C11" s="254">
        <v>240.69900000000001</v>
      </c>
      <c r="D11" s="11">
        <f t="shared" ref="D11:O11" si="0">$C$11*100/$C$28</f>
        <v>7.7809066038415926</v>
      </c>
      <c r="E11" s="11">
        <f t="shared" si="0"/>
        <v>7.7809066038415926</v>
      </c>
      <c r="F11" s="11">
        <f t="shared" si="0"/>
        <v>7.7809066038415926</v>
      </c>
      <c r="G11" s="11">
        <f t="shared" si="0"/>
        <v>7.7809066038415926</v>
      </c>
      <c r="H11" s="11">
        <f t="shared" si="0"/>
        <v>7.7809066038415926</v>
      </c>
      <c r="I11" s="11">
        <f t="shared" si="0"/>
        <v>7.7809066038415926</v>
      </c>
      <c r="J11" s="11">
        <f t="shared" si="0"/>
        <v>7.7809066038415926</v>
      </c>
      <c r="K11" s="11">
        <f t="shared" si="0"/>
        <v>7.7809066038415926</v>
      </c>
      <c r="L11" s="11">
        <f t="shared" si="0"/>
        <v>7.7809066038415926</v>
      </c>
      <c r="M11" s="11">
        <f t="shared" si="0"/>
        <v>7.7809066038415926</v>
      </c>
      <c r="N11" s="11">
        <f t="shared" si="0"/>
        <v>7.7809066038415926</v>
      </c>
      <c r="O11" s="11">
        <f t="shared" si="0"/>
        <v>7.7809066038415926</v>
      </c>
    </row>
    <row r="12" spans="2:15" s="12" customFormat="1" x14ac:dyDescent="0.2">
      <c r="B12" s="67" t="s">
        <v>94</v>
      </c>
      <c r="C12" s="254">
        <v>287.41300000000001</v>
      </c>
      <c r="D12" s="11">
        <f t="shared" ref="D12:O12" si="1">$C$12*100/$C$28</f>
        <v>9.2909970948359728</v>
      </c>
      <c r="E12" s="11">
        <f t="shared" si="1"/>
        <v>9.2909970948359728</v>
      </c>
      <c r="F12" s="11">
        <f t="shared" si="1"/>
        <v>9.2909970948359728</v>
      </c>
      <c r="G12" s="11">
        <f t="shared" si="1"/>
        <v>9.2909970948359728</v>
      </c>
      <c r="H12" s="11">
        <f t="shared" si="1"/>
        <v>9.2909970948359728</v>
      </c>
      <c r="I12" s="11">
        <f t="shared" si="1"/>
        <v>9.2909970948359728</v>
      </c>
      <c r="J12" s="11">
        <f t="shared" si="1"/>
        <v>9.2909970948359728</v>
      </c>
      <c r="K12" s="11">
        <f t="shared" si="1"/>
        <v>9.2909970948359728</v>
      </c>
      <c r="L12" s="11">
        <f t="shared" si="1"/>
        <v>9.2909970948359728</v>
      </c>
      <c r="M12" s="11">
        <f t="shared" si="1"/>
        <v>9.2909970948359728</v>
      </c>
      <c r="N12" s="11">
        <f t="shared" si="1"/>
        <v>9.2909970948359728</v>
      </c>
      <c r="O12" s="11">
        <f t="shared" si="1"/>
        <v>9.2909970948359728</v>
      </c>
    </row>
    <row r="13" spans="2:15" s="12" customFormat="1" x14ac:dyDescent="0.2">
      <c r="B13" s="67" t="s">
        <v>19</v>
      </c>
      <c r="C13" s="254">
        <v>191.167</v>
      </c>
      <c r="D13" s="11">
        <f t="shared" ref="D13:O13" si="2">$C$13*100/$C$28</f>
        <v>6.179720616772757</v>
      </c>
      <c r="E13" s="11">
        <f t="shared" si="2"/>
        <v>6.179720616772757</v>
      </c>
      <c r="F13" s="11">
        <f t="shared" si="2"/>
        <v>6.179720616772757</v>
      </c>
      <c r="G13" s="11">
        <f t="shared" si="2"/>
        <v>6.179720616772757</v>
      </c>
      <c r="H13" s="11">
        <f t="shared" si="2"/>
        <v>6.179720616772757</v>
      </c>
      <c r="I13" s="11">
        <f t="shared" si="2"/>
        <v>6.179720616772757</v>
      </c>
      <c r="J13" s="11">
        <f t="shared" si="2"/>
        <v>6.179720616772757</v>
      </c>
      <c r="K13" s="11">
        <f t="shared" si="2"/>
        <v>6.179720616772757</v>
      </c>
      <c r="L13" s="11">
        <f t="shared" si="2"/>
        <v>6.179720616772757</v>
      </c>
      <c r="M13" s="11">
        <f t="shared" si="2"/>
        <v>6.179720616772757</v>
      </c>
      <c r="N13" s="11">
        <f t="shared" si="2"/>
        <v>6.179720616772757</v>
      </c>
      <c r="O13" s="11">
        <f t="shared" si="2"/>
        <v>6.179720616772757</v>
      </c>
    </row>
    <row r="14" spans="2:15" s="12" customFormat="1" x14ac:dyDescent="0.2">
      <c r="B14" s="161" t="s">
        <v>60</v>
      </c>
      <c r="C14" s="254">
        <v>71.495000000000005</v>
      </c>
      <c r="D14" s="11"/>
      <c r="E14" s="11"/>
      <c r="F14" s="11"/>
      <c r="G14" s="11">
        <f>$C$14*100/$C$28</f>
        <v>2.3111683789365749</v>
      </c>
      <c r="H14" s="11">
        <f>$C$14*100/$C$28</f>
        <v>2.3111683789365749</v>
      </c>
      <c r="I14" s="11">
        <f>$C$14*100/$C$28</f>
        <v>2.3111683789365749</v>
      </c>
      <c r="J14" s="11">
        <f>$C$14*100/$C$28</f>
        <v>2.3111683789365749</v>
      </c>
      <c r="K14" s="11">
        <f>$C$14*100/$C$28</f>
        <v>2.3111683789365749</v>
      </c>
      <c r="L14" s="11"/>
      <c r="M14" s="11"/>
      <c r="N14" s="11"/>
      <c r="O14" s="13"/>
    </row>
    <row r="15" spans="2:15" s="12" customFormat="1" x14ac:dyDescent="0.2">
      <c r="B15" s="53" t="s">
        <v>178</v>
      </c>
      <c r="C15" s="254">
        <v>452.87700000000001</v>
      </c>
      <c r="D15" s="11">
        <f t="shared" ref="D15:O15" si="3">$C$15*100/$C$28</f>
        <v>14.639834980735147</v>
      </c>
      <c r="E15" s="11">
        <f t="shared" si="3"/>
        <v>14.639834980735147</v>
      </c>
      <c r="F15" s="11">
        <f t="shared" si="3"/>
        <v>14.639834980735147</v>
      </c>
      <c r="G15" s="11">
        <f t="shared" si="3"/>
        <v>14.639834980735147</v>
      </c>
      <c r="H15" s="11">
        <f t="shared" si="3"/>
        <v>14.639834980735147</v>
      </c>
      <c r="I15" s="11">
        <f t="shared" si="3"/>
        <v>14.639834980735147</v>
      </c>
      <c r="J15" s="11">
        <f t="shared" si="3"/>
        <v>14.639834980735147</v>
      </c>
      <c r="K15" s="11">
        <f t="shared" si="3"/>
        <v>14.639834980735147</v>
      </c>
      <c r="L15" s="11">
        <f t="shared" si="3"/>
        <v>14.639834980735147</v>
      </c>
      <c r="M15" s="11">
        <f t="shared" si="3"/>
        <v>14.639834980735147</v>
      </c>
      <c r="N15" s="11">
        <f t="shared" si="3"/>
        <v>14.639834980735147</v>
      </c>
      <c r="O15" s="11">
        <f t="shared" si="3"/>
        <v>14.639834980735147</v>
      </c>
    </row>
    <row r="16" spans="2:15" s="12" customFormat="1" x14ac:dyDescent="0.2">
      <c r="B16" s="67" t="s">
        <v>78</v>
      </c>
      <c r="C16" s="254">
        <v>38.222999999999999</v>
      </c>
      <c r="D16" s="11"/>
      <c r="E16" s="11"/>
      <c r="F16" s="13"/>
      <c r="G16" s="11">
        <f>$C$16*100/$C$28</f>
        <v>1.2356079298984921</v>
      </c>
      <c r="H16" s="11">
        <f>$C$16*100/$C$28</f>
        <v>1.2356079298984921</v>
      </c>
      <c r="I16" s="11">
        <f>$C$16*100/$C$28</f>
        <v>1.2356079298984921</v>
      </c>
      <c r="J16" s="11">
        <f>$C$16*100/$C$28</f>
        <v>1.2356079298984921</v>
      </c>
      <c r="K16" s="11">
        <f>$C$16*100/$C$28</f>
        <v>1.2356079298984921</v>
      </c>
      <c r="L16" s="11"/>
      <c r="M16" s="11"/>
      <c r="N16" s="11"/>
      <c r="O16" s="13"/>
    </row>
    <row r="17" spans="1:15" s="12" customFormat="1" x14ac:dyDescent="0.2">
      <c r="B17" s="67" t="s">
        <v>54</v>
      </c>
      <c r="C17" s="254">
        <v>38.655999999999999</v>
      </c>
      <c r="D17" s="11"/>
      <c r="E17" s="11"/>
      <c r="F17" s="13"/>
      <c r="G17" s="11">
        <f>$C$17*100/$C$28</f>
        <v>1.2496052151363346</v>
      </c>
      <c r="H17" s="11">
        <f>$C$17*100/$C$28</f>
        <v>1.2496052151363346</v>
      </c>
      <c r="I17" s="11">
        <f>$C$17*100/$C$28</f>
        <v>1.2496052151363346</v>
      </c>
      <c r="J17" s="11">
        <f>$C$17*100/$C$28</f>
        <v>1.2496052151363346</v>
      </c>
      <c r="K17" s="11">
        <f>$C$17*100/$C$28</f>
        <v>1.2496052151363346</v>
      </c>
      <c r="L17" s="11"/>
      <c r="M17" s="11"/>
      <c r="N17" s="11"/>
      <c r="O17" s="13"/>
    </row>
    <row r="18" spans="1:15" s="12" customFormat="1" x14ac:dyDescent="0.2">
      <c r="B18" s="67" t="s">
        <v>62</v>
      </c>
      <c r="C18" s="254">
        <v>39.572000000000003</v>
      </c>
      <c r="D18" s="11"/>
      <c r="E18" s="11"/>
      <c r="F18" s="11">
        <f t="shared" ref="F18:K18" si="4">$C$18*100/$C$28</f>
        <v>1.2792161003046107</v>
      </c>
      <c r="G18" s="11">
        <f t="shared" si="4"/>
        <v>1.2792161003046107</v>
      </c>
      <c r="H18" s="11">
        <f t="shared" si="4"/>
        <v>1.2792161003046107</v>
      </c>
      <c r="I18" s="11">
        <f t="shared" si="4"/>
        <v>1.2792161003046107</v>
      </c>
      <c r="J18" s="11">
        <f t="shared" si="4"/>
        <v>1.2792161003046107</v>
      </c>
      <c r="K18" s="11">
        <f t="shared" si="4"/>
        <v>1.2792161003046107</v>
      </c>
      <c r="L18" s="11"/>
      <c r="M18" s="11"/>
      <c r="N18" s="11"/>
      <c r="O18" s="13"/>
    </row>
    <row r="19" spans="1:15" s="12" customFormat="1" x14ac:dyDescent="0.2">
      <c r="B19" s="162" t="s">
        <v>55</v>
      </c>
      <c r="C19" s="254">
        <v>88.534000000000006</v>
      </c>
      <c r="D19" s="11">
        <f>$C$19*100/$C$28</f>
        <v>2.861976099877904</v>
      </c>
      <c r="E19" s="11">
        <f>$C$19*100/$C$28</f>
        <v>2.861976099877904</v>
      </c>
      <c r="F19" s="11">
        <f>$C$19*100/$C$28</f>
        <v>2.861976099877904</v>
      </c>
      <c r="G19" s="11">
        <f>$C$19*100/$C$28</f>
        <v>2.861976099877904</v>
      </c>
      <c r="H19" s="11"/>
      <c r="I19" s="11"/>
      <c r="J19" s="11"/>
      <c r="K19" s="11"/>
      <c r="L19" s="11"/>
      <c r="M19" s="11"/>
      <c r="N19" s="11">
        <f>$C$19*100/$C$28</f>
        <v>2.861976099877904</v>
      </c>
      <c r="O19" s="11">
        <f>$C$19*100/$C$28</f>
        <v>2.861976099877904</v>
      </c>
    </row>
    <row r="20" spans="1:15" s="12" customFormat="1" x14ac:dyDescent="0.2">
      <c r="B20" s="162" t="s">
        <v>183</v>
      </c>
      <c r="C20" s="254">
        <v>133.41300000000001</v>
      </c>
      <c r="D20" s="11">
        <f t="shared" ref="D20:O20" si="5">$C$20*100/$C$28</f>
        <v>4.3127478416541756</v>
      </c>
      <c r="E20" s="11">
        <f t="shared" si="5"/>
        <v>4.3127478416541756</v>
      </c>
      <c r="F20" s="11">
        <f t="shared" si="5"/>
        <v>4.3127478416541756</v>
      </c>
      <c r="G20" s="11">
        <f t="shared" si="5"/>
        <v>4.3127478416541756</v>
      </c>
      <c r="H20" s="11">
        <f t="shared" si="5"/>
        <v>4.3127478416541756</v>
      </c>
      <c r="I20" s="11">
        <f t="shared" si="5"/>
        <v>4.3127478416541756</v>
      </c>
      <c r="J20" s="11">
        <f t="shared" si="5"/>
        <v>4.3127478416541756</v>
      </c>
      <c r="K20" s="11">
        <f t="shared" si="5"/>
        <v>4.3127478416541756</v>
      </c>
      <c r="L20" s="11">
        <f t="shared" si="5"/>
        <v>4.3127478416541756</v>
      </c>
      <c r="M20" s="11">
        <f t="shared" si="5"/>
        <v>4.3127478416541756</v>
      </c>
      <c r="N20" s="11">
        <f t="shared" si="5"/>
        <v>4.3127478416541756</v>
      </c>
      <c r="O20" s="11">
        <f t="shared" si="5"/>
        <v>4.3127478416541756</v>
      </c>
    </row>
    <row r="21" spans="1:15" s="12" customFormat="1" x14ac:dyDescent="0.2">
      <c r="B21" s="67" t="s">
        <v>26</v>
      </c>
      <c r="C21" s="254">
        <v>49.646999999999998</v>
      </c>
      <c r="D21" s="11"/>
      <c r="E21" s="11"/>
      <c r="F21" s="13"/>
      <c r="G21" s="11">
        <f t="shared" ref="G21:M21" si="6">$C$21*100/$C$28</f>
        <v>1.6049035108617964</v>
      </c>
      <c r="H21" s="11">
        <f t="shared" si="6"/>
        <v>1.6049035108617964</v>
      </c>
      <c r="I21" s="11">
        <f t="shared" si="6"/>
        <v>1.6049035108617964</v>
      </c>
      <c r="J21" s="11">
        <f t="shared" si="6"/>
        <v>1.6049035108617964</v>
      </c>
      <c r="K21" s="11">
        <f t="shared" si="6"/>
        <v>1.6049035108617964</v>
      </c>
      <c r="L21" s="11">
        <f t="shared" si="6"/>
        <v>1.6049035108617964</v>
      </c>
      <c r="M21" s="11">
        <f t="shared" si="6"/>
        <v>1.6049035108617964</v>
      </c>
      <c r="N21" s="11"/>
      <c r="O21" s="13"/>
    </row>
    <row r="22" spans="1:15" s="12" customFormat="1" x14ac:dyDescent="0.2">
      <c r="B22" s="162" t="s">
        <v>157</v>
      </c>
      <c r="C22" s="254">
        <v>15.868</v>
      </c>
      <c r="D22" s="11"/>
      <c r="E22" s="11"/>
      <c r="F22" s="11"/>
      <c r="G22" s="11">
        <f>$C$22*100/$C$28</f>
        <v>0.51295363084083601</v>
      </c>
      <c r="H22" s="11">
        <f>$C$22*100/$C$28</f>
        <v>0.51295363084083601</v>
      </c>
      <c r="I22" s="11">
        <f>$C$22*100/$C$28</f>
        <v>0.51295363084083601</v>
      </c>
      <c r="J22" s="11">
        <f>$C$22*100/$C$28</f>
        <v>0.51295363084083601</v>
      </c>
      <c r="K22" s="11">
        <f>$C$22*100/$C$28</f>
        <v>0.51295363084083601</v>
      </c>
      <c r="L22" s="11"/>
      <c r="M22" s="11"/>
      <c r="N22" s="11"/>
      <c r="O22" s="11"/>
    </row>
    <row r="23" spans="1:15" s="12" customFormat="1" x14ac:dyDescent="0.2">
      <c r="B23" s="162" t="s">
        <v>63</v>
      </c>
      <c r="C23" s="254">
        <v>11.49</v>
      </c>
      <c r="D23" s="11"/>
      <c r="E23" s="11"/>
      <c r="F23" s="11"/>
      <c r="G23" s="11"/>
      <c r="H23" s="15">
        <f>$C$23*100/$C$28</f>
        <v>0.37142911635752496</v>
      </c>
      <c r="I23" s="15">
        <f>$C$23*100/$C$28</f>
        <v>0.37142911635752496</v>
      </c>
      <c r="J23" s="15">
        <f>$C$23*100/$C$28</f>
        <v>0.37142911635752496</v>
      </c>
      <c r="K23" s="15">
        <f>$C$23*100/$C$28</f>
        <v>0.37142911635752496</v>
      </c>
      <c r="L23" s="15">
        <f>$C$23*100/$C$28</f>
        <v>0.37142911635752496</v>
      </c>
      <c r="M23" s="11"/>
      <c r="N23" s="11"/>
      <c r="O23" s="11"/>
    </row>
    <row r="24" spans="1:15" s="12" customFormat="1" x14ac:dyDescent="0.2">
      <c r="B24" s="162" t="s">
        <v>64</v>
      </c>
      <c r="C24" s="254">
        <v>20.236999999999998</v>
      </c>
      <c r="D24" s="11"/>
      <c r="E24" s="11"/>
      <c r="F24" s="11"/>
      <c r="G24" s="11">
        <f>$C$24*100/$C$28</f>
        <v>0.65418720867948055</v>
      </c>
      <c r="H24" s="11">
        <f>$C$24*100/$C$28</f>
        <v>0.65418720867948055</v>
      </c>
      <c r="I24" s="11">
        <f>$C$24*100/$C$28</f>
        <v>0.65418720867948055</v>
      </c>
      <c r="J24" s="11">
        <f>$C$24*100/$C$28</f>
        <v>0.65418720867948055</v>
      </c>
      <c r="K24" s="11">
        <f>$C$24*100/$C$28</f>
        <v>0.65418720867948055</v>
      </c>
      <c r="L24" s="11"/>
      <c r="M24" s="11"/>
      <c r="N24" s="11"/>
      <c r="O24" s="11"/>
    </row>
    <row r="25" spans="1:15" s="12" customFormat="1" x14ac:dyDescent="0.2">
      <c r="B25" s="162" t="s">
        <v>472</v>
      </c>
      <c r="C25" s="255">
        <v>4.6900000000000004</v>
      </c>
      <c r="D25" s="15">
        <f t="shared" ref="D25:O25" si="7">$C$25*100/$C$28</f>
        <v>0.151610318165082</v>
      </c>
      <c r="E25" s="15">
        <f t="shared" si="7"/>
        <v>0.151610318165082</v>
      </c>
      <c r="F25" s="15">
        <f t="shared" si="7"/>
        <v>0.151610318165082</v>
      </c>
      <c r="G25" s="15">
        <f t="shared" si="7"/>
        <v>0.151610318165082</v>
      </c>
      <c r="H25" s="15">
        <f t="shared" si="7"/>
        <v>0.151610318165082</v>
      </c>
      <c r="I25" s="15">
        <f t="shared" si="7"/>
        <v>0.151610318165082</v>
      </c>
      <c r="J25" s="15">
        <f t="shared" si="7"/>
        <v>0.151610318165082</v>
      </c>
      <c r="K25" s="15">
        <f t="shared" si="7"/>
        <v>0.151610318165082</v>
      </c>
      <c r="L25" s="15">
        <f t="shared" si="7"/>
        <v>0.151610318165082</v>
      </c>
      <c r="M25" s="15">
        <f t="shared" si="7"/>
        <v>0.151610318165082</v>
      </c>
      <c r="N25" s="15">
        <f t="shared" si="7"/>
        <v>0.151610318165082</v>
      </c>
      <c r="O25" s="15">
        <f t="shared" si="7"/>
        <v>0.151610318165082</v>
      </c>
    </row>
    <row r="26" spans="1:15" s="12" customFormat="1" x14ac:dyDescent="0.2">
      <c r="B26" s="67" t="s">
        <v>105</v>
      </c>
      <c r="C26" s="254">
        <v>125.807</v>
      </c>
      <c r="D26" s="11">
        <f t="shared" ref="D26:O26" si="8">$C$26*100/$C$28</f>
        <v>4.0668740506171579</v>
      </c>
      <c r="E26" s="11">
        <f t="shared" si="8"/>
        <v>4.0668740506171579</v>
      </c>
      <c r="F26" s="11">
        <f t="shared" si="8"/>
        <v>4.0668740506171579</v>
      </c>
      <c r="G26" s="11">
        <f t="shared" si="8"/>
        <v>4.0668740506171579</v>
      </c>
      <c r="H26" s="11">
        <f t="shared" si="8"/>
        <v>4.0668740506171579</v>
      </c>
      <c r="I26" s="11">
        <f t="shared" si="8"/>
        <v>4.0668740506171579</v>
      </c>
      <c r="J26" s="11">
        <f t="shared" si="8"/>
        <v>4.0668740506171579</v>
      </c>
      <c r="K26" s="11">
        <f t="shared" si="8"/>
        <v>4.0668740506171579</v>
      </c>
      <c r="L26" s="11">
        <f t="shared" si="8"/>
        <v>4.0668740506171579</v>
      </c>
      <c r="M26" s="11">
        <f t="shared" si="8"/>
        <v>4.0668740506171579</v>
      </c>
      <c r="N26" s="11">
        <f t="shared" si="8"/>
        <v>4.0668740506171579</v>
      </c>
      <c r="O26" s="11">
        <f t="shared" si="8"/>
        <v>4.0668740506171579</v>
      </c>
    </row>
    <row r="27" spans="1:15" ht="16.5" x14ac:dyDescent="0.2">
      <c r="B27" s="257" t="s">
        <v>27</v>
      </c>
      <c r="C27" s="256">
        <f t="shared" ref="C27" si="9">SUM(C5:C26)</f>
        <v>3093.4779999999996</v>
      </c>
      <c r="D27" s="423"/>
      <c r="E27" s="424"/>
      <c r="F27" s="424"/>
      <c r="G27" s="424"/>
      <c r="H27" s="424"/>
      <c r="I27" s="424"/>
      <c r="J27" s="424"/>
      <c r="K27" s="424"/>
      <c r="L27" s="424"/>
      <c r="M27" s="424"/>
      <c r="N27" s="424"/>
      <c r="O27" s="425"/>
    </row>
    <row r="28" spans="1:15" ht="16.5" x14ac:dyDescent="0.3">
      <c r="A28" s="19"/>
      <c r="B28" s="242" t="s">
        <v>28</v>
      </c>
      <c r="C28" s="283">
        <v>3093.4569999999999</v>
      </c>
      <c r="D28" s="17">
        <f t="shared" ref="D28:O28" si="10">SUM(D5:D26)</f>
        <v>68.008186310655049</v>
      </c>
      <c r="E28" s="17">
        <f t="shared" si="10"/>
        <v>68.008186310655049</v>
      </c>
      <c r="F28" s="17">
        <f t="shared" si="10"/>
        <v>69.287402410959658</v>
      </c>
      <c r="G28" s="17">
        <f t="shared" si="10"/>
        <v>89.807713506281175</v>
      </c>
      <c r="H28" s="17">
        <f t="shared" si="10"/>
        <v>86.444033325822858</v>
      </c>
      <c r="I28" s="17">
        <f t="shared" si="10"/>
        <v>78.415184048137732</v>
      </c>
      <c r="J28" s="17">
        <f t="shared" si="10"/>
        <v>78.415184048137732</v>
      </c>
      <c r="K28" s="17">
        <f t="shared" si="10"/>
        <v>78.415184048137732</v>
      </c>
      <c r="L28" s="17">
        <f t="shared" si="10"/>
        <v>58.220560363373409</v>
      </c>
      <c r="M28" s="17">
        <f t="shared" si="10"/>
        <v>48.027595017483684</v>
      </c>
      <c r="N28" s="17">
        <f t="shared" si="10"/>
        <v>68.008186310655049</v>
      </c>
      <c r="O28" s="40">
        <f t="shared" si="10"/>
        <v>68.008186310655049</v>
      </c>
    </row>
    <row r="29" spans="1:15" ht="16.5" x14ac:dyDescent="0.2">
      <c r="A29" s="19"/>
      <c r="B29" s="21" t="s">
        <v>29</v>
      </c>
      <c r="C29" s="22">
        <f>C27/C28*100</f>
        <v>100.00067885217088</v>
      </c>
      <c r="D29" s="20"/>
      <c r="E29" s="20"/>
      <c r="F29" s="20"/>
      <c r="G29" s="20"/>
      <c r="H29" s="20"/>
      <c r="I29" s="20"/>
      <c r="J29" s="20"/>
      <c r="K29" s="20"/>
      <c r="L29" s="20"/>
      <c r="M29" s="20"/>
      <c r="N29" s="20"/>
      <c r="O29" s="23"/>
    </row>
    <row r="30" spans="1:15" ht="16.5" x14ac:dyDescent="0.3">
      <c r="A30" s="19"/>
      <c r="B30" s="24" t="s">
        <v>30</v>
      </c>
      <c r="C30" s="27">
        <v>3645.1460000000002</v>
      </c>
      <c r="D30" s="20"/>
      <c r="E30" s="20"/>
      <c r="F30" s="20"/>
      <c r="G30" s="20"/>
      <c r="H30" s="20"/>
      <c r="I30" s="20"/>
      <c r="J30" s="20"/>
      <c r="K30" s="20"/>
      <c r="L30" s="20"/>
      <c r="M30" s="20"/>
      <c r="N30" s="20"/>
      <c r="O30" s="23"/>
    </row>
    <row r="31" spans="1:15" ht="16.5" x14ac:dyDescent="0.3">
      <c r="A31" s="19"/>
      <c r="B31" s="26" t="s">
        <v>32</v>
      </c>
      <c r="C31" s="144">
        <f>100*C28/C30</f>
        <v>84.865105540354207</v>
      </c>
      <c r="D31" s="20"/>
      <c r="E31" s="20"/>
      <c r="F31" s="20"/>
      <c r="G31" s="20"/>
      <c r="H31" s="20"/>
      <c r="I31" s="20"/>
      <c r="J31" s="20"/>
      <c r="K31" s="20"/>
      <c r="L31" s="20"/>
      <c r="M31" s="20"/>
      <c r="N31" s="20"/>
      <c r="O31" s="23"/>
    </row>
    <row r="32" spans="1:15" ht="16.5" x14ac:dyDescent="0.2">
      <c r="A32" s="19"/>
      <c r="B32" s="28" t="s">
        <v>33</v>
      </c>
      <c r="C32" s="29">
        <v>3645.1460000000002</v>
      </c>
      <c r="D32" s="42"/>
      <c r="E32" s="32"/>
      <c r="F32" s="32"/>
      <c r="G32" s="32"/>
      <c r="H32" s="32"/>
      <c r="I32" s="32"/>
      <c r="J32" s="32"/>
      <c r="K32" s="32"/>
      <c r="L32" s="32"/>
      <c r="M32" s="32"/>
      <c r="N32" s="32"/>
      <c r="O32" s="33"/>
    </row>
    <row r="33" spans="2:15" ht="15" x14ac:dyDescent="0.2">
      <c r="B33" s="45"/>
      <c r="C33" s="50"/>
      <c r="D33" s="49"/>
      <c r="E33" s="49"/>
      <c r="F33" s="49"/>
      <c r="G33" s="49"/>
      <c r="H33" s="49"/>
      <c r="I33" s="49"/>
      <c r="J33" s="49"/>
      <c r="K33" s="49"/>
      <c r="L33" s="49"/>
      <c r="M33" s="49"/>
      <c r="N33" s="49"/>
      <c r="O33" s="49"/>
    </row>
    <row r="35" spans="2:15" ht="15.75" x14ac:dyDescent="0.25">
      <c r="B35" s="4" t="s">
        <v>649</v>
      </c>
    </row>
    <row r="36" spans="2:15" ht="71.25" customHeight="1" x14ac:dyDescent="0.2">
      <c r="B36" s="397" t="s">
        <v>473</v>
      </c>
      <c r="C36" s="397"/>
      <c r="D36" s="397"/>
      <c r="E36" s="397"/>
      <c r="F36" s="397"/>
      <c r="G36" s="397"/>
      <c r="H36" s="397"/>
      <c r="I36" s="397"/>
      <c r="J36" s="397"/>
      <c r="K36" s="397"/>
      <c r="L36" s="397"/>
      <c r="M36" s="397"/>
      <c r="N36" s="397"/>
      <c r="O36" s="397"/>
    </row>
    <row r="38" spans="2:15" ht="15.75" x14ac:dyDescent="0.25">
      <c r="B38" s="4" t="s">
        <v>39</v>
      </c>
    </row>
    <row r="39" spans="2:15" ht="27" customHeight="1" x14ac:dyDescent="0.2">
      <c r="B39" s="405" t="s">
        <v>474</v>
      </c>
      <c r="C39" s="405"/>
      <c r="D39" s="405"/>
      <c r="E39" s="405"/>
      <c r="F39" s="405"/>
      <c r="G39" s="405"/>
      <c r="H39" s="405"/>
      <c r="I39" s="405"/>
      <c r="J39" s="405"/>
      <c r="K39" s="405"/>
      <c r="L39" s="405"/>
      <c r="M39" s="405"/>
      <c r="N39" s="405"/>
      <c r="O39" s="405"/>
    </row>
  </sheetData>
  <mergeCells count="6">
    <mergeCell ref="D1:O1"/>
    <mergeCell ref="D3:O3"/>
    <mergeCell ref="B36:O36"/>
    <mergeCell ref="B39:O39"/>
    <mergeCell ref="B3:B4"/>
    <mergeCell ref="D27:O2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6"/>
  <dimension ref="A1:O25"/>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246</v>
      </c>
      <c r="C1" s="2"/>
      <c r="D1" s="393"/>
      <c r="E1" s="393"/>
      <c r="F1" s="393"/>
      <c r="G1" s="393"/>
      <c r="H1" s="393"/>
      <c r="I1" s="393"/>
      <c r="J1" s="393"/>
      <c r="K1" s="393"/>
      <c r="L1" s="393"/>
      <c r="M1" s="393"/>
      <c r="N1" s="393"/>
      <c r="O1" s="393"/>
    </row>
    <row r="2" spans="1:15" s="3" customFormat="1" ht="15.75" x14ac:dyDescent="0.25">
      <c r="B2" s="4" t="s">
        <v>1</v>
      </c>
      <c r="C2" s="5" t="s">
        <v>44</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4">
        <v>349.95</v>
      </c>
      <c r="D5" s="11">
        <f>$C$5*100/$C$15</f>
        <v>73.441762854144812</v>
      </c>
      <c r="E5" s="11">
        <f>$C$5*100/$C$15</f>
        <v>73.441762854144812</v>
      </c>
      <c r="F5" s="11">
        <f>$C$5*100/$C$15</f>
        <v>73.441762854144812</v>
      </c>
      <c r="G5" s="11"/>
      <c r="H5" s="11"/>
      <c r="I5" s="11"/>
      <c r="J5" s="11"/>
      <c r="K5" s="11"/>
      <c r="L5" s="11"/>
      <c r="M5" s="11"/>
      <c r="N5" s="11">
        <f>$C$5*100/$C$15</f>
        <v>73.441762854144812</v>
      </c>
      <c r="O5" s="11">
        <f>$C$5*100/$C$15</f>
        <v>73.441762854144812</v>
      </c>
    </row>
    <row r="6" spans="1:15" s="12" customFormat="1" x14ac:dyDescent="0.2">
      <c r="B6" s="10" t="s">
        <v>85</v>
      </c>
      <c r="C6" s="254">
        <v>349.95</v>
      </c>
      <c r="D6" s="11"/>
      <c r="E6" s="11"/>
      <c r="F6" s="13"/>
      <c r="G6" s="11"/>
      <c r="H6" s="11"/>
      <c r="I6" s="11">
        <f>$C$6*100/$C$15</f>
        <v>73.441762854144812</v>
      </c>
      <c r="J6" s="11">
        <f>$C$6*100/$C$15</f>
        <v>73.441762854144812</v>
      </c>
      <c r="K6" s="11">
        <f>$C$6*100/$C$15</f>
        <v>73.441762854144812</v>
      </c>
      <c r="L6" s="11">
        <f>$C$6*100/$C$15</f>
        <v>73.441762854144812</v>
      </c>
      <c r="M6" s="11">
        <f>$C$6*100/$C$15</f>
        <v>73.441762854144812</v>
      </c>
      <c r="N6" s="11"/>
      <c r="O6" s="13"/>
    </row>
    <row r="7" spans="1:15" s="12" customFormat="1" x14ac:dyDescent="0.2">
      <c r="B7" s="14" t="s">
        <v>119</v>
      </c>
      <c r="C7" s="254">
        <v>0.8</v>
      </c>
      <c r="D7" s="11"/>
      <c r="E7" s="11"/>
      <c r="F7" s="13"/>
      <c r="G7" s="11"/>
      <c r="H7" s="11"/>
      <c r="I7" s="15">
        <f>$C$7*100/$C$15</f>
        <v>0.16789087093389296</v>
      </c>
      <c r="J7" s="15">
        <f>$C$7*100/$C$15</f>
        <v>0.16789087093389296</v>
      </c>
      <c r="K7" s="15">
        <f>$C$7*100/$C$15</f>
        <v>0.16789087093389296</v>
      </c>
      <c r="L7" s="15">
        <f>$C$7*100/$C$15</f>
        <v>0.16789087093389296</v>
      </c>
      <c r="M7" s="15">
        <f>$C$7*100/$C$15</f>
        <v>0.16789087093389296</v>
      </c>
      <c r="N7" s="11"/>
      <c r="O7" s="13"/>
    </row>
    <row r="8" spans="1:15" s="12" customFormat="1" x14ac:dyDescent="0.2">
      <c r="B8" s="10" t="s">
        <v>50</v>
      </c>
      <c r="C8" s="255">
        <v>9.3000000000000007</v>
      </c>
      <c r="D8" s="11"/>
      <c r="E8" s="11"/>
      <c r="F8" s="13"/>
      <c r="G8" s="11"/>
      <c r="H8" s="11"/>
      <c r="I8" s="11">
        <f>$C$8*100/$C$15</f>
        <v>1.9517313746065059</v>
      </c>
      <c r="J8" s="11">
        <f>$C$8*100/$C$15</f>
        <v>1.9517313746065059</v>
      </c>
      <c r="K8" s="11">
        <f>$C$8*100/$C$15</f>
        <v>1.9517313746065059</v>
      </c>
      <c r="L8" s="11">
        <f>$C$8*100/$C$15</f>
        <v>1.9517313746065059</v>
      </c>
      <c r="M8" s="11">
        <f>$C$8*100/$C$15</f>
        <v>1.9517313746065059</v>
      </c>
      <c r="N8" s="11"/>
      <c r="O8" s="13"/>
    </row>
    <row r="9" spans="1:15" s="12" customFormat="1" x14ac:dyDescent="0.2">
      <c r="B9" s="10" t="s">
        <v>90</v>
      </c>
      <c r="C9" s="255">
        <v>7.4</v>
      </c>
      <c r="D9" s="11">
        <f>$C$9*100/$C$15</f>
        <v>1.55299055613851</v>
      </c>
      <c r="E9" s="11">
        <f t="shared" ref="E9:O9" si="0">$C$9*100/$C$15</f>
        <v>1.55299055613851</v>
      </c>
      <c r="F9" s="11">
        <f t="shared" si="0"/>
        <v>1.55299055613851</v>
      </c>
      <c r="G9" s="11">
        <f t="shared" si="0"/>
        <v>1.55299055613851</v>
      </c>
      <c r="H9" s="11">
        <f t="shared" si="0"/>
        <v>1.55299055613851</v>
      </c>
      <c r="I9" s="11">
        <f t="shared" si="0"/>
        <v>1.55299055613851</v>
      </c>
      <c r="J9" s="11">
        <f t="shared" si="0"/>
        <v>1.55299055613851</v>
      </c>
      <c r="K9" s="11">
        <f t="shared" si="0"/>
        <v>1.55299055613851</v>
      </c>
      <c r="L9" s="11">
        <f t="shared" si="0"/>
        <v>1.55299055613851</v>
      </c>
      <c r="M9" s="11">
        <f t="shared" si="0"/>
        <v>1.55299055613851</v>
      </c>
      <c r="N9" s="11">
        <f t="shared" si="0"/>
        <v>1.55299055613851</v>
      </c>
      <c r="O9" s="11">
        <f t="shared" si="0"/>
        <v>1.55299055613851</v>
      </c>
    </row>
    <row r="10" spans="1:15" s="12" customFormat="1" x14ac:dyDescent="0.2">
      <c r="B10" s="10" t="s">
        <v>103</v>
      </c>
      <c r="C10" s="255">
        <v>4.0999999999999996</v>
      </c>
      <c r="D10" s="11"/>
      <c r="E10" s="11"/>
      <c r="F10" s="13"/>
      <c r="G10" s="11"/>
      <c r="H10" s="11"/>
      <c r="I10" s="11">
        <f>$C$10*100/$C$15</f>
        <v>0.86044071353620133</v>
      </c>
      <c r="J10" s="11">
        <f>$C$10*100/$C$15</f>
        <v>0.86044071353620133</v>
      </c>
      <c r="K10" s="11">
        <f>$C$10*100/$C$15</f>
        <v>0.86044071353620133</v>
      </c>
      <c r="L10" s="11">
        <f>$C$10*100/$C$15</f>
        <v>0.86044071353620133</v>
      </c>
      <c r="M10" s="11">
        <f>$C$10*100/$C$15</f>
        <v>0.86044071353620133</v>
      </c>
      <c r="N10" s="11"/>
      <c r="O10" s="13"/>
    </row>
    <row r="11" spans="1:15" s="12" customFormat="1" x14ac:dyDescent="0.2">
      <c r="B11" s="10" t="s">
        <v>247</v>
      </c>
      <c r="C11" s="255">
        <v>4.3</v>
      </c>
      <c r="D11" s="11"/>
      <c r="E11" s="11"/>
      <c r="F11" s="13"/>
      <c r="G11" s="11"/>
      <c r="H11" s="11"/>
      <c r="I11" s="11">
        <f>$C$11*100/$C$15</f>
        <v>0.90241343126967466</v>
      </c>
      <c r="J11" s="11">
        <f>$C$11*100/$C$15</f>
        <v>0.90241343126967466</v>
      </c>
      <c r="K11" s="11">
        <f>$C$11*100/$C$15</f>
        <v>0.90241343126967466</v>
      </c>
      <c r="L11" s="11">
        <f>$C$11*100/$C$15</f>
        <v>0.90241343126967466</v>
      </c>
      <c r="M11" s="11">
        <f>$C$11*100/$C$15</f>
        <v>0.90241343126967466</v>
      </c>
      <c r="N11" s="11"/>
      <c r="O11" s="13"/>
    </row>
    <row r="12" spans="1:15" s="12" customFormat="1" x14ac:dyDescent="0.2">
      <c r="B12" s="10" t="s">
        <v>54</v>
      </c>
      <c r="C12" s="255">
        <v>0.8</v>
      </c>
      <c r="D12" s="11"/>
      <c r="E12" s="11"/>
      <c r="F12" s="13"/>
      <c r="G12" s="11"/>
      <c r="H12" s="11"/>
      <c r="I12" s="15">
        <f>$C$12*100/$C$15</f>
        <v>0.16789087093389296</v>
      </c>
      <c r="J12" s="15">
        <f>$C$12*100/$C$15</f>
        <v>0.16789087093389296</v>
      </c>
      <c r="K12" s="15">
        <f>$C$12*100/$C$15</f>
        <v>0.16789087093389296</v>
      </c>
      <c r="L12" s="15">
        <f>$C$12*100/$C$15</f>
        <v>0.16789087093389296</v>
      </c>
      <c r="M12" s="15">
        <f>$C$12*100/$C$15</f>
        <v>0.16789087093389296</v>
      </c>
      <c r="N12" s="11"/>
      <c r="O12" s="13"/>
    </row>
    <row r="13" spans="1:15" s="12" customFormat="1" x14ac:dyDescent="0.2">
      <c r="B13" s="10" t="s">
        <v>79</v>
      </c>
      <c r="C13" s="254">
        <v>17.399999999999999</v>
      </c>
      <c r="D13" s="11">
        <f t="shared" ref="D13:O13" si="1">$C$13*100/$C$15</f>
        <v>3.6516264428121716</v>
      </c>
      <c r="E13" s="11">
        <f t="shared" si="1"/>
        <v>3.6516264428121716</v>
      </c>
      <c r="F13" s="11">
        <f t="shared" si="1"/>
        <v>3.6516264428121716</v>
      </c>
      <c r="G13" s="11">
        <f t="shared" si="1"/>
        <v>3.6516264428121716</v>
      </c>
      <c r="H13" s="11">
        <f t="shared" si="1"/>
        <v>3.6516264428121716</v>
      </c>
      <c r="I13" s="11">
        <f t="shared" si="1"/>
        <v>3.6516264428121716</v>
      </c>
      <c r="J13" s="11">
        <f t="shared" si="1"/>
        <v>3.6516264428121716</v>
      </c>
      <c r="K13" s="11">
        <f t="shared" si="1"/>
        <v>3.6516264428121716</v>
      </c>
      <c r="L13" s="11">
        <f t="shared" si="1"/>
        <v>3.6516264428121716</v>
      </c>
      <c r="M13" s="11">
        <f t="shared" si="1"/>
        <v>3.6516264428121716</v>
      </c>
      <c r="N13" s="11">
        <f t="shared" si="1"/>
        <v>3.6516264428121716</v>
      </c>
      <c r="O13" s="11">
        <f t="shared" si="1"/>
        <v>3.6516264428121716</v>
      </c>
    </row>
    <row r="14" spans="1:15" ht="16.5" x14ac:dyDescent="0.2">
      <c r="B14" s="257" t="s">
        <v>27</v>
      </c>
      <c r="C14" s="256">
        <f t="shared" ref="C14" si="2">SUM(C5:C13)</f>
        <v>743.99999999999977</v>
      </c>
      <c r="D14" s="423"/>
      <c r="E14" s="424"/>
      <c r="F14" s="424"/>
      <c r="G14" s="424"/>
      <c r="H14" s="424"/>
      <c r="I14" s="424"/>
      <c r="J14" s="424"/>
      <c r="K14" s="424"/>
      <c r="L14" s="424"/>
      <c r="M14" s="424"/>
      <c r="N14" s="424"/>
      <c r="O14" s="425"/>
    </row>
    <row r="15" spans="1:15" ht="16.5" x14ac:dyDescent="0.3">
      <c r="A15" s="19"/>
      <c r="B15" s="242" t="s">
        <v>28</v>
      </c>
      <c r="C15" s="283">
        <v>476.5</v>
      </c>
      <c r="D15" s="17">
        <f t="shared" ref="D15:O15" si="3">SUM(D5:D13)</f>
        <v>78.646379853095496</v>
      </c>
      <c r="E15" s="17">
        <f t="shared" si="3"/>
        <v>78.646379853095496</v>
      </c>
      <c r="F15" s="17">
        <f t="shared" si="3"/>
        <v>78.646379853095496</v>
      </c>
      <c r="G15" s="17">
        <f t="shared" si="3"/>
        <v>5.2046169989506819</v>
      </c>
      <c r="H15" s="17">
        <f t="shared" si="3"/>
        <v>5.2046169989506819</v>
      </c>
      <c r="I15" s="17">
        <f t="shared" si="3"/>
        <v>82.696747114375668</v>
      </c>
      <c r="J15" s="17">
        <f t="shared" si="3"/>
        <v>82.696747114375668</v>
      </c>
      <c r="K15" s="17">
        <f t="shared" si="3"/>
        <v>82.696747114375668</v>
      </c>
      <c r="L15" s="17">
        <f t="shared" si="3"/>
        <v>82.696747114375668</v>
      </c>
      <c r="M15" s="17">
        <f t="shared" si="3"/>
        <v>82.696747114375668</v>
      </c>
      <c r="N15" s="17">
        <f t="shared" si="3"/>
        <v>78.646379853095496</v>
      </c>
      <c r="O15" s="40">
        <f t="shared" si="3"/>
        <v>78.646379853095496</v>
      </c>
    </row>
    <row r="16" spans="1:15" ht="16.5" x14ac:dyDescent="0.2">
      <c r="A16" s="19"/>
      <c r="B16" s="21" t="s">
        <v>29</v>
      </c>
      <c r="C16" s="22">
        <f>C14/C15*100</f>
        <v>156.13850996852042</v>
      </c>
      <c r="D16" s="20"/>
      <c r="E16" s="20"/>
      <c r="F16" s="20"/>
      <c r="G16" s="20"/>
      <c r="H16" s="20"/>
      <c r="I16" s="20"/>
      <c r="J16" s="20"/>
      <c r="K16" s="20"/>
      <c r="L16" s="20"/>
      <c r="M16" s="20"/>
      <c r="N16" s="20"/>
      <c r="O16" s="23"/>
    </row>
    <row r="17" spans="1:15" ht="16.5" x14ac:dyDescent="0.3">
      <c r="A17" s="19"/>
      <c r="B17" s="24" t="s">
        <v>30</v>
      </c>
      <c r="C17" s="22">
        <v>570</v>
      </c>
      <c r="D17" s="20"/>
      <c r="E17" s="20"/>
      <c r="F17" s="20"/>
      <c r="G17" s="20"/>
      <c r="H17" s="20"/>
      <c r="I17" s="20"/>
      <c r="J17" s="20"/>
      <c r="K17" s="20"/>
      <c r="L17" s="20"/>
      <c r="M17" s="20"/>
      <c r="N17" s="20"/>
      <c r="O17" s="23"/>
    </row>
    <row r="18" spans="1:15" ht="16.5" x14ac:dyDescent="0.3">
      <c r="A18" s="19"/>
      <c r="B18" s="26" t="s">
        <v>32</v>
      </c>
      <c r="C18" s="27">
        <f>C15/C17*100</f>
        <v>83.596491228070178</v>
      </c>
      <c r="D18" s="25"/>
      <c r="E18" s="20"/>
      <c r="F18" s="20"/>
      <c r="G18" s="20"/>
      <c r="H18" s="20"/>
      <c r="I18" s="20"/>
      <c r="J18" s="20"/>
      <c r="K18" s="20"/>
      <c r="L18" s="20"/>
      <c r="M18" s="20"/>
      <c r="N18" s="20"/>
      <c r="O18" s="23"/>
    </row>
    <row r="19" spans="1:15" ht="16.5" x14ac:dyDescent="0.2">
      <c r="A19" s="19"/>
      <c r="B19" s="28" t="s">
        <v>33</v>
      </c>
      <c r="C19" s="29">
        <v>570</v>
      </c>
      <c r="D19" s="42"/>
      <c r="E19" s="32"/>
      <c r="F19" s="32"/>
      <c r="G19" s="32"/>
      <c r="H19" s="32"/>
      <c r="I19" s="32"/>
      <c r="J19" s="32"/>
      <c r="K19" s="32"/>
      <c r="L19" s="32"/>
      <c r="M19" s="32"/>
      <c r="N19" s="32"/>
      <c r="O19" s="33"/>
    </row>
    <row r="20" spans="1:15" x14ac:dyDescent="0.2">
      <c r="C20" s="43"/>
    </row>
    <row r="21" spans="1:15" ht="15.75" x14ac:dyDescent="0.25">
      <c r="B21" s="4" t="s">
        <v>37</v>
      </c>
    </row>
    <row r="22" spans="1:15" ht="52.5" customHeight="1" x14ac:dyDescent="0.2">
      <c r="B22" s="405" t="s">
        <v>248</v>
      </c>
      <c r="C22" s="405"/>
      <c r="D22" s="405"/>
      <c r="E22" s="405"/>
      <c r="F22" s="405"/>
      <c r="G22" s="405"/>
      <c r="H22" s="405"/>
      <c r="I22" s="405"/>
      <c r="J22" s="405"/>
      <c r="K22" s="405"/>
      <c r="L22" s="405"/>
      <c r="M22" s="405"/>
      <c r="N22" s="405"/>
      <c r="O22" s="405"/>
    </row>
    <row r="24" spans="1:15" ht="15.75" x14ac:dyDescent="0.25">
      <c r="B24" s="4" t="s">
        <v>39</v>
      </c>
    </row>
    <row r="25" spans="1:15" x14ac:dyDescent="0.2">
      <c r="B25" s="392" t="s">
        <v>42</v>
      </c>
      <c r="C25" s="392"/>
      <c r="D25" s="392"/>
      <c r="E25" s="392"/>
      <c r="F25" s="392"/>
      <c r="G25" s="392"/>
      <c r="H25" s="392"/>
      <c r="I25" s="392"/>
      <c r="J25" s="392"/>
      <c r="K25" s="392"/>
      <c r="L25" s="392"/>
      <c r="M25" s="392"/>
      <c r="N25" s="392"/>
      <c r="O25" s="392"/>
    </row>
  </sheetData>
  <mergeCells count="6">
    <mergeCell ref="D1:O1"/>
    <mergeCell ref="D3:O3"/>
    <mergeCell ref="B22:O22"/>
    <mergeCell ref="B25:O25"/>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4"/>
  <dimension ref="A1:O42"/>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2" t="s">
        <v>799</v>
      </c>
      <c r="C1" s="2"/>
      <c r="D1" s="1"/>
      <c r="E1" s="1"/>
      <c r="F1" s="1"/>
      <c r="G1" s="1"/>
      <c r="H1" s="1"/>
      <c r="I1" s="1"/>
      <c r="J1" s="1"/>
      <c r="K1" s="1"/>
      <c r="L1" s="1"/>
      <c r="M1" s="1"/>
      <c r="N1" s="1"/>
      <c r="O1" s="1"/>
    </row>
    <row r="2" spans="2:15" s="3" customFormat="1" ht="15.75" x14ac:dyDescent="0.25">
      <c r="B2" s="4" t="s">
        <v>1</v>
      </c>
      <c r="C2" s="168">
        <v>2011</v>
      </c>
      <c r="D2" s="212" t="s">
        <v>697</v>
      </c>
      <c r="E2" s="218"/>
      <c r="F2" s="218"/>
      <c r="G2" s="218"/>
      <c r="H2" s="218"/>
      <c r="I2" s="218"/>
      <c r="J2" s="218"/>
      <c r="K2" s="218"/>
      <c r="L2" s="218"/>
      <c r="M2" s="213"/>
      <c r="N2" s="213" t="s">
        <v>698</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221" t="s">
        <v>14</v>
      </c>
      <c r="C5" s="254">
        <v>254.6</v>
      </c>
      <c r="D5" s="11">
        <f>$C$5*100/$C$18</f>
        <v>25.626056848377488</v>
      </c>
      <c r="E5" s="11">
        <f>$C$5*100/$C$18</f>
        <v>25.626056848377488</v>
      </c>
      <c r="F5" s="11">
        <f>$C$5*100/$C$18</f>
        <v>25.626056848377488</v>
      </c>
      <c r="G5" s="11">
        <f>$C$5*100/$C$18</f>
        <v>25.626056848377488</v>
      </c>
      <c r="H5" s="11">
        <f>$C$5*100/$C$18</f>
        <v>25.626056848377488</v>
      </c>
      <c r="I5" s="11"/>
      <c r="J5" s="11"/>
      <c r="K5" s="11"/>
      <c r="L5" s="11"/>
      <c r="M5" s="11"/>
      <c r="N5" s="11">
        <f>$C$5*100/$C$18</f>
        <v>25.626056848377488</v>
      </c>
      <c r="O5" s="11">
        <f>$C$5*100/$C$18</f>
        <v>25.626056848377488</v>
      </c>
    </row>
    <row r="6" spans="2:15" s="12" customFormat="1" x14ac:dyDescent="0.2">
      <c r="B6" s="221" t="s">
        <v>131</v>
      </c>
      <c r="C6" s="254">
        <v>678.7</v>
      </c>
      <c r="D6" s="11"/>
      <c r="E6" s="11"/>
      <c r="F6" s="13"/>
      <c r="G6" s="11"/>
      <c r="H6" s="11"/>
      <c r="I6" s="11">
        <f>$C$6*100/$C$18</f>
        <v>68.312666076173613</v>
      </c>
      <c r="J6" s="11">
        <f>$C$6*100/$C$18</f>
        <v>68.312666076173613</v>
      </c>
      <c r="K6" s="11">
        <f>$C$6*100/$C$18</f>
        <v>68.312666076173613</v>
      </c>
      <c r="L6" s="11">
        <f>$C$6*100/$C$18</f>
        <v>68.312666076173613</v>
      </c>
      <c r="M6" s="11">
        <f>$C$6*100/$C$18</f>
        <v>68.312666076173613</v>
      </c>
      <c r="N6" s="11"/>
      <c r="O6" s="13"/>
    </row>
    <row r="7" spans="2:15" s="220" customFormat="1" x14ac:dyDescent="0.2">
      <c r="B7" s="221" t="s">
        <v>800</v>
      </c>
      <c r="C7" s="254">
        <v>8.1999999999999993</v>
      </c>
      <c r="D7" s="222"/>
      <c r="E7" s="222"/>
      <c r="F7" s="322"/>
      <c r="G7" s="222"/>
      <c r="H7" s="222"/>
      <c r="I7" s="222">
        <f>$C$7*100/$C$18</f>
        <v>0.82534825670343814</v>
      </c>
      <c r="J7" s="222">
        <f t="shared" ref="J7:M7" si="0">$C$7*100/$C$18</f>
        <v>0.82534825670343814</v>
      </c>
      <c r="K7" s="222">
        <f t="shared" si="0"/>
        <v>0.82534825670343814</v>
      </c>
      <c r="L7" s="222">
        <f t="shared" si="0"/>
        <v>0.82534825670343814</v>
      </c>
      <c r="M7" s="222">
        <f t="shared" si="0"/>
        <v>0.82534825670343814</v>
      </c>
      <c r="N7" s="222"/>
      <c r="O7" s="322"/>
    </row>
    <row r="8" spans="2:15" s="12" customFormat="1" x14ac:dyDescent="0.2">
      <c r="B8" s="221" t="s">
        <v>801</v>
      </c>
      <c r="C8" s="254">
        <v>61.7</v>
      </c>
      <c r="D8" s="11"/>
      <c r="E8" s="11"/>
      <c r="F8" s="13"/>
      <c r="G8" s="11"/>
      <c r="H8" s="11"/>
      <c r="I8" s="11">
        <f>$C$8*100/$C$18</f>
        <v>6.2102423705612368</v>
      </c>
      <c r="J8" s="11">
        <f>$C$8*100/$C$18</f>
        <v>6.2102423705612368</v>
      </c>
      <c r="K8" s="11">
        <f>$C$8*100/$C$18</f>
        <v>6.2102423705612368</v>
      </c>
      <c r="L8" s="11">
        <f>$C$8*100/$C$18</f>
        <v>6.2102423705612368</v>
      </c>
      <c r="M8" s="11">
        <f>$C$8*100/$C$18</f>
        <v>6.2102423705612368</v>
      </c>
      <c r="N8" s="11"/>
      <c r="O8" s="13"/>
    </row>
    <row r="9" spans="2:15" s="12" customFormat="1" x14ac:dyDescent="0.2">
      <c r="B9" s="221" t="s">
        <v>802</v>
      </c>
      <c r="C9" s="254">
        <v>95</v>
      </c>
      <c r="D9" s="11">
        <f>$C$9*100/$C$18</f>
        <v>9.5619615105886151</v>
      </c>
      <c r="E9" s="11">
        <f>$C$9*100/$C$18</f>
        <v>9.5619615105886151</v>
      </c>
      <c r="F9" s="11">
        <f>$C$9*100/$C$18</f>
        <v>9.5619615105886151</v>
      </c>
      <c r="G9" s="11">
        <f>$C$9*100/$C$18</f>
        <v>9.5619615105886151</v>
      </c>
      <c r="H9" s="11"/>
      <c r="I9" s="11"/>
      <c r="J9" s="11"/>
      <c r="K9" s="11"/>
      <c r="L9" s="11"/>
      <c r="M9" s="11"/>
      <c r="N9" s="11"/>
      <c r="O9" s="11">
        <f>$C$9*100/$C$18</f>
        <v>9.5619615105886151</v>
      </c>
    </row>
    <row r="10" spans="2:15" s="12" customFormat="1" x14ac:dyDescent="0.2">
      <c r="B10" s="221" t="s">
        <v>803</v>
      </c>
      <c r="C10" s="254">
        <v>20.9</v>
      </c>
      <c r="D10" s="11"/>
      <c r="E10" s="11"/>
      <c r="F10" s="11"/>
      <c r="G10" s="11"/>
      <c r="H10" s="11"/>
      <c r="I10" s="11">
        <f>$C$10*100/$C$18</f>
        <v>2.1036315323294952</v>
      </c>
      <c r="J10" s="11">
        <f>$C$10*100/$C$18</f>
        <v>2.1036315323294952</v>
      </c>
      <c r="K10" s="11">
        <f>$C$10*100/$C$18</f>
        <v>2.1036315323294952</v>
      </c>
      <c r="L10" s="11">
        <f>$C$10*100/$C$18</f>
        <v>2.1036315323294952</v>
      </c>
      <c r="M10" s="11">
        <f>$C$10*100/$C$18</f>
        <v>2.1036315323294952</v>
      </c>
      <c r="N10" s="11"/>
      <c r="O10" s="13"/>
    </row>
    <row r="11" spans="2:15" s="12" customFormat="1" x14ac:dyDescent="0.2">
      <c r="B11" s="221" t="s">
        <v>804</v>
      </c>
      <c r="C11" s="254">
        <v>45</v>
      </c>
      <c r="D11" s="11">
        <f>$C$11*100/$C$18</f>
        <v>4.5293501892261858</v>
      </c>
      <c r="E11" s="11">
        <f>$C$11*100/$C$18</f>
        <v>4.5293501892261858</v>
      </c>
      <c r="F11" s="11">
        <f>$C$11*100/$C$18</f>
        <v>4.5293501892261858</v>
      </c>
      <c r="G11" s="11"/>
      <c r="H11" s="11"/>
      <c r="I11" s="11"/>
      <c r="J11" s="11"/>
      <c r="K11" s="11"/>
      <c r="L11" s="11"/>
      <c r="M11" s="11"/>
      <c r="N11" s="11">
        <f>$C$11*100/$C$18</f>
        <v>4.5293501892261858</v>
      </c>
      <c r="O11" s="11">
        <f>$C$11*100/$C$18</f>
        <v>4.5293501892261858</v>
      </c>
    </row>
    <row r="12" spans="2:15" s="12" customFormat="1" x14ac:dyDescent="0.2">
      <c r="B12" s="221" t="s">
        <v>805</v>
      </c>
      <c r="C12" s="254">
        <v>15.9</v>
      </c>
      <c r="D12" s="11">
        <f>$C$12*100/$C$18</f>
        <v>1.6003704001932524</v>
      </c>
      <c r="E12" s="11">
        <f>$C$12*100/$C$18</f>
        <v>1.6003704001932524</v>
      </c>
      <c r="F12" s="11">
        <f>$C$12*100/$C$18</f>
        <v>1.6003704001932524</v>
      </c>
      <c r="G12" s="11"/>
      <c r="H12" s="11"/>
      <c r="I12" s="11"/>
      <c r="J12" s="11"/>
      <c r="K12" s="11"/>
      <c r="L12" s="11"/>
      <c r="M12" s="11"/>
      <c r="N12" s="11">
        <f>$C$12*100/$C$18</f>
        <v>1.6003704001932524</v>
      </c>
      <c r="O12" s="11">
        <f>$C$12*100/$C$18</f>
        <v>1.6003704001932524</v>
      </c>
    </row>
    <row r="13" spans="2:15" s="12" customFormat="1" x14ac:dyDescent="0.2">
      <c r="B13" s="221" t="s">
        <v>806</v>
      </c>
      <c r="C13" s="254">
        <v>15.9</v>
      </c>
      <c r="D13" s="11">
        <f>$C$13*100/$C$18</f>
        <v>1.6003704001932524</v>
      </c>
      <c r="E13" s="11">
        <f>$C$13*100/$C$18</f>
        <v>1.6003704001932524</v>
      </c>
      <c r="F13" s="11">
        <f>$C$13*100/$C$18</f>
        <v>1.6003704001932524</v>
      </c>
      <c r="G13" s="11"/>
      <c r="H13" s="11"/>
      <c r="I13" s="11"/>
      <c r="J13" s="11"/>
      <c r="K13" s="11"/>
      <c r="L13" s="11"/>
      <c r="M13" s="11"/>
      <c r="N13" s="11">
        <f>$C$13*100/$C$18</f>
        <v>1.6003704001932524</v>
      </c>
      <c r="O13" s="11">
        <f>$C$13*100/$C$18</f>
        <v>1.6003704001932524</v>
      </c>
    </row>
    <row r="14" spans="2:15" s="12" customFormat="1" x14ac:dyDescent="0.2">
      <c r="B14" s="221" t="s">
        <v>79</v>
      </c>
      <c r="C14" s="255">
        <v>70.7</v>
      </c>
      <c r="D14" s="11">
        <f t="shared" ref="D14:O14" si="1">$C$14*100/$C$18</f>
        <v>7.1161124084064742</v>
      </c>
      <c r="E14" s="11">
        <f t="shared" si="1"/>
        <v>7.1161124084064742</v>
      </c>
      <c r="F14" s="11">
        <f t="shared" si="1"/>
        <v>7.1161124084064742</v>
      </c>
      <c r="G14" s="11">
        <f t="shared" si="1"/>
        <v>7.1161124084064742</v>
      </c>
      <c r="H14" s="11">
        <f t="shared" si="1"/>
        <v>7.1161124084064742</v>
      </c>
      <c r="I14" s="11">
        <f t="shared" si="1"/>
        <v>7.1161124084064742</v>
      </c>
      <c r="J14" s="11">
        <f t="shared" si="1"/>
        <v>7.1161124084064742</v>
      </c>
      <c r="K14" s="11">
        <f t="shared" si="1"/>
        <v>7.1161124084064742</v>
      </c>
      <c r="L14" s="11">
        <f t="shared" si="1"/>
        <v>7.1161124084064742</v>
      </c>
      <c r="M14" s="11">
        <f t="shared" si="1"/>
        <v>7.1161124084064742</v>
      </c>
      <c r="N14" s="11">
        <f t="shared" si="1"/>
        <v>7.1161124084064742</v>
      </c>
      <c r="O14" s="11">
        <f t="shared" si="1"/>
        <v>7.1161124084064742</v>
      </c>
    </row>
    <row r="15" spans="2:15" s="12" customFormat="1" x14ac:dyDescent="0.2">
      <c r="B15" s="221" t="s">
        <v>807</v>
      </c>
      <c r="C15" s="254">
        <v>139.03</v>
      </c>
      <c r="D15" s="11">
        <f>$C$15*100/$C$18</f>
        <v>13.993679040180369</v>
      </c>
      <c r="E15" s="11">
        <f>$C$15*100/$C$18</f>
        <v>13.993679040180369</v>
      </c>
      <c r="F15" s="11">
        <f>$C$15*100/$C$18</f>
        <v>13.993679040180369</v>
      </c>
      <c r="G15" s="11">
        <f>$C$15*100/$C$18</f>
        <v>13.993679040180369</v>
      </c>
      <c r="H15" s="11"/>
      <c r="I15" s="11"/>
      <c r="J15" s="11"/>
      <c r="K15" s="11"/>
      <c r="L15" s="11"/>
      <c r="M15" s="11"/>
      <c r="N15" s="11">
        <f>$C$15*100/$C$18</f>
        <v>13.993679040180369</v>
      </c>
      <c r="O15" s="11">
        <f>$C$15*100/$C$18</f>
        <v>13.993679040180369</v>
      </c>
    </row>
    <row r="16" spans="2:15" s="12" customFormat="1" x14ac:dyDescent="0.2">
      <c r="B16" s="221" t="s">
        <v>26</v>
      </c>
      <c r="C16" s="254">
        <v>157.30000000000001</v>
      </c>
      <c r="D16" s="11"/>
      <c r="E16" s="11"/>
      <c r="F16" s="11"/>
      <c r="G16" s="11">
        <f t="shared" ref="G16:M16" si="2">$C$16*100/$C$18</f>
        <v>15.832595217006203</v>
      </c>
      <c r="H16" s="11">
        <f t="shared" si="2"/>
        <v>15.832595217006203</v>
      </c>
      <c r="I16" s="11">
        <f t="shared" si="2"/>
        <v>15.832595217006203</v>
      </c>
      <c r="J16" s="11">
        <f t="shared" si="2"/>
        <v>15.832595217006203</v>
      </c>
      <c r="K16" s="11">
        <f t="shared" si="2"/>
        <v>15.832595217006203</v>
      </c>
      <c r="L16" s="11">
        <f t="shared" si="2"/>
        <v>15.832595217006203</v>
      </c>
      <c r="M16" s="11">
        <f t="shared" si="2"/>
        <v>15.832595217006203</v>
      </c>
      <c r="N16" s="11"/>
      <c r="O16" s="13"/>
    </row>
    <row r="17" spans="1:15" ht="16.5" x14ac:dyDescent="0.2">
      <c r="B17" s="257" t="s">
        <v>27</v>
      </c>
      <c r="C17" s="256">
        <f t="shared" ref="C17" si="3">SUM(C5:C16)</f>
        <v>1562.9300000000005</v>
      </c>
      <c r="D17" s="423"/>
      <c r="E17" s="424"/>
      <c r="F17" s="424"/>
      <c r="G17" s="424"/>
      <c r="H17" s="424"/>
      <c r="I17" s="424"/>
      <c r="J17" s="424"/>
      <c r="K17" s="424"/>
      <c r="L17" s="424"/>
      <c r="M17" s="424"/>
      <c r="N17" s="424"/>
      <c r="O17" s="425"/>
    </row>
    <row r="18" spans="1:15" ht="16.5" x14ac:dyDescent="0.3">
      <c r="A18" s="19"/>
      <c r="B18" s="242" t="s">
        <v>28</v>
      </c>
      <c r="C18" s="243">
        <v>993.52</v>
      </c>
      <c r="D18" s="17">
        <f t="shared" ref="D18:O18" si="4">SUM(D5:D16)</f>
        <v>64.027900797165628</v>
      </c>
      <c r="E18" s="17">
        <f t="shared" si="4"/>
        <v>64.027900797165628</v>
      </c>
      <c r="F18" s="17">
        <f t="shared" si="4"/>
        <v>64.027900797165628</v>
      </c>
      <c r="G18" s="17">
        <f t="shared" si="4"/>
        <v>72.130405024559153</v>
      </c>
      <c r="H18" s="17">
        <f t="shared" si="4"/>
        <v>48.574764473790161</v>
      </c>
      <c r="I18" s="17">
        <f t="shared" si="4"/>
        <v>100.40059586118046</v>
      </c>
      <c r="J18" s="17">
        <f t="shared" si="4"/>
        <v>100.40059586118046</v>
      </c>
      <c r="K18" s="17">
        <f t="shared" si="4"/>
        <v>100.40059586118046</v>
      </c>
      <c r="L18" s="17">
        <f t="shared" si="4"/>
        <v>100.40059586118046</v>
      </c>
      <c r="M18" s="17">
        <f t="shared" si="4"/>
        <v>100.40059586118046</v>
      </c>
      <c r="N18" s="17">
        <f t="shared" si="4"/>
        <v>54.465939286577019</v>
      </c>
      <c r="O18" s="40">
        <f t="shared" si="4"/>
        <v>64.027900797165628</v>
      </c>
    </row>
    <row r="19" spans="1:15" ht="16.5" x14ac:dyDescent="0.2">
      <c r="A19" s="19"/>
      <c r="B19" s="21" t="s">
        <v>29</v>
      </c>
      <c r="C19" s="22">
        <f>C17/C18*100</f>
        <v>157.31238424993967</v>
      </c>
      <c r="D19" s="20"/>
      <c r="E19" s="20"/>
      <c r="F19" s="20"/>
      <c r="G19" s="20"/>
      <c r="H19" s="20"/>
      <c r="I19" s="20"/>
      <c r="J19" s="20"/>
      <c r="K19" s="20"/>
      <c r="L19" s="20"/>
      <c r="M19" s="20"/>
      <c r="N19" s="20"/>
      <c r="O19" s="23"/>
    </row>
    <row r="20" spans="1:15" ht="16.5" x14ac:dyDescent="0.3">
      <c r="A20" s="19"/>
      <c r="B20" s="24" t="s">
        <v>30</v>
      </c>
      <c r="C20" s="27">
        <v>1725.9</v>
      </c>
      <c r="D20" s="20"/>
      <c r="E20" s="20"/>
      <c r="F20" s="20"/>
      <c r="G20" s="20"/>
      <c r="H20" s="20"/>
      <c r="I20" s="20"/>
      <c r="J20" s="20"/>
      <c r="K20" s="20"/>
      <c r="L20" s="20"/>
      <c r="M20" s="20"/>
      <c r="N20" s="20"/>
      <c r="O20" s="23"/>
    </row>
    <row r="21" spans="1:15" ht="16.5" x14ac:dyDescent="0.3">
      <c r="A21" s="19"/>
      <c r="B21" s="26" t="s">
        <v>32</v>
      </c>
      <c r="C21" s="140">
        <f>100*C18/C20</f>
        <v>57.565328234544296</v>
      </c>
      <c r="D21" s="20"/>
      <c r="E21" s="20"/>
      <c r="F21" s="20"/>
      <c r="G21" s="20"/>
      <c r="H21" s="20"/>
      <c r="I21" s="20"/>
      <c r="J21" s="20"/>
      <c r="K21" s="20"/>
      <c r="L21" s="20"/>
      <c r="M21" s="20"/>
      <c r="N21" s="20"/>
      <c r="O21" s="23"/>
    </row>
    <row r="22" spans="1:15" ht="16.5" x14ac:dyDescent="0.2">
      <c r="A22" s="19"/>
      <c r="B22" s="28" t="s">
        <v>33</v>
      </c>
      <c r="C22" s="226">
        <v>1851.9</v>
      </c>
      <c r="D22" s="42"/>
      <c r="E22" s="324" t="s">
        <v>31</v>
      </c>
      <c r="F22" s="325" t="s">
        <v>808</v>
      </c>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 x14ac:dyDescent="0.2">
      <c r="B34" s="45"/>
      <c r="C34" s="50"/>
      <c r="D34" s="49"/>
      <c r="E34" s="49"/>
      <c r="F34" s="49"/>
      <c r="G34" s="49"/>
      <c r="H34" s="49"/>
      <c r="I34" s="49"/>
      <c r="J34" s="49"/>
      <c r="K34" s="49"/>
      <c r="L34" s="49"/>
      <c r="M34" s="49"/>
      <c r="N34" s="49"/>
      <c r="O34" s="49"/>
    </row>
    <row r="35" spans="2:15" ht="15.75" x14ac:dyDescent="0.25">
      <c r="B35" s="4" t="s">
        <v>809</v>
      </c>
    </row>
    <row r="36" spans="2:15" ht="138" customHeight="1" x14ac:dyDescent="0.2">
      <c r="B36" s="405" t="s">
        <v>810</v>
      </c>
      <c r="C36" s="405"/>
      <c r="D36" s="405"/>
      <c r="E36" s="405"/>
      <c r="F36" s="405"/>
      <c r="G36" s="405"/>
      <c r="H36" s="405"/>
      <c r="I36" s="405"/>
      <c r="J36" s="405"/>
      <c r="K36" s="405"/>
      <c r="L36" s="405"/>
      <c r="M36" s="405"/>
      <c r="N36" s="405"/>
      <c r="O36" s="405"/>
    </row>
    <row r="38" spans="2:15" ht="15.75" x14ac:dyDescent="0.25">
      <c r="B38" s="4" t="s">
        <v>39</v>
      </c>
    </row>
    <row r="39" spans="2:15" x14ac:dyDescent="0.2">
      <c r="B39" s="392" t="s">
        <v>811</v>
      </c>
      <c r="C39" s="392"/>
      <c r="D39" s="392"/>
      <c r="E39" s="392"/>
      <c r="F39" s="392"/>
      <c r="G39" s="392"/>
      <c r="H39" s="392"/>
      <c r="I39" s="392"/>
      <c r="J39" s="392"/>
      <c r="K39" s="392"/>
      <c r="L39" s="392"/>
      <c r="M39" s="392"/>
      <c r="N39" s="392"/>
      <c r="O39" s="392"/>
    </row>
    <row r="40" spans="2:15" ht="26.25" customHeight="1" x14ac:dyDescent="0.2">
      <c r="B40" s="442" t="s">
        <v>812</v>
      </c>
      <c r="C40" s="442"/>
      <c r="D40" s="442"/>
      <c r="E40" s="442"/>
      <c r="F40" s="442"/>
      <c r="G40" s="442"/>
      <c r="H40" s="442"/>
      <c r="I40" s="442"/>
      <c r="J40" s="442"/>
      <c r="K40" s="442"/>
      <c r="L40" s="442"/>
      <c r="M40" s="442"/>
      <c r="N40" s="442"/>
      <c r="O40" s="442"/>
    </row>
    <row r="41" spans="2:15" ht="26.25" customHeight="1" x14ac:dyDescent="0.2">
      <c r="B41" s="442" t="s">
        <v>813</v>
      </c>
      <c r="C41" s="442"/>
      <c r="D41" s="442"/>
      <c r="E41" s="442"/>
      <c r="F41" s="442"/>
      <c r="G41" s="442"/>
      <c r="H41" s="442"/>
      <c r="I41" s="442"/>
      <c r="J41" s="442"/>
      <c r="K41" s="442"/>
      <c r="L41" s="442"/>
      <c r="M41" s="442"/>
      <c r="N41" s="442"/>
      <c r="O41" s="442"/>
    </row>
    <row r="42" spans="2:15" ht="27.75" customHeight="1" x14ac:dyDescent="0.2">
      <c r="B42" s="405"/>
      <c r="C42" s="405"/>
      <c r="D42" s="405"/>
      <c r="E42" s="405"/>
      <c r="F42" s="405"/>
      <c r="G42" s="405"/>
      <c r="H42" s="405"/>
      <c r="I42" s="405"/>
      <c r="J42" s="405"/>
      <c r="K42" s="405"/>
      <c r="L42" s="405"/>
      <c r="M42" s="405"/>
      <c r="N42" s="405"/>
      <c r="O42" s="405"/>
    </row>
  </sheetData>
  <mergeCells count="8">
    <mergeCell ref="D3:O3"/>
    <mergeCell ref="B36:O36"/>
    <mergeCell ref="B39:O39"/>
    <mergeCell ref="B42:O42"/>
    <mergeCell ref="B3:B4"/>
    <mergeCell ref="D17:O17"/>
    <mergeCell ref="B40:O40"/>
    <mergeCell ref="B41:O41"/>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March 2015&amp;C&amp;"Arial,Normal"&amp;10&amp;P&amp;R&amp;"Arial,Normal"&amp;8&amp;K00-046http://www.fao.org/nr/aquastat</oddFooter>
  </headerFooter>
  <legacyDrawingHF r:id="rId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opLeftCell="A28"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2:15" s="218" customFormat="1" ht="15.75" x14ac:dyDescent="0.25">
      <c r="B1" s="92" t="s">
        <v>814</v>
      </c>
      <c r="C1" s="2"/>
      <c r="D1" s="1"/>
      <c r="E1" s="1"/>
      <c r="F1" s="1"/>
      <c r="G1" s="1"/>
      <c r="H1" s="1"/>
      <c r="I1" s="1"/>
      <c r="J1" s="1"/>
      <c r="K1" s="1"/>
      <c r="L1" s="1"/>
      <c r="M1" s="1"/>
      <c r="N1" s="1"/>
      <c r="O1" s="1"/>
    </row>
    <row r="2" spans="2:15" s="218" customFormat="1" ht="15.75" x14ac:dyDescent="0.25">
      <c r="B2" s="4" t="s">
        <v>1</v>
      </c>
      <c r="C2" s="168">
        <v>2011</v>
      </c>
      <c r="D2" s="212" t="s">
        <v>697</v>
      </c>
      <c r="M2" s="213"/>
      <c r="N2" s="213" t="s">
        <v>698</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220" customFormat="1" x14ac:dyDescent="0.2">
      <c r="B5" s="221" t="s">
        <v>14</v>
      </c>
      <c r="C5" s="254">
        <v>4.74</v>
      </c>
      <c r="D5" s="222">
        <f>$C$5*100/$C$18</f>
        <v>25.649350649350648</v>
      </c>
      <c r="E5" s="222">
        <f>$C$5*100/$C$18</f>
        <v>25.649350649350648</v>
      </c>
      <c r="F5" s="222">
        <f>$C$5*100/$C$18</f>
        <v>25.649350649350648</v>
      </c>
      <c r="G5" s="222">
        <f>$C$5*100/$C$18</f>
        <v>25.649350649350648</v>
      </c>
      <c r="H5" s="222">
        <f>$C$5*100/$C$18</f>
        <v>25.649350649350648</v>
      </c>
      <c r="I5" s="222"/>
      <c r="J5" s="222"/>
      <c r="K5" s="222"/>
      <c r="L5" s="222"/>
      <c r="M5" s="222"/>
      <c r="N5" s="222">
        <f>$C$5*100/$C$18</f>
        <v>25.649350649350648</v>
      </c>
      <c r="O5" s="222">
        <f>$C$5*100/$C$18</f>
        <v>25.649350649350648</v>
      </c>
    </row>
    <row r="6" spans="2:15" s="220" customFormat="1" x14ac:dyDescent="0.2">
      <c r="B6" s="221" t="s">
        <v>131</v>
      </c>
      <c r="C6" s="254">
        <v>12.6</v>
      </c>
      <c r="D6" s="222"/>
      <c r="E6" s="222"/>
      <c r="F6" s="323"/>
      <c r="G6" s="222"/>
      <c r="H6" s="222"/>
      <c r="I6" s="222">
        <f>$C$6*100/$C$18</f>
        <v>68.181818181818187</v>
      </c>
      <c r="J6" s="222">
        <f>$C$6*100/$C$18</f>
        <v>68.181818181818187</v>
      </c>
      <c r="K6" s="222">
        <f>$C$6*100/$C$18</f>
        <v>68.181818181818187</v>
      </c>
      <c r="L6" s="222">
        <f>$C$6*100/$C$18</f>
        <v>68.181818181818187</v>
      </c>
      <c r="M6" s="222">
        <f>$C$6*100/$C$18</f>
        <v>68.181818181818187</v>
      </c>
      <c r="N6" s="222"/>
      <c r="O6" s="323"/>
    </row>
    <row r="7" spans="2:15" s="220" customFormat="1" x14ac:dyDescent="0.2">
      <c r="B7" s="221" t="s">
        <v>800</v>
      </c>
      <c r="C7" s="254">
        <v>0.15</v>
      </c>
      <c r="D7" s="222"/>
      <c r="E7" s="222"/>
      <c r="F7" s="323"/>
      <c r="G7" s="222"/>
      <c r="H7" s="222"/>
      <c r="I7" s="222">
        <f>$C$7*100/$C$18</f>
        <v>0.81168831168831168</v>
      </c>
      <c r="J7" s="222">
        <f t="shared" ref="J7:M7" si="0">$C$7*100/$C$18</f>
        <v>0.81168831168831168</v>
      </c>
      <c r="K7" s="222">
        <f t="shared" si="0"/>
        <v>0.81168831168831168</v>
      </c>
      <c r="L7" s="222">
        <f t="shared" si="0"/>
        <v>0.81168831168831168</v>
      </c>
      <c r="M7" s="222">
        <f t="shared" si="0"/>
        <v>0.81168831168831168</v>
      </c>
      <c r="N7" s="222"/>
      <c r="O7" s="323"/>
    </row>
    <row r="8" spans="2:15" s="220" customFormat="1" x14ac:dyDescent="0.2">
      <c r="B8" s="221" t="s">
        <v>801</v>
      </c>
      <c r="C8" s="254">
        <v>1.1499999999999999</v>
      </c>
      <c r="D8" s="222"/>
      <c r="E8" s="222"/>
      <c r="F8" s="323"/>
      <c r="G8" s="222"/>
      <c r="H8" s="222"/>
      <c r="I8" s="222">
        <f>$C$8*100/$C$18</f>
        <v>6.2229437229437217</v>
      </c>
      <c r="J8" s="222">
        <f>$C$8*100/$C$18</f>
        <v>6.2229437229437217</v>
      </c>
      <c r="K8" s="222">
        <f>$C$8*100/$C$18</f>
        <v>6.2229437229437217</v>
      </c>
      <c r="L8" s="222">
        <f>$C$8*100/$C$18</f>
        <v>6.2229437229437217</v>
      </c>
      <c r="M8" s="222">
        <f>$C$8*100/$C$18</f>
        <v>6.2229437229437217</v>
      </c>
      <c r="N8" s="222"/>
      <c r="O8" s="323"/>
    </row>
    <row r="9" spans="2:15" s="220" customFormat="1" x14ac:dyDescent="0.2">
      <c r="B9" s="221" t="s">
        <v>802</v>
      </c>
      <c r="C9" s="254">
        <v>1.77</v>
      </c>
      <c r="D9" s="222">
        <f>$C$9*100/$C$18</f>
        <v>9.5779220779220768</v>
      </c>
      <c r="E9" s="222">
        <f>$C$9*100/$C$18</f>
        <v>9.5779220779220768</v>
      </c>
      <c r="F9" s="222">
        <f>$C$9*100/$C$18</f>
        <v>9.5779220779220768</v>
      </c>
      <c r="G9" s="222">
        <f>$C$9*100/$C$18</f>
        <v>9.5779220779220768</v>
      </c>
      <c r="H9" s="222"/>
      <c r="I9" s="222"/>
      <c r="J9" s="222"/>
      <c r="K9" s="222"/>
      <c r="L9" s="222"/>
      <c r="M9" s="222"/>
      <c r="N9" s="222"/>
      <c r="O9" s="222">
        <f>$C$9*100/$C$18</f>
        <v>9.5779220779220768</v>
      </c>
    </row>
    <row r="10" spans="2:15" s="220" customFormat="1" x14ac:dyDescent="0.2">
      <c r="B10" s="221" t="s">
        <v>803</v>
      </c>
      <c r="C10" s="254">
        <v>0.39</v>
      </c>
      <c r="D10" s="222"/>
      <c r="E10" s="222"/>
      <c r="F10" s="222"/>
      <c r="G10" s="222"/>
      <c r="H10" s="222"/>
      <c r="I10" s="222">
        <f>$C$10*100/$C$18</f>
        <v>2.1103896103896105</v>
      </c>
      <c r="J10" s="222">
        <f>$C$10*100/$C$18</f>
        <v>2.1103896103896105</v>
      </c>
      <c r="K10" s="222">
        <f>$C$10*100/$C$18</f>
        <v>2.1103896103896105</v>
      </c>
      <c r="L10" s="222">
        <f>$C$10*100/$C$18</f>
        <v>2.1103896103896105</v>
      </c>
      <c r="M10" s="222">
        <f>$C$10*100/$C$18</f>
        <v>2.1103896103896105</v>
      </c>
      <c r="N10" s="222"/>
      <c r="O10" s="323"/>
    </row>
    <row r="11" spans="2:15" s="220" customFormat="1" x14ac:dyDescent="0.2">
      <c r="B11" s="221" t="s">
        <v>804</v>
      </c>
      <c r="C11" s="254">
        <v>0.84</v>
      </c>
      <c r="D11" s="222">
        <f>$C$11*100/$C$18</f>
        <v>4.545454545454545</v>
      </c>
      <c r="E11" s="222">
        <f>$C$11*100/$C$18</f>
        <v>4.545454545454545</v>
      </c>
      <c r="F11" s="222">
        <f>$C$11*100/$C$18</f>
        <v>4.545454545454545</v>
      </c>
      <c r="G11" s="222"/>
      <c r="H11" s="222"/>
      <c r="I11" s="222"/>
      <c r="J11" s="222"/>
      <c r="K11" s="222"/>
      <c r="L11" s="222"/>
      <c r="M11" s="222"/>
      <c r="N11" s="222">
        <f>$C$11*100/$C$18</f>
        <v>4.545454545454545</v>
      </c>
      <c r="O11" s="222">
        <f>$C$11*100/$C$18</f>
        <v>4.545454545454545</v>
      </c>
    </row>
    <row r="12" spans="2:15" s="220" customFormat="1" x14ac:dyDescent="0.2">
      <c r="B12" s="221" t="s">
        <v>805</v>
      </c>
      <c r="C12" s="254">
        <v>0.3</v>
      </c>
      <c r="D12" s="222">
        <f>$C$12*100/$C$18</f>
        <v>1.6233766233766234</v>
      </c>
      <c r="E12" s="222">
        <f>$C$12*100/$C$18</f>
        <v>1.6233766233766234</v>
      </c>
      <c r="F12" s="222">
        <f>$C$12*100/$C$18</f>
        <v>1.6233766233766234</v>
      </c>
      <c r="G12" s="222"/>
      <c r="H12" s="222"/>
      <c r="I12" s="222"/>
      <c r="J12" s="222"/>
      <c r="K12" s="222"/>
      <c r="L12" s="222"/>
      <c r="M12" s="222"/>
      <c r="N12" s="222">
        <f>$C$12*100/$C$18</f>
        <v>1.6233766233766234</v>
      </c>
      <c r="O12" s="222">
        <f>$C$12*100/$C$18</f>
        <v>1.6233766233766234</v>
      </c>
    </row>
    <row r="13" spans="2:15" s="220" customFormat="1" x14ac:dyDescent="0.2">
      <c r="B13" s="221" t="s">
        <v>806</v>
      </c>
      <c r="C13" s="254">
        <v>0.3</v>
      </c>
      <c r="D13" s="222">
        <f>$C$13*100/$C$18</f>
        <v>1.6233766233766234</v>
      </c>
      <c r="E13" s="222">
        <f>$C$13*100/$C$18</f>
        <v>1.6233766233766234</v>
      </c>
      <c r="F13" s="222">
        <f>$C$13*100/$C$18</f>
        <v>1.6233766233766234</v>
      </c>
      <c r="G13" s="222"/>
      <c r="H13" s="222"/>
      <c r="I13" s="222"/>
      <c r="J13" s="222"/>
      <c r="K13" s="222"/>
      <c r="L13" s="222"/>
      <c r="M13" s="222"/>
      <c r="N13" s="222">
        <f>$C$13*100/$C$18</f>
        <v>1.6233766233766234</v>
      </c>
      <c r="O13" s="222">
        <f>$C$13*100/$C$18</f>
        <v>1.6233766233766234</v>
      </c>
    </row>
    <row r="14" spans="2:15" s="220" customFormat="1" x14ac:dyDescent="0.2">
      <c r="B14" s="221" t="s">
        <v>79</v>
      </c>
      <c r="C14" s="255">
        <v>1.31</v>
      </c>
      <c r="D14" s="222">
        <f t="shared" ref="D14:O14" si="1">$C$14*100/$C$18</f>
        <v>7.0887445887445883</v>
      </c>
      <c r="E14" s="222">
        <f t="shared" si="1"/>
        <v>7.0887445887445883</v>
      </c>
      <c r="F14" s="222">
        <f t="shared" si="1"/>
        <v>7.0887445887445883</v>
      </c>
      <c r="G14" s="222">
        <f t="shared" si="1"/>
        <v>7.0887445887445883</v>
      </c>
      <c r="H14" s="222">
        <f t="shared" si="1"/>
        <v>7.0887445887445883</v>
      </c>
      <c r="I14" s="222">
        <f t="shared" si="1"/>
        <v>7.0887445887445883</v>
      </c>
      <c r="J14" s="222">
        <f t="shared" si="1"/>
        <v>7.0887445887445883</v>
      </c>
      <c r="K14" s="222">
        <f t="shared" si="1"/>
        <v>7.0887445887445883</v>
      </c>
      <c r="L14" s="222">
        <f t="shared" si="1"/>
        <v>7.0887445887445883</v>
      </c>
      <c r="M14" s="222">
        <f t="shared" si="1"/>
        <v>7.0887445887445883</v>
      </c>
      <c r="N14" s="222">
        <f t="shared" si="1"/>
        <v>7.0887445887445883</v>
      </c>
      <c r="O14" s="222">
        <f t="shared" si="1"/>
        <v>7.0887445887445883</v>
      </c>
    </row>
    <row r="15" spans="2:15" s="220" customFormat="1" x14ac:dyDescent="0.2">
      <c r="B15" s="221" t="s">
        <v>807</v>
      </c>
      <c r="C15" s="254">
        <v>2.59</v>
      </c>
      <c r="D15" s="222">
        <f>$C$15*100/$C$18</f>
        <v>14.015151515151516</v>
      </c>
      <c r="E15" s="222">
        <f>$C$15*100/$C$18</f>
        <v>14.015151515151516</v>
      </c>
      <c r="F15" s="222">
        <f>$C$15*100/$C$18</f>
        <v>14.015151515151516</v>
      </c>
      <c r="G15" s="222">
        <f>$C$15*100/$C$18</f>
        <v>14.015151515151516</v>
      </c>
      <c r="H15" s="222"/>
      <c r="I15" s="222"/>
      <c r="J15" s="222"/>
      <c r="K15" s="222"/>
      <c r="L15" s="222"/>
      <c r="M15" s="222"/>
      <c r="N15" s="222">
        <f>$C$15*100/$C$18</f>
        <v>14.015151515151516</v>
      </c>
      <c r="O15" s="222">
        <f>$C$15*100/$C$18</f>
        <v>14.015151515151516</v>
      </c>
    </row>
    <row r="16" spans="2:15" s="220" customFormat="1" x14ac:dyDescent="0.2">
      <c r="B16" s="221" t="s">
        <v>26</v>
      </c>
      <c r="C16" s="254">
        <v>2.93</v>
      </c>
      <c r="D16" s="222"/>
      <c r="E16" s="222"/>
      <c r="F16" s="222"/>
      <c r="G16" s="222">
        <f t="shared" ref="G16:M16" si="2">$C$16*100/$C$18</f>
        <v>15.854978354978355</v>
      </c>
      <c r="H16" s="222">
        <f t="shared" si="2"/>
        <v>15.854978354978355</v>
      </c>
      <c r="I16" s="222">
        <f t="shared" si="2"/>
        <v>15.854978354978355</v>
      </c>
      <c r="J16" s="222">
        <f t="shared" si="2"/>
        <v>15.854978354978355</v>
      </c>
      <c r="K16" s="222">
        <f t="shared" si="2"/>
        <v>15.854978354978355</v>
      </c>
      <c r="L16" s="222">
        <f t="shared" si="2"/>
        <v>15.854978354978355</v>
      </c>
      <c r="M16" s="222">
        <f t="shared" si="2"/>
        <v>15.854978354978355</v>
      </c>
      <c r="N16" s="222"/>
      <c r="O16" s="323"/>
    </row>
    <row r="17" spans="1:15" ht="16.5" x14ac:dyDescent="0.2">
      <c r="B17" s="257" t="s">
        <v>27</v>
      </c>
      <c r="C17" s="256">
        <f t="shared" ref="C17" si="3">SUM(C5:C16)</f>
        <v>29.069999999999997</v>
      </c>
      <c r="D17" s="423"/>
      <c r="E17" s="424"/>
      <c r="F17" s="424"/>
      <c r="G17" s="424"/>
      <c r="H17" s="424"/>
      <c r="I17" s="424"/>
      <c r="J17" s="424"/>
      <c r="K17" s="424"/>
      <c r="L17" s="424"/>
      <c r="M17" s="424"/>
      <c r="N17" s="424"/>
      <c r="O17" s="425"/>
    </row>
    <row r="18" spans="1:15" ht="16.5" x14ac:dyDescent="0.3">
      <c r="A18" s="19"/>
      <c r="B18" s="242" t="s">
        <v>28</v>
      </c>
      <c r="C18" s="243">
        <v>18.48</v>
      </c>
      <c r="D18" s="223">
        <f t="shared" ref="D18:O18" si="4">SUM(D5:D16)</f>
        <v>64.123376623376629</v>
      </c>
      <c r="E18" s="223">
        <f t="shared" si="4"/>
        <v>64.123376623376629</v>
      </c>
      <c r="F18" s="223">
        <f t="shared" si="4"/>
        <v>64.123376623376629</v>
      </c>
      <c r="G18" s="223">
        <f t="shared" si="4"/>
        <v>72.186147186147181</v>
      </c>
      <c r="H18" s="223">
        <f t="shared" si="4"/>
        <v>48.593073593073591</v>
      </c>
      <c r="I18" s="223">
        <f t="shared" si="4"/>
        <v>100.27056277056278</v>
      </c>
      <c r="J18" s="223">
        <f t="shared" si="4"/>
        <v>100.27056277056278</v>
      </c>
      <c r="K18" s="223">
        <f t="shared" si="4"/>
        <v>100.27056277056278</v>
      </c>
      <c r="L18" s="223">
        <f t="shared" si="4"/>
        <v>100.27056277056278</v>
      </c>
      <c r="M18" s="223">
        <f t="shared" si="4"/>
        <v>100.27056277056278</v>
      </c>
      <c r="N18" s="223">
        <f t="shared" si="4"/>
        <v>54.54545454545454</v>
      </c>
      <c r="O18" s="40">
        <f t="shared" si="4"/>
        <v>64.123376623376629</v>
      </c>
    </row>
    <row r="19" spans="1:15" ht="16.5" x14ac:dyDescent="0.2">
      <c r="A19" s="19"/>
      <c r="B19" s="21" t="s">
        <v>29</v>
      </c>
      <c r="C19" s="224">
        <f>C17/C18*100</f>
        <v>157.30519480519479</v>
      </c>
      <c r="D19" s="20"/>
      <c r="E19" s="20"/>
      <c r="F19" s="20"/>
      <c r="G19" s="20"/>
      <c r="H19" s="20"/>
      <c r="I19" s="20"/>
      <c r="J19" s="20"/>
      <c r="K19" s="20"/>
      <c r="L19" s="20"/>
      <c r="M19" s="20"/>
      <c r="N19" s="20"/>
      <c r="O19" s="23"/>
    </row>
    <row r="20" spans="1:15" ht="16.5" x14ac:dyDescent="0.3">
      <c r="A20" s="19"/>
      <c r="B20" s="24" t="s">
        <v>30</v>
      </c>
      <c r="C20" s="225">
        <v>32.1</v>
      </c>
      <c r="D20" s="20"/>
      <c r="E20" s="20"/>
      <c r="F20" s="20"/>
      <c r="G20" s="20"/>
      <c r="H20" s="20"/>
      <c r="I20" s="20"/>
      <c r="J20" s="20"/>
      <c r="K20" s="20"/>
      <c r="L20" s="20"/>
      <c r="M20" s="20"/>
      <c r="N20" s="20"/>
      <c r="O20" s="23"/>
    </row>
    <row r="21" spans="1:15" ht="16.5" x14ac:dyDescent="0.3">
      <c r="A21" s="19"/>
      <c r="B21" s="26" t="s">
        <v>32</v>
      </c>
      <c r="C21" s="140">
        <f>100*C18/C20</f>
        <v>57.570093457943919</v>
      </c>
      <c r="D21" s="20"/>
      <c r="E21" s="20"/>
      <c r="F21" s="20"/>
      <c r="G21" s="20"/>
      <c r="H21" s="20"/>
      <c r="I21" s="20"/>
      <c r="J21" s="20"/>
      <c r="K21" s="20"/>
      <c r="L21" s="20"/>
      <c r="M21" s="20"/>
      <c r="N21" s="20"/>
      <c r="O21" s="23"/>
    </row>
    <row r="22" spans="1:15" ht="16.5" x14ac:dyDescent="0.2">
      <c r="A22" s="19"/>
      <c r="B22" s="28" t="s">
        <v>33</v>
      </c>
      <c r="C22" s="226">
        <v>38.1</v>
      </c>
      <c r="D22" s="42"/>
      <c r="E22" s="324" t="s">
        <v>31</v>
      </c>
      <c r="F22" s="325" t="s">
        <v>808</v>
      </c>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 x14ac:dyDescent="0.2">
      <c r="B34" s="45"/>
      <c r="C34" s="50"/>
      <c r="D34" s="49"/>
      <c r="E34" s="49"/>
      <c r="F34" s="49"/>
      <c r="G34" s="49"/>
      <c r="H34" s="49"/>
      <c r="I34" s="49"/>
      <c r="J34" s="49"/>
      <c r="K34" s="49"/>
      <c r="L34" s="49"/>
      <c r="M34" s="49"/>
      <c r="N34" s="49"/>
      <c r="O34" s="49"/>
    </row>
    <row r="35" spans="2:15" ht="15" x14ac:dyDescent="0.2">
      <c r="B35" s="45"/>
      <c r="C35" s="50"/>
      <c r="D35" s="49"/>
      <c r="E35" s="49"/>
      <c r="F35" s="49"/>
      <c r="G35" s="49"/>
      <c r="H35" s="49"/>
      <c r="I35" s="49"/>
      <c r="J35" s="49"/>
      <c r="K35" s="49"/>
      <c r="L35" s="49"/>
      <c r="M35" s="49"/>
      <c r="N35" s="49"/>
      <c r="O35" s="49"/>
    </row>
    <row r="36" spans="2:15" ht="15.75" x14ac:dyDescent="0.25">
      <c r="B36" s="4" t="s">
        <v>816</v>
      </c>
    </row>
    <row r="37" spans="2:15" ht="138" customHeight="1" x14ac:dyDescent="0.2">
      <c r="B37" s="405" t="s">
        <v>815</v>
      </c>
      <c r="C37" s="405"/>
      <c r="D37" s="405"/>
      <c r="E37" s="405"/>
      <c r="F37" s="405"/>
      <c r="G37" s="405"/>
      <c r="H37" s="405"/>
      <c r="I37" s="405"/>
      <c r="J37" s="405"/>
      <c r="K37" s="405"/>
      <c r="L37" s="405"/>
      <c r="M37" s="405"/>
      <c r="N37" s="405"/>
      <c r="O37" s="405"/>
    </row>
    <row r="39" spans="2:15" ht="15.75" x14ac:dyDescent="0.25">
      <c r="B39" s="4" t="s">
        <v>39</v>
      </c>
    </row>
    <row r="40" spans="2:15" x14ac:dyDescent="0.2">
      <c r="B40" s="392" t="s">
        <v>811</v>
      </c>
      <c r="C40" s="392"/>
      <c r="D40" s="392"/>
      <c r="E40" s="392"/>
      <c r="F40" s="392"/>
      <c r="G40" s="392"/>
      <c r="H40" s="392"/>
      <c r="I40" s="392"/>
      <c r="J40" s="392"/>
      <c r="K40" s="392"/>
      <c r="L40" s="392"/>
      <c r="M40" s="392"/>
      <c r="N40" s="392"/>
      <c r="O40" s="392"/>
    </row>
    <row r="41" spans="2:15" ht="26.25" customHeight="1" x14ac:dyDescent="0.2">
      <c r="B41" s="442" t="s">
        <v>812</v>
      </c>
      <c r="C41" s="442"/>
      <c r="D41" s="442"/>
      <c r="E41" s="442"/>
      <c r="F41" s="442"/>
      <c r="G41" s="442"/>
      <c r="H41" s="442"/>
      <c r="I41" s="442"/>
      <c r="J41" s="442"/>
      <c r="K41" s="442"/>
      <c r="L41" s="442"/>
      <c r="M41" s="442"/>
      <c r="N41" s="442"/>
      <c r="O41" s="442"/>
    </row>
    <row r="42" spans="2:15" ht="26.25" customHeight="1" x14ac:dyDescent="0.2">
      <c r="B42" s="442" t="s">
        <v>813</v>
      </c>
      <c r="C42" s="442"/>
      <c r="D42" s="442"/>
      <c r="E42" s="442"/>
      <c r="F42" s="442"/>
      <c r="G42" s="442"/>
      <c r="H42" s="442"/>
      <c r="I42" s="442"/>
      <c r="J42" s="442"/>
      <c r="K42" s="442"/>
      <c r="L42" s="442"/>
      <c r="M42" s="442"/>
      <c r="N42" s="442"/>
      <c r="O42" s="442"/>
    </row>
    <row r="43" spans="2:15" ht="27.75" customHeight="1" x14ac:dyDescent="0.2">
      <c r="B43" s="405"/>
      <c r="C43" s="405"/>
      <c r="D43" s="405"/>
      <c r="E43" s="405"/>
      <c r="F43" s="405"/>
      <c r="G43" s="405"/>
      <c r="H43" s="405"/>
      <c r="I43" s="405"/>
      <c r="J43" s="405"/>
      <c r="K43" s="405"/>
      <c r="L43" s="405"/>
      <c r="M43" s="405"/>
      <c r="N43" s="405"/>
      <c r="O43" s="405"/>
    </row>
  </sheetData>
  <mergeCells count="8">
    <mergeCell ref="B42:O42"/>
    <mergeCell ref="B43:O43"/>
    <mergeCell ref="B3:B4"/>
    <mergeCell ref="D3:O3"/>
    <mergeCell ref="D17:O17"/>
    <mergeCell ref="B37:O37"/>
    <mergeCell ref="B40:O40"/>
    <mergeCell ref="B41:O41"/>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March 2015&amp;C&amp;"Arial,Normal"&amp;10&amp;P&amp;R&amp;"Arial,Normal"&amp;8&amp;K00-046http://www.fao.org/nr/aquastat</oddFooter>
  </headerFooter>
  <legacyDrawingHF r:id="rId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2"/>
  <dimension ref="A1:O23"/>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367</v>
      </c>
      <c r="C1" s="2"/>
      <c r="D1" s="393"/>
      <c r="E1" s="393"/>
      <c r="F1" s="393"/>
      <c r="G1" s="393"/>
      <c r="H1" s="393"/>
      <c r="I1" s="393"/>
      <c r="J1" s="393"/>
      <c r="K1" s="393"/>
      <c r="L1" s="393"/>
      <c r="M1" s="393"/>
      <c r="N1" s="393"/>
      <c r="O1" s="393"/>
    </row>
    <row r="2" spans="1:15" s="3" customFormat="1" ht="15.75" x14ac:dyDescent="0.25">
      <c r="B2" s="4" t="s">
        <v>1</v>
      </c>
      <c r="C2" s="168">
        <v>2011</v>
      </c>
      <c r="D2" s="212" t="s">
        <v>697</v>
      </c>
      <c r="E2" s="218"/>
      <c r="F2" s="218"/>
      <c r="G2" s="218"/>
      <c r="H2" s="218"/>
      <c r="I2" s="218"/>
      <c r="J2" s="218"/>
      <c r="K2" s="218"/>
      <c r="L2" s="218"/>
      <c r="M2" s="213"/>
      <c r="N2" s="213" t="s">
        <v>698</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724</v>
      </c>
      <c r="C5" s="258">
        <v>28</v>
      </c>
      <c r="D5" s="11"/>
      <c r="E5" s="11"/>
      <c r="F5" s="13"/>
      <c r="G5" s="11"/>
      <c r="H5" s="11">
        <f>$C$5*100/$C$11</f>
        <v>49.122807017543863</v>
      </c>
      <c r="I5" s="11">
        <f>$C$5*100/$C$11</f>
        <v>49.122807017543863</v>
      </c>
      <c r="J5" s="11">
        <f>$C$5*100/$C$11</f>
        <v>49.122807017543863</v>
      </c>
      <c r="K5" s="11">
        <f>$C$5*100/$C$11</f>
        <v>49.122807017543863</v>
      </c>
      <c r="L5" s="11">
        <f>$C$5*100/$C$11</f>
        <v>49.122807017543863</v>
      </c>
      <c r="M5" s="11"/>
      <c r="N5" s="11"/>
      <c r="O5" s="13"/>
    </row>
    <row r="6" spans="1:15" s="220" customFormat="1" x14ac:dyDescent="0.2">
      <c r="B6" s="221" t="s">
        <v>725</v>
      </c>
      <c r="C6" s="258">
        <v>23</v>
      </c>
      <c r="D6" s="222">
        <f>$C$6*100/$C$11</f>
        <v>40.350877192982459</v>
      </c>
      <c r="E6" s="222">
        <f>$C$6*100/$C$11</f>
        <v>40.350877192982459</v>
      </c>
      <c r="F6" s="222">
        <f>$C$6*100/$C$11</f>
        <v>40.350877192982459</v>
      </c>
      <c r="G6" s="222"/>
      <c r="H6" s="222"/>
      <c r="I6" s="222"/>
      <c r="J6" s="222"/>
      <c r="K6" s="222"/>
      <c r="L6" s="222"/>
      <c r="M6" s="222"/>
      <c r="N6" s="222">
        <f>$C$6*100/$C$11</f>
        <v>40.350877192982459</v>
      </c>
      <c r="O6" s="222">
        <f>$C$6*100/$C$11</f>
        <v>40.350877192982459</v>
      </c>
    </row>
    <row r="7" spans="1:15" s="12" customFormat="1" x14ac:dyDescent="0.2">
      <c r="B7" s="221" t="s">
        <v>151</v>
      </c>
      <c r="C7" s="258">
        <v>2</v>
      </c>
      <c r="D7" s="11">
        <f t="shared" ref="D7:O7" si="0">$C$7*100/$C$11</f>
        <v>3.5087719298245612</v>
      </c>
      <c r="E7" s="11">
        <f t="shared" si="0"/>
        <v>3.5087719298245612</v>
      </c>
      <c r="F7" s="11">
        <f t="shared" si="0"/>
        <v>3.5087719298245612</v>
      </c>
      <c r="G7" s="11">
        <f t="shared" si="0"/>
        <v>3.5087719298245612</v>
      </c>
      <c r="H7" s="11">
        <f t="shared" si="0"/>
        <v>3.5087719298245612</v>
      </c>
      <c r="I7" s="11">
        <f t="shared" si="0"/>
        <v>3.5087719298245612</v>
      </c>
      <c r="J7" s="11">
        <f t="shared" si="0"/>
        <v>3.5087719298245612</v>
      </c>
      <c r="K7" s="11">
        <f t="shared" si="0"/>
        <v>3.5087719298245612</v>
      </c>
      <c r="L7" s="11">
        <f t="shared" si="0"/>
        <v>3.5087719298245612</v>
      </c>
      <c r="M7" s="11">
        <f t="shared" si="0"/>
        <v>3.5087719298245612</v>
      </c>
      <c r="N7" s="11">
        <f t="shared" si="0"/>
        <v>3.5087719298245612</v>
      </c>
      <c r="O7" s="11">
        <f t="shared" si="0"/>
        <v>3.5087719298245612</v>
      </c>
    </row>
    <row r="8" spans="1:15" s="12" customFormat="1" x14ac:dyDescent="0.2">
      <c r="B8" s="10" t="s">
        <v>79</v>
      </c>
      <c r="C8" s="258">
        <v>3</v>
      </c>
      <c r="D8" s="11">
        <f t="shared" ref="D8:O8" si="1">$C$8*100/$C$11</f>
        <v>5.2631578947368425</v>
      </c>
      <c r="E8" s="11">
        <f t="shared" si="1"/>
        <v>5.2631578947368425</v>
      </c>
      <c r="F8" s="11">
        <f t="shared" si="1"/>
        <v>5.2631578947368425</v>
      </c>
      <c r="G8" s="11">
        <f t="shared" si="1"/>
        <v>5.2631578947368425</v>
      </c>
      <c r="H8" s="11">
        <f t="shared" si="1"/>
        <v>5.2631578947368425</v>
      </c>
      <c r="I8" s="11">
        <f t="shared" si="1"/>
        <v>5.2631578947368425</v>
      </c>
      <c r="J8" s="11">
        <f t="shared" si="1"/>
        <v>5.2631578947368425</v>
      </c>
      <c r="K8" s="11">
        <f t="shared" si="1"/>
        <v>5.2631578947368425</v>
      </c>
      <c r="L8" s="11">
        <f t="shared" si="1"/>
        <v>5.2631578947368425</v>
      </c>
      <c r="M8" s="11">
        <f t="shared" si="1"/>
        <v>5.2631578947368425</v>
      </c>
      <c r="N8" s="11">
        <f t="shared" si="1"/>
        <v>5.2631578947368425</v>
      </c>
      <c r="O8" s="11">
        <f t="shared" si="1"/>
        <v>5.2631578947368425</v>
      </c>
    </row>
    <row r="9" spans="1:15" s="220" customFormat="1" x14ac:dyDescent="0.2">
      <c r="B9" s="221" t="s">
        <v>64</v>
      </c>
      <c r="C9" s="258">
        <v>1</v>
      </c>
      <c r="D9" s="222"/>
      <c r="E9" s="222"/>
      <c r="F9" s="222"/>
      <c r="G9" s="222"/>
      <c r="H9" s="222">
        <f>$C$9*100/$C$11</f>
        <v>1.7543859649122806</v>
      </c>
      <c r="I9" s="222">
        <f t="shared" ref="I9:L9" si="2">$C$9*100/$C$11</f>
        <v>1.7543859649122806</v>
      </c>
      <c r="J9" s="222">
        <f t="shared" si="2"/>
        <v>1.7543859649122806</v>
      </c>
      <c r="K9" s="222">
        <f t="shared" si="2"/>
        <v>1.7543859649122806</v>
      </c>
      <c r="L9" s="222">
        <f t="shared" si="2"/>
        <v>1.7543859649122806</v>
      </c>
      <c r="M9" s="222"/>
      <c r="N9" s="222"/>
      <c r="O9" s="222"/>
    </row>
    <row r="10" spans="1:15" ht="16.5" x14ac:dyDescent="0.2">
      <c r="B10" s="257" t="s">
        <v>27</v>
      </c>
      <c r="C10" s="260">
        <f t="shared" ref="C10" si="3">SUM(C5:C9)</f>
        <v>57</v>
      </c>
      <c r="D10" s="423"/>
      <c r="E10" s="424"/>
      <c r="F10" s="424"/>
      <c r="G10" s="424"/>
      <c r="H10" s="424"/>
      <c r="I10" s="424"/>
      <c r="J10" s="424"/>
      <c r="K10" s="424"/>
      <c r="L10" s="424"/>
      <c r="M10" s="424"/>
      <c r="N10" s="424"/>
      <c r="O10" s="425"/>
    </row>
    <row r="11" spans="1:15" ht="16.5" x14ac:dyDescent="0.3">
      <c r="A11" s="19"/>
      <c r="B11" s="242" t="s">
        <v>28</v>
      </c>
      <c r="C11" s="243">
        <v>57</v>
      </c>
      <c r="D11" s="17">
        <f t="shared" ref="D11:O11" si="4">SUM(D5:D9)</f>
        <v>49.122807017543863</v>
      </c>
      <c r="E11" s="17">
        <f t="shared" si="4"/>
        <v>49.122807017543863</v>
      </c>
      <c r="F11" s="17">
        <f t="shared" si="4"/>
        <v>49.122807017543863</v>
      </c>
      <c r="G11" s="17">
        <f t="shared" si="4"/>
        <v>8.7719298245614041</v>
      </c>
      <c r="H11" s="17">
        <f t="shared" si="4"/>
        <v>59.649122807017548</v>
      </c>
      <c r="I11" s="17">
        <f t="shared" si="4"/>
        <v>59.649122807017548</v>
      </c>
      <c r="J11" s="17">
        <f t="shared" si="4"/>
        <v>59.649122807017548</v>
      </c>
      <c r="K11" s="17">
        <f t="shared" si="4"/>
        <v>59.649122807017548</v>
      </c>
      <c r="L11" s="17">
        <f t="shared" si="4"/>
        <v>59.649122807017548</v>
      </c>
      <c r="M11" s="17">
        <f t="shared" si="4"/>
        <v>8.7719298245614041</v>
      </c>
      <c r="N11" s="17">
        <f t="shared" si="4"/>
        <v>49.122807017543863</v>
      </c>
      <c r="O11" s="17">
        <f t="shared" si="4"/>
        <v>49.122807017543863</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22">
        <v>57</v>
      </c>
      <c r="D13" s="25"/>
      <c r="E13" s="20"/>
      <c r="F13" s="20"/>
      <c r="G13" s="20"/>
      <c r="H13" s="20"/>
      <c r="I13" s="20"/>
      <c r="J13" s="20"/>
      <c r="K13" s="20"/>
      <c r="L13" s="20"/>
      <c r="M13" s="20"/>
      <c r="N13" s="20"/>
      <c r="O13" s="23"/>
    </row>
    <row r="14" spans="1:15" ht="16.5" x14ac:dyDescent="0.3">
      <c r="A14" s="19"/>
      <c r="B14" s="26" t="s">
        <v>32</v>
      </c>
      <c r="C14" s="27">
        <f>C11/C13*100</f>
        <v>100</v>
      </c>
      <c r="D14" s="25"/>
      <c r="E14" s="20"/>
      <c r="F14" s="20"/>
      <c r="G14" s="20"/>
      <c r="H14" s="20"/>
      <c r="I14" s="20"/>
      <c r="J14" s="20"/>
      <c r="K14" s="20"/>
      <c r="L14" s="20"/>
      <c r="M14" s="20"/>
      <c r="N14" s="20"/>
      <c r="O14" s="23"/>
    </row>
    <row r="15" spans="1:15" ht="16.5" x14ac:dyDescent="0.2">
      <c r="A15" s="19"/>
      <c r="B15" s="28" t="s">
        <v>33</v>
      </c>
      <c r="C15" s="29">
        <v>57</v>
      </c>
      <c r="D15" s="30"/>
      <c r="E15" s="44"/>
      <c r="F15" s="32"/>
      <c r="G15" s="32"/>
      <c r="H15" s="32"/>
      <c r="I15" s="32"/>
      <c r="J15" s="32"/>
      <c r="K15" s="32"/>
      <c r="L15" s="32"/>
      <c r="M15" s="32"/>
      <c r="N15" s="32"/>
      <c r="O15" s="33"/>
    </row>
    <row r="16" spans="1:15" x14ac:dyDescent="0.2">
      <c r="C16" s="43"/>
    </row>
    <row r="17" spans="2:15" ht="15.75" x14ac:dyDescent="0.25">
      <c r="B17" s="4" t="s">
        <v>37</v>
      </c>
    </row>
    <row r="18" spans="2:15" ht="39" customHeight="1" x14ac:dyDescent="0.2">
      <c r="B18" s="405" t="s">
        <v>728</v>
      </c>
      <c r="C18" s="405"/>
      <c r="D18" s="405"/>
      <c r="E18" s="405"/>
      <c r="F18" s="405"/>
      <c r="G18" s="405"/>
      <c r="H18" s="405"/>
      <c r="I18" s="405"/>
      <c r="J18" s="405"/>
      <c r="K18" s="405"/>
      <c r="L18" s="405"/>
      <c r="M18" s="405"/>
      <c r="N18" s="405"/>
      <c r="O18" s="405"/>
    </row>
    <row r="20" spans="2:15" ht="15.75" x14ac:dyDescent="0.25">
      <c r="B20" s="4" t="s">
        <v>39</v>
      </c>
    </row>
    <row r="21" spans="2:15" x14ac:dyDescent="0.2">
      <c r="B21" s="392" t="s">
        <v>41</v>
      </c>
      <c r="C21" s="392"/>
      <c r="D21" s="392"/>
      <c r="E21" s="392"/>
      <c r="F21" s="392"/>
      <c r="G21" s="392"/>
      <c r="H21" s="392"/>
      <c r="I21" s="392"/>
      <c r="J21" s="392"/>
      <c r="K21" s="392"/>
      <c r="L21" s="392"/>
      <c r="M21" s="392"/>
      <c r="N21" s="392"/>
      <c r="O21" s="392"/>
    </row>
    <row r="22" spans="2:15" x14ac:dyDescent="0.2">
      <c r="B22" s="392" t="s">
        <v>726</v>
      </c>
      <c r="C22" s="392"/>
      <c r="D22" s="392"/>
      <c r="E22" s="392"/>
      <c r="F22" s="392"/>
      <c r="G22" s="392"/>
      <c r="H22" s="392"/>
      <c r="I22" s="392"/>
      <c r="J22" s="392"/>
      <c r="K22" s="392"/>
      <c r="L22" s="392"/>
      <c r="M22" s="392"/>
      <c r="N22" s="392"/>
      <c r="O22" s="392"/>
    </row>
    <row r="23" spans="2:15" x14ac:dyDescent="0.2">
      <c r="B23" s="443" t="s">
        <v>727</v>
      </c>
      <c r="C23" s="392"/>
      <c r="D23" s="392"/>
      <c r="E23" s="392"/>
      <c r="F23" s="392"/>
      <c r="G23" s="392"/>
      <c r="H23" s="392"/>
      <c r="I23" s="392"/>
      <c r="J23" s="392"/>
      <c r="K23" s="392"/>
      <c r="L23" s="392"/>
      <c r="M23" s="392"/>
      <c r="N23" s="392"/>
      <c r="O23" s="392"/>
    </row>
  </sheetData>
  <mergeCells count="8">
    <mergeCell ref="B23:O23"/>
    <mergeCell ref="D1:O1"/>
    <mergeCell ref="D3:O3"/>
    <mergeCell ref="B18:O18"/>
    <mergeCell ref="B21:O21"/>
    <mergeCell ref="B22:O22"/>
    <mergeCell ref="B3:B4"/>
    <mergeCell ref="D10:O1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8"/>
  <dimension ref="A1:O23"/>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396</v>
      </c>
      <c r="C1" s="2"/>
      <c r="D1" s="393"/>
      <c r="E1" s="393"/>
      <c r="F1" s="393"/>
      <c r="G1" s="393"/>
      <c r="H1" s="393"/>
      <c r="I1" s="393"/>
      <c r="J1" s="393"/>
      <c r="K1" s="393"/>
      <c r="L1" s="393"/>
      <c r="M1" s="393"/>
      <c r="N1" s="393"/>
      <c r="O1" s="393"/>
    </row>
    <row r="2" spans="1:15" s="3" customFormat="1" ht="15.75" x14ac:dyDescent="0.25">
      <c r="B2" s="4" t="s">
        <v>1</v>
      </c>
      <c r="C2" s="5" t="s">
        <v>2</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74">
        <v>2.97</v>
      </c>
      <c r="D5" s="11"/>
      <c r="E5" s="11"/>
      <c r="F5" s="13"/>
      <c r="G5" s="11">
        <f>$C$5*100/$C$11</f>
        <v>9.7058823529411757</v>
      </c>
      <c r="H5" s="11">
        <f>$C$5*100/$C$11</f>
        <v>9.7058823529411757</v>
      </c>
      <c r="I5" s="11">
        <f>$C$5*100/$C$11</f>
        <v>9.7058823529411757</v>
      </c>
      <c r="J5" s="11">
        <f>$C$5*100/$C$11</f>
        <v>9.7058823529411757</v>
      </c>
      <c r="K5" s="11">
        <f>$C$5*100/$C$11</f>
        <v>9.7058823529411757</v>
      </c>
      <c r="L5" s="11"/>
      <c r="M5" s="11"/>
      <c r="N5" s="11"/>
      <c r="O5" s="13"/>
    </row>
    <row r="6" spans="1:15" s="12" customFormat="1" x14ac:dyDescent="0.2">
      <c r="B6" s="10" t="s">
        <v>90</v>
      </c>
      <c r="C6" s="274">
        <v>2.2599999999999998</v>
      </c>
      <c r="D6" s="11">
        <f t="shared" ref="D6:O6" si="0">$C$6*100/$C$11</f>
        <v>7.3856209150326784</v>
      </c>
      <c r="E6" s="11">
        <f t="shared" si="0"/>
        <v>7.3856209150326784</v>
      </c>
      <c r="F6" s="11">
        <f t="shared" si="0"/>
        <v>7.3856209150326784</v>
      </c>
      <c r="G6" s="11">
        <f t="shared" si="0"/>
        <v>7.3856209150326784</v>
      </c>
      <c r="H6" s="11">
        <f t="shared" si="0"/>
        <v>7.3856209150326784</v>
      </c>
      <c r="I6" s="11">
        <f t="shared" si="0"/>
        <v>7.3856209150326784</v>
      </c>
      <c r="J6" s="11">
        <f t="shared" si="0"/>
        <v>7.3856209150326784</v>
      </c>
      <c r="K6" s="11">
        <f t="shared" si="0"/>
        <v>7.3856209150326784</v>
      </c>
      <c r="L6" s="11">
        <f t="shared" si="0"/>
        <v>7.3856209150326784</v>
      </c>
      <c r="M6" s="11">
        <f t="shared" si="0"/>
        <v>7.3856209150326784</v>
      </c>
      <c r="N6" s="11">
        <f t="shared" si="0"/>
        <v>7.3856209150326784</v>
      </c>
      <c r="O6" s="11">
        <f t="shared" si="0"/>
        <v>7.3856209150326784</v>
      </c>
    </row>
    <row r="7" spans="1:15" s="12" customFormat="1" x14ac:dyDescent="0.2">
      <c r="B7" s="10" t="s">
        <v>78</v>
      </c>
      <c r="C7" s="274">
        <v>2.92</v>
      </c>
      <c r="D7" s="11"/>
      <c r="E7" s="11"/>
      <c r="F7" s="13"/>
      <c r="G7" s="11">
        <f>$C$7*100/$C$11</f>
        <v>9.5424836601307188</v>
      </c>
      <c r="H7" s="11">
        <f>$C$7*100/$C$11</f>
        <v>9.5424836601307188</v>
      </c>
      <c r="I7" s="11">
        <f>$C$7*100/$C$11</f>
        <v>9.5424836601307188</v>
      </c>
      <c r="J7" s="11">
        <f>$C$7*100/$C$11</f>
        <v>9.5424836601307188</v>
      </c>
      <c r="K7" s="11">
        <f>$C$7*100/$C$11</f>
        <v>9.5424836601307188</v>
      </c>
      <c r="L7" s="11"/>
      <c r="M7" s="11"/>
      <c r="N7" s="11"/>
      <c r="O7" s="13"/>
    </row>
    <row r="8" spans="1:15" s="12" customFormat="1" x14ac:dyDescent="0.2">
      <c r="B8" s="10" t="s">
        <v>54</v>
      </c>
      <c r="C8" s="274">
        <v>2.34</v>
      </c>
      <c r="D8" s="11"/>
      <c r="E8" s="11"/>
      <c r="F8" s="13"/>
      <c r="G8" s="11">
        <f>$C$8*100/$C$11</f>
        <v>7.6470588235294112</v>
      </c>
      <c r="H8" s="11">
        <f>$C$8*100/$C$11</f>
        <v>7.6470588235294112</v>
      </c>
      <c r="I8" s="11">
        <f>$C$8*100/$C$11</f>
        <v>7.6470588235294112</v>
      </c>
      <c r="J8" s="11">
        <f>$C$8*100/$C$11</f>
        <v>7.6470588235294112</v>
      </c>
      <c r="K8" s="11">
        <f>$C$8*100/$C$11</f>
        <v>7.6470588235294112</v>
      </c>
      <c r="L8" s="11"/>
      <c r="M8" s="11"/>
      <c r="N8" s="11"/>
      <c r="O8" s="13"/>
    </row>
    <row r="9" spans="1:15" s="12" customFormat="1" x14ac:dyDescent="0.2">
      <c r="B9" s="10" t="s">
        <v>105</v>
      </c>
      <c r="C9" s="274">
        <v>20.11</v>
      </c>
      <c r="D9" s="11">
        <f t="shared" ref="D9:O9" si="1">$C$9*100/$C$11</f>
        <v>65.718954248366003</v>
      </c>
      <c r="E9" s="11">
        <f t="shared" si="1"/>
        <v>65.718954248366003</v>
      </c>
      <c r="F9" s="11">
        <f t="shared" si="1"/>
        <v>65.718954248366003</v>
      </c>
      <c r="G9" s="11">
        <f t="shared" si="1"/>
        <v>65.718954248366003</v>
      </c>
      <c r="H9" s="11">
        <f t="shared" si="1"/>
        <v>65.718954248366003</v>
      </c>
      <c r="I9" s="11">
        <f t="shared" si="1"/>
        <v>65.718954248366003</v>
      </c>
      <c r="J9" s="11">
        <f t="shared" si="1"/>
        <v>65.718954248366003</v>
      </c>
      <c r="K9" s="11">
        <f t="shared" si="1"/>
        <v>65.718954248366003</v>
      </c>
      <c r="L9" s="11">
        <f t="shared" si="1"/>
        <v>65.718954248366003</v>
      </c>
      <c r="M9" s="11">
        <f t="shared" si="1"/>
        <v>65.718954248366003</v>
      </c>
      <c r="N9" s="11">
        <f t="shared" si="1"/>
        <v>65.718954248366003</v>
      </c>
      <c r="O9" s="11">
        <f t="shared" si="1"/>
        <v>65.718954248366003</v>
      </c>
    </row>
    <row r="10" spans="1:15" ht="16.5" x14ac:dyDescent="0.2">
      <c r="B10" s="257" t="s">
        <v>27</v>
      </c>
      <c r="C10" s="266">
        <f t="shared" ref="C10" si="2">SUM(C5:C9)</f>
        <v>30.6</v>
      </c>
      <c r="D10" s="401"/>
      <c r="E10" s="402"/>
      <c r="F10" s="402"/>
      <c r="G10" s="402"/>
      <c r="H10" s="402"/>
      <c r="I10" s="402"/>
      <c r="J10" s="402"/>
      <c r="K10" s="402"/>
      <c r="L10" s="402"/>
      <c r="M10" s="402"/>
      <c r="N10" s="402"/>
      <c r="O10" s="403"/>
    </row>
    <row r="11" spans="1:15" ht="16.5" x14ac:dyDescent="0.3">
      <c r="A11" s="19"/>
      <c r="B11" s="242" t="s">
        <v>28</v>
      </c>
      <c r="C11" s="275">
        <v>30.6</v>
      </c>
      <c r="D11" s="17">
        <f t="shared" ref="D11:O11" si="3">SUM(D5:D9)</f>
        <v>73.104575163398678</v>
      </c>
      <c r="E11" s="17">
        <f t="shared" si="3"/>
        <v>73.104575163398678</v>
      </c>
      <c r="F11" s="17">
        <f t="shared" si="3"/>
        <v>73.104575163398678</v>
      </c>
      <c r="G11" s="17">
        <f t="shared" si="3"/>
        <v>100</v>
      </c>
      <c r="H11" s="17">
        <f t="shared" si="3"/>
        <v>100</v>
      </c>
      <c r="I11" s="17">
        <f t="shared" si="3"/>
        <v>100</v>
      </c>
      <c r="J11" s="17">
        <f t="shared" si="3"/>
        <v>100</v>
      </c>
      <c r="K11" s="17">
        <f t="shared" si="3"/>
        <v>100</v>
      </c>
      <c r="L11" s="17">
        <f t="shared" si="3"/>
        <v>73.104575163398678</v>
      </c>
      <c r="M11" s="17">
        <f t="shared" si="3"/>
        <v>73.104575163398678</v>
      </c>
      <c r="N11" s="17">
        <f t="shared" si="3"/>
        <v>73.104575163398678</v>
      </c>
      <c r="O11" s="17">
        <f t="shared" si="3"/>
        <v>73.104575163398678</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143">
        <v>30.6</v>
      </c>
      <c r="D13" s="20"/>
      <c r="E13" s="20"/>
      <c r="F13" s="20"/>
      <c r="G13" s="20"/>
      <c r="H13" s="20"/>
      <c r="I13" s="20"/>
      <c r="J13" s="20"/>
      <c r="K13" s="20"/>
      <c r="L13" s="20"/>
      <c r="M13" s="20"/>
      <c r="N13" s="20"/>
      <c r="O13" s="23"/>
    </row>
    <row r="14" spans="1:15" ht="16.5" x14ac:dyDescent="0.3">
      <c r="A14" s="19"/>
      <c r="B14" s="26" t="s">
        <v>32</v>
      </c>
      <c r="C14" s="144">
        <f>100*C11/C13</f>
        <v>100</v>
      </c>
      <c r="D14" s="20"/>
      <c r="E14" s="20"/>
      <c r="F14" s="20"/>
      <c r="G14" s="20"/>
      <c r="H14" s="20"/>
      <c r="I14" s="20"/>
      <c r="J14" s="20"/>
      <c r="K14" s="20"/>
      <c r="L14" s="20"/>
      <c r="M14" s="20"/>
      <c r="N14" s="20"/>
      <c r="O14" s="23"/>
    </row>
    <row r="15" spans="1:15" ht="16.5" x14ac:dyDescent="0.2">
      <c r="A15" s="19"/>
      <c r="B15" s="28" t="s">
        <v>33</v>
      </c>
      <c r="C15" s="145">
        <v>30.6</v>
      </c>
      <c r="D15" s="30"/>
      <c r="E15" s="44"/>
      <c r="F15" s="32"/>
      <c r="G15" s="32"/>
      <c r="H15" s="32"/>
      <c r="I15" s="32"/>
      <c r="J15" s="32"/>
      <c r="K15" s="32"/>
      <c r="L15" s="32"/>
      <c r="M15" s="32"/>
      <c r="N15" s="32"/>
      <c r="O15" s="33"/>
    </row>
    <row r="16" spans="1:15" x14ac:dyDescent="0.2">
      <c r="C16" s="43"/>
    </row>
    <row r="17" spans="2:15" ht="15.75" x14ac:dyDescent="0.25">
      <c r="B17" s="4" t="s">
        <v>37</v>
      </c>
    </row>
    <row r="18" spans="2:15" ht="58.5" customHeight="1" x14ac:dyDescent="0.2">
      <c r="B18" s="405" t="s">
        <v>397</v>
      </c>
      <c r="C18" s="405"/>
      <c r="D18" s="405"/>
      <c r="E18" s="405"/>
      <c r="F18" s="405"/>
      <c r="G18" s="405"/>
      <c r="H18" s="405"/>
      <c r="I18" s="405"/>
      <c r="J18" s="405"/>
      <c r="K18" s="405"/>
      <c r="L18" s="405"/>
      <c r="M18" s="405"/>
      <c r="N18" s="405"/>
      <c r="O18" s="405"/>
    </row>
    <row r="20" spans="2:15" ht="15.75" x14ac:dyDescent="0.25">
      <c r="B20" s="4" t="s">
        <v>39</v>
      </c>
    </row>
    <row r="21" spans="2:15" x14ac:dyDescent="0.2">
      <c r="B21" s="392" t="s">
        <v>42</v>
      </c>
      <c r="C21" s="392"/>
      <c r="D21" s="392"/>
      <c r="E21" s="392"/>
      <c r="F21" s="392"/>
      <c r="G21" s="392"/>
      <c r="H21" s="392"/>
      <c r="I21" s="392"/>
      <c r="J21" s="392"/>
      <c r="K21" s="392"/>
      <c r="L21" s="392"/>
      <c r="M21" s="392"/>
      <c r="N21" s="392"/>
      <c r="O21" s="392"/>
    </row>
    <row r="22" spans="2:15" ht="27.75" customHeight="1" x14ac:dyDescent="0.2">
      <c r="B22" s="405" t="s">
        <v>398</v>
      </c>
      <c r="C22" s="405"/>
      <c r="D22" s="405"/>
      <c r="E22" s="405"/>
      <c r="F22" s="405"/>
      <c r="G22" s="405"/>
      <c r="H22" s="405"/>
      <c r="I22" s="405"/>
      <c r="J22" s="405"/>
      <c r="K22" s="405"/>
      <c r="L22" s="405"/>
      <c r="M22" s="405"/>
      <c r="N22" s="405"/>
      <c r="O22" s="405"/>
    </row>
    <row r="23" spans="2:15" ht="28.5" customHeight="1" x14ac:dyDescent="0.2">
      <c r="B23" s="404" t="s">
        <v>347</v>
      </c>
      <c r="C23" s="404"/>
      <c r="D23" s="404"/>
      <c r="E23" s="404"/>
      <c r="F23" s="404"/>
      <c r="G23" s="404"/>
      <c r="H23" s="404"/>
      <c r="I23" s="404"/>
      <c r="J23" s="404"/>
      <c r="K23" s="404"/>
      <c r="L23" s="404"/>
      <c r="M23" s="404"/>
      <c r="N23" s="404"/>
      <c r="O23" s="404"/>
    </row>
  </sheetData>
  <mergeCells count="8">
    <mergeCell ref="B23:O23"/>
    <mergeCell ref="D1:O1"/>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5"/>
  <dimension ref="A1:O20"/>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594</v>
      </c>
      <c r="C1" s="2"/>
      <c r="D1" s="1"/>
      <c r="E1" s="1"/>
      <c r="F1" s="1"/>
      <c r="G1" s="1"/>
      <c r="H1" s="1"/>
      <c r="I1" s="1"/>
      <c r="J1" s="1"/>
      <c r="K1" s="1"/>
      <c r="L1" s="1"/>
      <c r="M1" s="1"/>
      <c r="N1" s="1"/>
      <c r="O1" s="1"/>
    </row>
    <row r="2" spans="1:15" s="3" customFormat="1" ht="15.75" x14ac:dyDescent="0.25">
      <c r="B2" s="4" t="s">
        <v>1</v>
      </c>
      <c r="C2" s="5" t="s">
        <v>259</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119</v>
      </c>
      <c r="C5" s="264">
        <v>0.55000000000000004</v>
      </c>
      <c r="D5" s="11"/>
      <c r="E5" s="11"/>
      <c r="F5" s="13"/>
      <c r="G5" s="11">
        <f>$C$5*100/$C$10</f>
        <v>1.2265834076717217</v>
      </c>
      <c r="H5" s="11">
        <f>$C$5*100/$C$10</f>
        <v>1.2265834076717217</v>
      </c>
      <c r="I5" s="11">
        <f>$C$5*100/$C$10</f>
        <v>1.2265834076717217</v>
      </c>
      <c r="J5" s="11">
        <f>$C$5*100/$C$10</f>
        <v>1.2265834076717217</v>
      </c>
      <c r="K5" s="11">
        <f>$C$5*100/$C$10</f>
        <v>1.2265834076717217</v>
      </c>
      <c r="L5" s="11"/>
      <c r="M5" s="11"/>
      <c r="N5" s="11"/>
      <c r="O5" s="13"/>
    </row>
    <row r="6" spans="1:15" s="12" customFormat="1" x14ac:dyDescent="0.2">
      <c r="B6" s="10" t="s">
        <v>79</v>
      </c>
      <c r="C6" s="264">
        <v>41.52</v>
      </c>
      <c r="D6" s="11">
        <f>$C$6*100/$C$10</f>
        <v>92.595896520963421</v>
      </c>
      <c r="E6" s="11">
        <f t="shared" ref="E6:O6" si="0">$C$6*100/$C$10</f>
        <v>92.595896520963421</v>
      </c>
      <c r="F6" s="11">
        <f t="shared" si="0"/>
        <v>92.595896520963421</v>
      </c>
      <c r="G6" s="11">
        <f t="shared" si="0"/>
        <v>92.595896520963421</v>
      </c>
      <c r="H6" s="11">
        <f t="shared" si="0"/>
        <v>92.595896520963421</v>
      </c>
      <c r="I6" s="11">
        <f t="shared" si="0"/>
        <v>92.595896520963421</v>
      </c>
      <c r="J6" s="11">
        <f t="shared" si="0"/>
        <v>92.595896520963421</v>
      </c>
      <c r="K6" s="11">
        <f t="shared" si="0"/>
        <v>92.595896520963421</v>
      </c>
      <c r="L6" s="11">
        <f t="shared" si="0"/>
        <v>92.595896520963421</v>
      </c>
      <c r="M6" s="11">
        <f t="shared" si="0"/>
        <v>92.595896520963421</v>
      </c>
      <c r="N6" s="11">
        <f t="shared" si="0"/>
        <v>92.595896520963421</v>
      </c>
      <c r="O6" s="11">
        <f t="shared" si="0"/>
        <v>92.595896520963421</v>
      </c>
    </row>
    <row r="7" spans="1:15" s="12" customFormat="1" x14ac:dyDescent="0.2">
      <c r="B7" s="14" t="s">
        <v>50</v>
      </c>
      <c r="C7" s="264">
        <v>0.85299999999999998</v>
      </c>
      <c r="D7" s="11"/>
      <c r="E7" s="11"/>
      <c r="F7" s="13"/>
      <c r="G7" s="11">
        <f>$C$7*100/$C$10</f>
        <v>1.9023193577163244</v>
      </c>
      <c r="H7" s="11">
        <f>$C$7*100/$C$10</f>
        <v>1.9023193577163244</v>
      </c>
      <c r="I7" s="11">
        <f>$C$7*100/$C$10</f>
        <v>1.9023193577163244</v>
      </c>
      <c r="J7" s="11">
        <f>$C$7*100/$C$10</f>
        <v>1.9023193577163244</v>
      </c>
      <c r="K7" s="11">
        <f>$C$7*100/$C$10</f>
        <v>1.9023193577163244</v>
      </c>
      <c r="L7" s="11"/>
      <c r="M7" s="11"/>
      <c r="N7" s="11"/>
      <c r="O7" s="13"/>
    </row>
    <row r="8" spans="1:15" s="12" customFormat="1" x14ac:dyDescent="0.2">
      <c r="B8" s="10" t="s">
        <v>748</v>
      </c>
      <c r="C8" s="265">
        <v>2.5630000000000002</v>
      </c>
      <c r="D8" s="11">
        <f>$C$8*100/$C$10</f>
        <v>5.7158786797502232</v>
      </c>
      <c r="E8" s="11">
        <f t="shared" ref="E8:O8" si="1">$C$8*100/$C$10</f>
        <v>5.7158786797502232</v>
      </c>
      <c r="F8" s="11">
        <f t="shared" si="1"/>
        <v>5.7158786797502232</v>
      </c>
      <c r="G8" s="11">
        <f t="shared" si="1"/>
        <v>5.7158786797502232</v>
      </c>
      <c r="H8" s="11">
        <f t="shared" si="1"/>
        <v>5.7158786797502232</v>
      </c>
      <c r="I8" s="11">
        <f t="shared" si="1"/>
        <v>5.7158786797502232</v>
      </c>
      <c r="J8" s="11">
        <f t="shared" si="1"/>
        <v>5.7158786797502232</v>
      </c>
      <c r="K8" s="11">
        <f t="shared" si="1"/>
        <v>5.7158786797502232</v>
      </c>
      <c r="L8" s="11">
        <f t="shared" si="1"/>
        <v>5.7158786797502232</v>
      </c>
      <c r="M8" s="11">
        <f t="shared" si="1"/>
        <v>5.7158786797502232</v>
      </c>
      <c r="N8" s="11">
        <f t="shared" si="1"/>
        <v>5.7158786797502232</v>
      </c>
      <c r="O8" s="11">
        <f t="shared" si="1"/>
        <v>5.7158786797502232</v>
      </c>
    </row>
    <row r="9" spans="1:15" ht="16.5" x14ac:dyDescent="0.2">
      <c r="B9" s="257" t="s">
        <v>27</v>
      </c>
      <c r="C9" s="266">
        <f t="shared" ref="C9" si="2">SUM(C5:C8)</f>
        <v>45.486000000000004</v>
      </c>
      <c r="D9" s="423"/>
      <c r="E9" s="424"/>
      <c r="F9" s="424"/>
      <c r="G9" s="424"/>
      <c r="H9" s="424"/>
      <c r="I9" s="424"/>
      <c r="J9" s="424"/>
      <c r="K9" s="424"/>
      <c r="L9" s="424"/>
      <c r="M9" s="424"/>
      <c r="N9" s="424"/>
      <c r="O9" s="425"/>
    </row>
    <row r="10" spans="1:15" ht="16.5" x14ac:dyDescent="0.3">
      <c r="A10" s="19"/>
      <c r="B10" s="242" t="s">
        <v>28</v>
      </c>
      <c r="C10" s="267">
        <v>44.84</v>
      </c>
      <c r="D10" s="17">
        <f t="shared" ref="D10:O10" si="3">SUM(D5:D8)</f>
        <v>98.31177520071364</v>
      </c>
      <c r="E10" s="17">
        <f t="shared" si="3"/>
        <v>98.31177520071364</v>
      </c>
      <c r="F10" s="17">
        <f t="shared" si="3"/>
        <v>98.31177520071364</v>
      </c>
      <c r="G10" s="17">
        <f t="shared" si="3"/>
        <v>101.44067796610169</v>
      </c>
      <c r="H10" s="17">
        <f t="shared" si="3"/>
        <v>101.44067796610169</v>
      </c>
      <c r="I10" s="17">
        <f t="shared" si="3"/>
        <v>101.44067796610169</v>
      </c>
      <c r="J10" s="17">
        <f t="shared" si="3"/>
        <v>101.44067796610169</v>
      </c>
      <c r="K10" s="17">
        <f t="shared" si="3"/>
        <v>101.44067796610169</v>
      </c>
      <c r="L10" s="17">
        <f t="shared" si="3"/>
        <v>98.31177520071364</v>
      </c>
      <c r="M10" s="17">
        <f t="shared" si="3"/>
        <v>98.31177520071364</v>
      </c>
      <c r="N10" s="17">
        <f t="shared" si="3"/>
        <v>98.31177520071364</v>
      </c>
      <c r="O10" s="40">
        <f t="shared" si="3"/>
        <v>98.31177520071364</v>
      </c>
    </row>
    <row r="11" spans="1:15" ht="16.5" x14ac:dyDescent="0.2">
      <c r="A11" s="19"/>
      <c r="B11" s="21" t="s">
        <v>29</v>
      </c>
      <c r="C11" s="22">
        <f>C9/C10*100</f>
        <v>101.4406779661017</v>
      </c>
      <c r="D11" s="20"/>
      <c r="E11" s="20"/>
      <c r="F11" s="20"/>
      <c r="G11" s="20"/>
      <c r="H11" s="20"/>
      <c r="I11" s="20"/>
      <c r="J11" s="20"/>
      <c r="K11" s="20"/>
      <c r="L11" s="20"/>
      <c r="M11" s="20"/>
      <c r="N11" s="20"/>
      <c r="O11" s="23"/>
    </row>
    <row r="12" spans="1:15" ht="16.5" x14ac:dyDescent="0.3">
      <c r="A12" s="19"/>
      <c r="B12" s="24" t="s">
        <v>30</v>
      </c>
      <c r="C12" s="148">
        <v>49.85</v>
      </c>
      <c r="D12" s="25" t="s">
        <v>31</v>
      </c>
      <c r="E12" s="25"/>
      <c r="F12" s="20"/>
      <c r="G12" s="20"/>
      <c r="H12" s="20"/>
      <c r="I12" s="20"/>
      <c r="J12" s="20"/>
      <c r="K12" s="20"/>
      <c r="L12" s="20"/>
      <c r="M12" s="20"/>
      <c r="N12" s="20"/>
      <c r="O12" s="23"/>
    </row>
    <row r="13" spans="1:15" ht="16.5" x14ac:dyDescent="0.3">
      <c r="A13" s="19"/>
      <c r="B13" s="26" t="s">
        <v>32</v>
      </c>
      <c r="C13" s="140">
        <f>100*C10/C12</f>
        <v>89.949849548645929</v>
      </c>
      <c r="D13" s="25"/>
      <c r="E13" s="25"/>
      <c r="F13" s="20"/>
      <c r="G13" s="20"/>
      <c r="H13" s="20"/>
      <c r="I13" s="20"/>
      <c r="J13" s="20"/>
      <c r="K13" s="20"/>
      <c r="L13" s="20"/>
      <c r="M13" s="20"/>
      <c r="N13" s="20"/>
      <c r="O13" s="23"/>
    </row>
    <row r="14" spans="1:15" ht="16.5" x14ac:dyDescent="0.2">
      <c r="A14" s="19"/>
      <c r="B14" s="28" t="s">
        <v>33</v>
      </c>
      <c r="C14" s="60">
        <v>49.85</v>
      </c>
      <c r="D14" s="30" t="s">
        <v>31</v>
      </c>
      <c r="E14" s="44" t="s">
        <v>243</v>
      </c>
      <c r="F14" s="32"/>
      <c r="G14" s="32"/>
      <c r="H14" s="32"/>
      <c r="I14" s="32"/>
      <c r="J14" s="32"/>
      <c r="K14" s="32"/>
      <c r="L14" s="32"/>
      <c r="M14" s="32"/>
      <c r="N14" s="32"/>
      <c r="O14" s="33"/>
    </row>
    <row r="15" spans="1:15" x14ac:dyDescent="0.2">
      <c r="C15" s="43"/>
    </row>
    <row r="16" spans="1:15" ht="15.75" x14ac:dyDescent="0.25">
      <c r="B16" s="4" t="s">
        <v>37</v>
      </c>
    </row>
    <row r="17" spans="2:15" ht="40.5" customHeight="1" x14ac:dyDescent="0.2">
      <c r="B17" s="405" t="s">
        <v>595</v>
      </c>
      <c r="C17" s="405"/>
      <c r="D17" s="405"/>
      <c r="E17" s="405"/>
      <c r="F17" s="405"/>
      <c r="G17" s="405"/>
      <c r="H17" s="405"/>
      <c r="I17" s="405"/>
      <c r="J17" s="405"/>
      <c r="K17" s="405"/>
      <c r="L17" s="405"/>
      <c r="M17" s="405"/>
      <c r="N17" s="405"/>
      <c r="O17" s="405"/>
    </row>
    <row r="19" spans="2:15" ht="15.75" x14ac:dyDescent="0.25">
      <c r="B19" s="4" t="s">
        <v>39</v>
      </c>
    </row>
    <row r="20" spans="2:15" x14ac:dyDescent="0.2">
      <c r="B20" s="392" t="s">
        <v>42</v>
      </c>
      <c r="C20" s="392"/>
      <c r="D20" s="392"/>
      <c r="E20" s="392"/>
      <c r="F20" s="392"/>
      <c r="G20" s="392"/>
      <c r="H20" s="392"/>
      <c r="I20" s="392"/>
      <c r="J20" s="392"/>
      <c r="K20" s="392"/>
      <c r="L20" s="392"/>
      <c r="M20" s="392"/>
      <c r="N20" s="392"/>
      <c r="O20" s="392"/>
    </row>
  </sheetData>
  <mergeCells count="5">
    <mergeCell ref="D3:O3"/>
    <mergeCell ref="B17:O17"/>
    <mergeCell ref="B20:O20"/>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7"/>
  <dimension ref="A1:O23"/>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475</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91"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89">
        <v>3.1</v>
      </c>
      <c r="D5" s="11"/>
      <c r="E5" s="11"/>
      <c r="F5" s="13"/>
      <c r="G5" s="11">
        <f>$C$5*100/$C$12</f>
        <v>5.7227247553996676</v>
      </c>
      <c r="H5" s="11">
        <f>$C$5*100/$C$12</f>
        <v>5.7227247553996676</v>
      </c>
      <c r="I5" s="11">
        <f>$C$5*100/$C$12</f>
        <v>5.7227247553996676</v>
      </c>
      <c r="J5" s="11">
        <f>$C$5*100/$C$12</f>
        <v>5.7227247553996676</v>
      </c>
      <c r="K5" s="11">
        <f>$C$5*100/$C$12</f>
        <v>5.7227247553996676</v>
      </c>
      <c r="L5" s="11"/>
      <c r="M5" s="11"/>
      <c r="N5" s="11"/>
      <c r="O5" s="13"/>
    </row>
    <row r="6" spans="1:15" s="12" customFormat="1" x14ac:dyDescent="0.2">
      <c r="B6" s="37" t="s">
        <v>102</v>
      </c>
      <c r="C6" s="274">
        <v>9.1999999999999993</v>
      </c>
      <c r="D6" s="38"/>
      <c r="E6" s="38"/>
      <c r="F6" s="39"/>
      <c r="G6" s="11">
        <f>$C$6*100/$C$12</f>
        <v>16.98357024183127</v>
      </c>
      <c r="H6" s="11">
        <f>$C$6*100/$C$12</f>
        <v>16.98357024183127</v>
      </c>
      <c r="I6" s="11">
        <f>$C$6*100/$C$12</f>
        <v>16.98357024183127</v>
      </c>
      <c r="J6" s="11">
        <f>$C$6*100/$C$12</f>
        <v>16.98357024183127</v>
      </c>
      <c r="K6" s="11">
        <f>$C$6*100/$C$12</f>
        <v>16.98357024183127</v>
      </c>
      <c r="L6" s="11"/>
      <c r="M6" s="11"/>
      <c r="N6" s="11"/>
      <c r="O6" s="13"/>
    </row>
    <row r="7" spans="1:15" s="12" customFormat="1" x14ac:dyDescent="0.2">
      <c r="B7" s="10" t="s">
        <v>78</v>
      </c>
      <c r="C7" s="274">
        <v>7.1</v>
      </c>
      <c r="D7" s="11"/>
      <c r="E7" s="11"/>
      <c r="F7" s="13"/>
      <c r="G7" s="11">
        <f>$C$7*100/$C$12</f>
        <v>13.106885730108916</v>
      </c>
      <c r="H7" s="11">
        <f>$C$7*100/$C$12</f>
        <v>13.106885730108916</v>
      </c>
      <c r="I7" s="11">
        <f>$C$7*100/$C$12</f>
        <v>13.106885730108916</v>
      </c>
      <c r="J7" s="11">
        <f>$C$7*100/$C$12</f>
        <v>13.106885730108916</v>
      </c>
      <c r="K7" s="11">
        <f>$C$7*100/$C$12</f>
        <v>13.106885730108916</v>
      </c>
      <c r="L7" s="11"/>
      <c r="M7" s="11"/>
      <c r="N7" s="11"/>
      <c r="O7" s="13"/>
    </row>
    <row r="8" spans="1:15" s="12" customFormat="1" x14ac:dyDescent="0.2">
      <c r="B8" s="14" t="s">
        <v>54</v>
      </c>
      <c r="C8" s="274">
        <v>3.3</v>
      </c>
      <c r="D8" s="11"/>
      <c r="E8" s="11"/>
      <c r="F8" s="13"/>
      <c r="G8" s="11">
        <f>$C$8*100/$C$12</f>
        <v>6.0919328041351299</v>
      </c>
      <c r="H8" s="11">
        <f>$C$8*100/$C$12</f>
        <v>6.0919328041351299</v>
      </c>
      <c r="I8" s="11">
        <f>$C$8*100/$C$12</f>
        <v>6.0919328041351299</v>
      </c>
      <c r="J8" s="11">
        <f>$C$8*100/$C$12</f>
        <v>6.0919328041351299</v>
      </c>
      <c r="K8" s="11">
        <f>$C$8*100/$C$12</f>
        <v>6.0919328041351299</v>
      </c>
      <c r="L8" s="11"/>
      <c r="M8" s="11"/>
      <c r="N8" s="11"/>
      <c r="O8" s="13"/>
    </row>
    <row r="9" spans="1:15" s="12" customFormat="1" x14ac:dyDescent="0.2">
      <c r="B9" s="10" t="s">
        <v>62</v>
      </c>
      <c r="C9" s="274">
        <v>11.2</v>
      </c>
      <c r="D9" s="11"/>
      <c r="E9" s="11"/>
      <c r="F9" s="11">
        <f t="shared" ref="F9:K9" si="0">$C$9*100/$C$12</f>
        <v>20.675650729185897</v>
      </c>
      <c r="G9" s="11">
        <f t="shared" si="0"/>
        <v>20.675650729185897</v>
      </c>
      <c r="H9" s="11">
        <f t="shared" si="0"/>
        <v>20.675650729185897</v>
      </c>
      <c r="I9" s="11">
        <f t="shared" si="0"/>
        <v>20.675650729185897</v>
      </c>
      <c r="J9" s="11">
        <f t="shared" si="0"/>
        <v>20.675650729185897</v>
      </c>
      <c r="K9" s="11">
        <f t="shared" si="0"/>
        <v>20.675650729185897</v>
      </c>
      <c r="L9" s="11"/>
      <c r="M9" s="11"/>
      <c r="N9" s="11"/>
      <c r="O9" s="13"/>
    </row>
    <row r="10" spans="1:15" s="12" customFormat="1" x14ac:dyDescent="0.2">
      <c r="B10" s="10" t="s">
        <v>183</v>
      </c>
      <c r="C10" s="274">
        <v>20.3</v>
      </c>
      <c r="D10" s="11">
        <f>$C$10*100/$C$12</f>
        <v>37.474616946649434</v>
      </c>
      <c r="E10" s="11">
        <f t="shared" ref="E10:O10" si="1">$C$10*100/$C$12</f>
        <v>37.474616946649434</v>
      </c>
      <c r="F10" s="11">
        <f t="shared" si="1"/>
        <v>37.474616946649434</v>
      </c>
      <c r="G10" s="11">
        <f t="shared" si="1"/>
        <v>37.474616946649434</v>
      </c>
      <c r="H10" s="11">
        <f t="shared" si="1"/>
        <v>37.474616946649434</v>
      </c>
      <c r="I10" s="11">
        <f t="shared" si="1"/>
        <v>37.474616946649434</v>
      </c>
      <c r="J10" s="11">
        <f t="shared" si="1"/>
        <v>37.474616946649434</v>
      </c>
      <c r="K10" s="11">
        <f t="shared" si="1"/>
        <v>37.474616946649434</v>
      </c>
      <c r="L10" s="11">
        <f t="shared" si="1"/>
        <v>37.474616946649434</v>
      </c>
      <c r="M10" s="11">
        <f t="shared" si="1"/>
        <v>37.474616946649434</v>
      </c>
      <c r="N10" s="11">
        <f t="shared" si="1"/>
        <v>37.474616946649434</v>
      </c>
      <c r="O10" s="11">
        <f t="shared" si="1"/>
        <v>37.474616946649434</v>
      </c>
    </row>
    <row r="11" spans="1:15" ht="16.5" x14ac:dyDescent="0.2">
      <c r="B11" s="257" t="s">
        <v>27</v>
      </c>
      <c r="C11" s="290">
        <f t="shared" ref="C11" si="2">SUM(C5:C10)</f>
        <v>54.2</v>
      </c>
      <c r="D11" s="423"/>
      <c r="E11" s="424"/>
      <c r="F11" s="424"/>
      <c r="G11" s="424"/>
      <c r="H11" s="424"/>
      <c r="I11" s="424"/>
      <c r="J11" s="424"/>
      <c r="K11" s="424"/>
      <c r="L11" s="424"/>
      <c r="M11" s="424"/>
      <c r="N11" s="424"/>
      <c r="O11" s="425"/>
    </row>
    <row r="12" spans="1:15" ht="16.5" x14ac:dyDescent="0.3">
      <c r="A12" s="19"/>
      <c r="B12" s="242" t="s">
        <v>28</v>
      </c>
      <c r="C12" s="270">
        <v>54.17</v>
      </c>
      <c r="D12" s="17">
        <f t="shared" ref="D12:O12" si="3">SUM(D5:D10)</f>
        <v>37.474616946649434</v>
      </c>
      <c r="E12" s="17">
        <f t="shared" si="3"/>
        <v>37.474616946649434</v>
      </c>
      <c r="F12" s="17">
        <f t="shared" si="3"/>
        <v>58.15026767583533</v>
      </c>
      <c r="G12" s="17">
        <f t="shared" si="3"/>
        <v>100.05538120731032</v>
      </c>
      <c r="H12" s="17">
        <f t="shared" si="3"/>
        <v>100.05538120731032</v>
      </c>
      <c r="I12" s="17">
        <f t="shared" si="3"/>
        <v>100.05538120731032</v>
      </c>
      <c r="J12" s="17">
        <f t="shared" si="3"/>
        <v>100.05538120731032</v>
      </c>
      <c r="K12" s="17">
        <f t="shared" si="3"/>
        <v>100.05538120731032</v>
      </c>
      <c r="L12" s="17">
        <f t="shared" si="3"/>
        <v>37.474616946649434</v>
      </c>
      <c r="M12" s="17">
        <f t="shared" si="3"/>
        <v>37.474616946649434</v>
      </c>
      <c r="N12" s="17">
        <f t="shared" si="3"/>
        <v>37.474616946649434</v>
      </c>
      <c r="O12" s="17">
        <f t="shared" si="3"/>
        <v>37.474616946649434</v>
      </c>
    </row>
    <row r="13" spans="1:15" ht="16.5" x14ac:dyDescent="0.2">
      <c r="A13" s="19"/>
      <c r="B13" s="21" t="s">
        <v>29</v>
      </c>
      <c r="C13" s="22">
        <f>C11/C12*100</f>
        <v>100.05538120731032</v>
      </c>
      <c r="D13" s="20"/>
      <c r="E13" s="20"/>
      <c r="F13" s="20"/>
      <c r="G13" s="20"/>
      <c r="H13" s="20"/>
      <c r="I13" s="20"/>
      <c r="J13" s="20"/>
      <c r="K13" s="20"/>
      <c r="L13" s="20"/>
      <c r="M13" s="20"/>
      <c r="N13" s="20"/>
      <c r="O13" s="23"/>
    </row>
    <row r="14" spans="1:15" ht="16.5" x14ac:dyDescent="0.3">
      <c r="A14" s="19"/>
      <c r="B14" s="24" t="s">
        <v>30</v>
      </c>
      <c r="C14" s="143">
        <v>159.69999999999999</v>
      </c>
      <c r="D14" s="20"/>
      <c r="E14" s="20"/>
      <c r="F14" s="20"/>
      <c r="G14" s="20"/>
      <c r="H14" s="20"/>
      <c r="I14" s="20"/>
      <c r="J14" s="20"/>
      <c r="K14" s="20"/>
      <c r="L14" s="20"/>
      <c r="M14" s="20"/>
      <c r="N14" s="20"/>
      <c r="O14" s="23"/>
    </row>
    <row r="15" spans="1:15" ht="16.5" x14ac:dyDescent="0.3">
      <c r="A15" s="19"/>
      <c r="B15" s="26" t="s">
        <v>32</v>
      </c>
      <c r="C15" s="144">
        <f>100*C12/C14</f>
        <v>33.91984971822167</v>
      </c>
      <c r="D15" s="20"/>
      <c r="E15" s="20"/>
      <c r="F15" s="20"/>
      <c r="G15" s="20"/>
      <c r="H15" s="20"/>
      <c r="I15" s="20"/>
      <c r="J15" s="20"/>
      <c r="K15" s="20"/>
      <c r="L15" s="20"/>
      <c r="M15" s="20"/>
      <c r="N15" s="20"/>
      <c r="O15" s="23"/>
    </row>
    <row r="16" spans="1:15" ht="16.5" x14ac:dyDescent="0.2">
      <c r="A16" s="19"/>
      <c r="B16" s="28" t="s">
        <v>33</v>
      </c>
      <c r="C16" s="145">
        <v>159.69999999999999</v>
      </c>
      <c r="D16" s="42"/>
      <c r="E16" s="32"/>
      <c r="F16" s="32"/>
      <c r="G16" s="32"/>
      <c r="H16" s="32"/>
      <c r="I16" s="32"/>
      <c r="J16" s="32"/>
      <c r="K16" s="32"/>
      <c r="L16" s="32"/>
      <c r="M16" s="32"/>
      <c r="N16" s="32"/>
      <c r="O16" s="33"/>
    </row>
    <row r="17" spans="2:15" x14ac:dyDescent="0.2">
      <c r="C17" s="43"/>
    </row>
    <row r="18" spans="2:15" ht="15.75" x14ac:dyDescent="0.25">
      <c r="B18" s="4" t="s">
        <v>37</v>
      </c>
    </row>
    <row r="19" spans="2:15" ht="46.5" customHeight="1" x14ac:dyDescent="0.2">
      <c r="B19" s="397" t="s">
        <v>476</v>
      </c>
      <c r="C19" s="397"/>
      <c r="D19" s="397"/>
      <c r="E19" s="397"/>
      <c r="F19" s="397"/>
      <c r="G19" s="397"/>
      <c r="H19" s="397"/>
      <c r="I19" s="397"/>
      <c r="J19" s="397"/>
      <c r="K19" s="397"/>
      <c r="L19" s="397"/>
      <c r="M19" s="397"/>
      <c r="N19" s="397"/>
      <c r="O19" s="397"/>
    </row>
    <row r="21" spans="2:15" ht="15.75" x14ac:dyDescent="0.25">
      <c r="B21" s="4" t="s">
        <v>39</v>
      </c>
    </row>
    <row r="22" spans="2:15" x14ac:dyDescent="0.2">
      <c r="B22" s="398" t="s">
        <v>395</v>
      </c>
      <c r="C22" s="398"/>
      <c r="D22" s="398"/>
      <c r="E22" s="398"/>
      <c r="F22" s="398"/>
      <c r="G22" s="398"/>
      <c r="H22" s="398"/>
      <c r="I22" s="398"/>
      <c r="J22" s="398"/>
      <c r="K22" s="398"/>
      <c r="L22" s="398"/>
      <c r="M22" s="398"/>
      <c r="N22" s="398"/>
      <c r="O22" s="398"/>
    </row>
    <row r="23" spans="2:15" ht="28.5" customHeight="1" x14ac:dyDescent="0.2">
      <c r="B23" s="406" t="s">
        <v>391</v>
      </c>
      <c r="C23" s="406"/>
      <c r="D23" s="406"/>
      <c r="E23" s="406"/>
      <c r="F23" s="406"/>
      <c r="G23" s="406"/>
      <c r="H23" s="406"/>
      <c r="I23" s="406"/>
      <c r="J23" s="406"/>
      <c r="K23" s="406"/>
      <c r="L23" s="406"/>
      <c r="M23" s="406"/>
      <c r="N23" s="406"/>
      <c r="O23" s="406"/>
    </row>
  </sheetData>
  <mergeCells count="7">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8"/>
  <dimension ref="A1:O58"/>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477</v>
      </c>
      <c r="C1" s="2"/>
      <c r="D1" s="393"/>
      <c r="E1" s="393"/>
      <c r="F1" s="393"/>
      <c r="G1" s="393"/>
      <c r="H1" s="393"/>
      <c r="I1" s="393"/>
      <c r="J1" s="393"/>
      <c r="K1" s="393"/>
      <c r="L1" s="393"/>
      <c r="M1" s="393"/>
      <c r="N1" s="393"/>
      <c r="O1" s="393"/>
    </row>
    <row r="2" spans="1:15" s="3" customFormat="1" ht="15.75" x14ac:dyDescent="0.25">
      <c r="B2" s="4" t="s">
        <v>1</v>
      </c>
      <c r="C2" s="5" t="s">
        <v>162</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67" t="s">
        <v>49</v>
      </c>
      <c r="C5" s="274">
        <v>2.0270000000000001</v>
      </c>
      <c r="D5" s="11"/>
      <c r="E5" s="11"/>
      <c r="F5" s="13"/>
      <c r="G5" s="11">
        <f>$C$5*100/$C$15</f>
        <v>5.6020783240748422</v>
      </c>
      <c r="H5" s="11">
        <f>$C$5*100/$C$15</f>
        <v>5.6020783240748422</v>
      </c>
      <c r="I5" s="11">
        <f>$C$5*100/$C$15</f>
        <v>5.6020783240748422</v>
      </c>
      <c r="J5" s="11">
        <f>$C$5*100/$C$15</f>
        <v>5.6020783240748422</v>
      </c>
      <c r="K5" s="11">
        <f>$C$5*100/$C$15</f>
        <v>5.6020783240748422</v>
      </c>
      <c r="L5" s="11"/>
      <c r="M5" s="11"/>
      <c r="N5" s="11"/>
      <c r="O5" s="13"/>
    </row>
    <row r="6" spans="1:15" s="12" customFormat="1" x14ac:dyDescent="0.2">
      <c r="B6" s="67" t="s">
        <v>59</v>
      </c>
      <c r="C6" s="274">
        <v>2.4249999999999998</v>
      </c>
      <c r="D6" s="11"/>
      <c r="E6" s="11"/>
      <c r="F6" s="13"/>
      <c r="G6" s="11">
        <f>$C$6*100/$C$15</f>
        <v>6.7020423956001434</v>
      </c>
      <c r="H6" s="11">
        <f>$C$6*100/$C$15</f>
        <v>6.7020423956001434</v>
      </c>
      <c r="I6" s="11">
        <f>$C$6*100/$C$15</f>
        <v>6.7020423956001434</v>
      </c>
      <c r="J6" s="11">
        <f>$C$6*100/$C$15</f>
        <v>6.7020423956001434</v>
      </c>
      <c r="K6" s="11">
        <f>$C$6*100/$C$15</f>
        <v>6.7020423956001434</v>
      </c>
      <c r="L6" s="11"/>
      <c r="M6" s="11"/>
      <c r="N6" s="11"/>
      <c r="O6" s="13"/>
    </row>
    <row r="7" spans="1:15" s="12" customFormat="1" x14ac:dyDescent="0.2">
      <c r="B7" s="67" t="s">
        <v>50</v>
      </c>
      <c r="C7" s="274">
        <v>7.327</v>
      </c>
      <c r="D7" s="11"/>
      <c r="E7" s="11"/>
      <c r="F7" s="11"/>
      <c r="G7" s="11">
        <f>$C$7*100/$C$15</f>
        <v>20.249841085592681</v>
      </c>
      <c r="H7" s="11">
        <f>$C$7*100/$C$15</f>
        <v>20.249841085592681</v>
      </c>
      <c r="I7" s="11">
        <f>$C$7*100/$C$15</f>
        <v>20.249841085592681</v>
      </c>
      <c r="J7" s="11">
        <f>$C$7*100/$C$15</f>
        <v>20.249841085592681</v>
      </c>
      <c r="K7" s="11">
        <f>$C$7*100/$C$15</f>
        <v>20.249841085592681</v>
      </c>
      <c r="L7" s="11"/>
      <c r="M7" s="11"/>
      <c r="N7" s="11"/>
      <c r="O7" s="13"/>
    </row>
    <row r="8" spans="1:15" s="12" customFormat="1" x14ac:dyDescent="0.2">
      <c r="B8" s="161" t="s">
        <v>90</v>
      </c>
      <c r="C8" s="274">
        <v>4.6100000000000003</v>
      </c>
      <c r="D8" s="11">
        <f t="shared" ref="D8:O8" si="0">$C$8*100/$C$15</f>
        <v>12.740789873697594</v>
      </c>
      <c r="E8" s="11">
        <f t="shared" si="0"/>
        <v>12.740789873697594</v>
      </c>
      <c r="F8" s="11">
        <f t="shared" si="0"/>
        <v>12.740789873697594</v>
      </c>
      <c r="G8" s="11">
        <f t="shared" si="0"/>
        <v>12.740789873697594</v>
      </c>
      <c r="H8" s="11">
        <f t="shared" si="0"/>
        <v>12.740789873697594</v>
      </c>
      <c r="I8" s="11">
        <f t="shared" si="0"/>
        <v>12.740789873697594</v>
      </c>
      <c r="J8" s="11">
        <f t="shared" si="0"/>
        <v>12.740789873697594</v>
      </c>
      <c r="K8" s="11">
        <f t="shared" si="0"/>
        <v>12.740789873697594</v>
      </c>
      <c r="L8" s="11">
        <f t="shared" si="0"/>
        <v>12.740789873697594</v>
      </c>
      <c r="M8" s="11">
        <f t="shared" si="0"/>
        <v>12.740789873697594</v>
      </c>
      <c r="N8" s="11">
        <f t="shared" si="0"/>
        <v>12.740789873697594</v>
      </c>
      <c r="O8" s="11">
        <f t="shared" si="0"/>
        <v>12.740789873697594</v>
      </c>
    </row>
    <row r="9" spans="1:15" s="12" customFormat="1" x14ac:dyDescent="0.2">
      <c r="B9" s="67" t="s">
        <v>19</v>
      </c>
      <c r="C9" s="274">
        <v>2.5019999999999998</v>
      </c>
      <c r="D9" s="11">
        <f t="shared" ref="D9:O9" si="1">$C$9*100/$C$15</f>
        <v>6.9148495149655913</v>
      </c>
      <c r="E9" s="11">
        <f t="shared" si="1"/>
        <v>6.9148495149655913</v>
      </c>
      <c r="F9" s="11">
        <f t="shared" si="1"/>
        <v>6.9148495149655913</v>
      </c>
      <c r="G9" s="11">
        <f t="shared" si="1"/>
        <v>6.9148495149655913</v>
      </c>
      <c r="H9" s="11">
        <f t="shared" si="1"/>
        <v>6.9148495149655913</v>
      </c>
      <c r="I9" s="11">
        <f t="shared" si="1"/>
        <v>6.9148495149655913</v>
      </c>
      <c r="J9" s="11">
        <f t="shared" si="1"/>
        <v>6.9148495149655913</v>
      </c>
      <c r="K9" s="11">
        <f t="shared" si="1"/>
        <v>6.9148495149655913</v>
      </c>
      <c r="L9" s="11">
        <f t="shared" si="1"/>
        <v>6.9148495149655913</v>
      </c>
      <c r="M9" s="11">
        <f t="shared" si="1"/>
        <v>6.9148495149655913</v>
      </c>
      <c r="N9" s="11">
        <f t="shared" si="1"/>
        <v>6.9148495149655913</v>
      </c>
      <c r="O9" s="11">
        <f t="shared" si="1"/>
        <v>6.9148495149655913</v>
      </c>
    </row>
    <row r="10" spans="1:15" s="12" customFormat="1" x14ac:dyDescent="0.2">
      <c r="B10" s="161" t="s">
        <v>103</v>
      </c>
      <c r="C10" s="274">
        <v>0.437</v>
      </c>
      <c r="D10" s="11"/>
      <c r="E10" s="11"/>
      <c r="F10" s="11"/>
      <c r="G10" s="11">
        <f>$C$10*100/$C$15</f>
        <v>1.2077494956194899</v>
      </c>
      <c r="H10" s="11">
        <f>$C$10*100/$C$15</f>
        <v>1.2077494956194899</v>
      </c>
      <c r="I10" s="11">
        <f>$C$10*100/$C$15</f>
        <v>1.2077494956194899</v>
      </c>
      <c r="J10" s="11">
        <f>$C$10*100/$C$15</f>
        <v>1.2077494956194899</v>
      </c>
      <c r="K10" s="11">
        <f>$C$10*100/$C$15</f>
        <v>1.2077494956194899</v>
      </c>
      <c r="L10" s="11"/>
      <c r="M10" s="11"/>
      <c r="N10" s="11"/>
      <c r="O10" s="13"/>
    </row>
    <row r="11" spans="1:15" s="12" customFormat="1" x14ac:dyDescent="0.2">
      <c r="B11" s="67" t="s">
        <v>78</v>
      </c>
      <c r="C11" s="274">
        <v>3.6520000000000001</v>
      </c>
      <c r="D11" s="11"/>
      <c r="E11" s="11"/>
      <c r="F11" s="13"/>
      <c r="G11" s="11">
        <f>$C$11*100/$C$15</f>
        <v>10.093137661332669</v>
      </c>
      <c r="H11" s="11">
        <f>$C$11*100/$C$15</f>
        <v>10.093137661332669</v>
      </c>
      <c r="I11" s="11">
        <f>$C$11*100/$C$15</f>
        <v>10.093137661332669</v>
      </c>
      <c r="J11" s="11">
        <f>$C$11*100/$C$15</f>
        <v>10.093137661332669</v>
      </c>
      <c r="K11" s="11">
        <f>$C$11*100/$C$15</f>
        <v>10.093137661332669</v>
      </c>
      <c r="L11" s="11"/>
      <c r="M11" s="11"/>
      <c r="N11" s="11"/>
      <c r="O11" s="13"/>
    </row>
    <row r="12" spans="1:15" s="12" customFormat="1" x14ac:dyDescent="0.2">
      <c r="B12" s="67" t="s">
        <v>62</v>
      </c>
      <c r="C12" s="274">
        <v>0.67600000000000005</v>
      </c>
      <c r="D12" s="11"/>
      <c r="E12" s="11"/>
      <c r="F12" s="11">
        <f t="shared" ref="F12:K12" si="2">$C$12*100/$C$15</f>
        <v>1.8682806842992568</v>
      </c>
      <c r="G12" s="11">
        <f t="shared" si="2"/>
        <v>1.8682806842992568</v>
      </c>
      <c r="H12" s="11">
        <f t="shared" si="2"/>
        <v>1.8682806842992568</v>
      </c>
      <c r="I12" s="11">
        <f t="shared" si="2"/>
        <v>1.8682806842992568</v>
      </c>
      <c r="J12" s="11">
        <f t="shared" si="2"/>
        <v>1.8682806842992568</v>
      </c>
      <c r="K12" s="11">
        <f t="shared" si="2"/>
        <v>1.8682806842992568</v>
      </c>
      <c r="L12" s="11"/>
      <c r="M12" s="11"/>
      <c r="N12" s="11"/>
      <c r="O12" s="13"/>
    </row>
    <row r="13" spans="1:15" s="12" customFormat="1" x14ac:dyDescent="0.2">
      <c r="B13" s="67" t="s">
        <v>105</v>
      </c>
      <c r="C13" s="274">
        <v>12.526999999999999</v>
      </c>
      <c r="D13" s="11">
        <f t="shared" ref="D13:O13" si="3">$C$13*100/$C$15</f>
        <v>34.621230964817727</v>
      </c>
      <c r="E13" s="11">
        <f t="shared" si="3"/>
        <v>34.621230964817727</v>
      </c>
      <c r="F13" s="11">
        <f t="shared" si="3"/>
        <v>34.621230964817727</v>
      </c>
      <c r="G13" s="11">
        <f t="shared" si="3"/>
        <v>34.621230964817727</v>
      </c>
      <c r="H13" s="11">
        <f t="shared" si="3"/>
        <v>34.621230964817727</v>
      </c>
      <c r="I13" s="11">
        <f t="shared" si="3"/>
        <v>34.621230964817727</v>
      </c>
      <c r="J13" s="11">
        <f t="shared" si="3"/>
        <v>34.621230964817727</v>
      </c>
      <c r="K13" s="11">
        <f t="shared" si="3"/>
        <v>34.621230964817727</v>
      </c>
      <c r="L13" s="11">
        <f t="shared" si="3"/>
        <v>34.621230964817727</v>
      </c>
      <c r="M13" s="11">
        <f t="shared" si="3"/>
        <v>34.621230964817727</v>
      </c>
      <c r="N13" s="11">
        <f t="shared" si="3"/>
        <v>34.621230964817727</v>
      </c>
      <c r="O13" s="11">
        <f t="shared" si="3"/>
        <v>34.621230964817727</v>
      </c>
    </row>
    <row r="14" spans="1:15" ht="16.5" x14ac:dyDescent="0.2">
      <c r="B14" s="257" t="s">
        <v>27</v>
      </c>
      <c r="C14" s="266">
        <f>SUM(C5:C13)</f>
        <v>36.183</v>
      </c>
      <c r="D14" s="423"/>
      <c r="E14" s="424"/>
      <c r="F14" s="424"/>
      <c r="G14" s="424"/>
      <c r="H14" s="424"/>
      <c r="I14" s="424"/>
      <c r="J14" s="424"/>
      <c r="K14" s="424"/>
      <c r="L14" s="424"/>
      <c r="M14" s="424"/>
      <c r="N14" s="424"/>
      <c r="O14" s="425"/>
    </row>
    <row r="15" spans="1:15" ht="16.5" x14ac:dyDescent="0.3">
      <c r="A15" s="19"/>
      <c r="B15" s="242" t="s">
        <v>28</v>
      </c>
      <c r="C15" s="270">
        <v>36.183</v>
      </c>
      <c r="D15" s="17">
        <f t="shared" ref="D15:O15" si="4">SUM(D5:D13)</f>
        <v>54.276870353480916</v>
      </c>
      <c r="E15" s="17">
        <f t="shared" si="4"/>
        <v>54.276870353480916</v>
      </c>
      <c r="F15" s="17">
        <f t="shared" si="4"/>
        <v>56.145151037780167</v>
      </c>
      <c r="G15" s="17">
        <f t="shared" si="4"/>
        <v>99.999999999999986</v>
      </c>
      <c r="H15" s="17">
        <f t="shared" si="4"/>
        <v>99.999999999999986</v>
      </c>
      <c r="I15" s="17">
        <f t="shared" si="4"/>
        <v>99.999999999999986</v>
      </c>
      <c r="J15" s="17">
        <f t="shared" si="4"/>
        <v>99.999999999999986</v>
      </c>
      <c r="K15" s="17">
        <f t="shared" si="4"/>
        <v>99.999999999999986</v>
      </c>
      <c r="L15" s="17">
        <f t="shared" si="4"/>
        <v>54.276870353480916</v>
      </c>
      <c r="M15" s="17">
        <f t="shared" si="4"/>
        <v>54.276870353480916</v>
      </c>
      <c r="N15" s="17">
        <f t="shared" si="4"/>
        <v>54.276870353480916</v>
      </c>
      <c r="O15" s="40">
        <f t="shared" si="4"/>
        <v>54.276870353480916</v>
      </c>
    </row>
    <row r="16" spans="1:15" ht="16.5" x14ac:dyDescent="0.2">
      <c r="A16" s="19"/>
      <c r="B16" s="21" t="s">
        <v>29</v>
      </c>
      <c r="C16" s="22">
        <f>C14/C15*100</f>
        <v>100</v>
      </c>
      <c r="D16" s="20"/>
      <c r="E16" s="20"/>
      <c r="F16" s="20"/>
      <c r="G16" s="20"/>
      <c r="H16" s="20"/>
      <c r="I16" s="20"/>
      <c r="J16" s="20"/>
      <c r="K16" s="20"/>
      <c r="L16" s="20"/>
      <c r="M16" s="20"/>
      <c r="N16" s="20"/>
      <c r="O16" s="23"/>
    </row>
    <row r="17" spans="1:15" ht="16.5" x14ac:dyDescent="0.3">
      <c r="A17" s="19"/>
      <c r="B17" s="24" t="s">
        <v>30</v>
      </c>
      <c r="C17" s="143">
        <v>55</v>
      </c>
      <c r="D17" s="25" t="s">
        <v>31</v>
      </c>
      <c r="E17" s="20"/>
      <c r="F17" s="20"/>
      <c r="G17" s="20"/>
      <c r="H17" s="20"/>
      <c r="I17" s="20"/>
      <c r="J17" s="20"/>
      <c r="K17" s="20"/>
      <c r="L17" s="20"/>
      <c r="M17" s="20"/>
      <c r="N17" s="20"/>
      <c r="O17" s="23"/>
    </row>
    <row r="18" spans="1:15" ht="16.5" x14ac:dyDescent="0.3">
      <c r="A18" s="19"/>
      <c r="B18" s="26" t="s">
        <v>32</v>
      </c>
      <c r="C18" s="144">
        <f>100*C15/C17</f>
        <v>65.787272727272736</v>
      </c>
      <c r="D18" s="20"/>
      <c r="E18" s="20"/>
      <c r="F18" s="20"/>
      <c r="G18" s="20"/>
      <c r="H18" s="20"/>
      <c r="I18" s="20"/>
      <c r="J18" s="20"/>
      <c r="K18" s="20"/>
      <c r="L18" s="20"/>
      <c r="M18" s="20"/>
      <c r="N18" s="20"/>
      <c r="O18" s="23"/>
    </row>
    <row r="19" spans="1:15" ht="16.5" x14ac:dyDescent="0.2">
      <c r="A19" s="19"/>
      <c r="B19" s="28" t="s">
        <v>33</v>
      </c>
      <c r="C19" s="145">
        <v>55</v>
      </c>
      <c r="D19" s="30" t="s">
        <v>31</v>
      </c>
      <c r="E19" s="44" t="s">
        <v>376</v>
      </c>
      <c r="F19" s="32"/>
      <c r="G19" s="32"/>
      <c r="H19" s="32"/>
      <c r="I19" s="32"/>
      <c r="J19" s="32"/>
      <c r="K19" s="32"/>
      <c r="L19" s="32"/>
      <c r="M19" s="32"/>
      <c r="N19" s="32"/>
      <c r="O19" s="33"/>
    </row>
    <row r="20" spans="1:15" x14ac:dyDescent="0.2">
      <c r="C20" s="43"/>
    </row>
    <row r="21" spans="1:15" ht="15.75" x14ac:dyDescent="0.25">
      <c r="B21" s="4" t="s">
        <v>37</v>
      </c>
    </row>
    <row r="22" spans="1:15" ht="65.25" customHeight="1" x14ac:dyDescent="0.2">
      <c r="B22" s="405" t="s">
        <v>478</v>
      </c>
      <c r="C22" s="405"/>
      <c r="D22" s="405"/>
      <c r="E22" s="405"/>
      <c r="F22" s="405"/>
      <c r="G22" s="405"/>
      <c r="H22" s="405"/>
      <c r="I22" s="405"/>
      <c r="J22" s="405"/>
      <c r="K22" s="405"/>
      <c r="L22" s="405"/>
      <c r="M22" s="405"/>
      <c r="N22" s="405"/>
      <c r="O22" s="405"/>
    </row>
    <row r="23" spans="1:15" ht="11.25" customHeight="1" x14ac:dyDescent="0.2"/>
    <row r="24" spans="1:15" ht="15.75" x14ac:dyDescent="0.25">
      <c r="B24" s="4" t="s">
        <v>39</v>
      </c>
    </row>
    <row r="25" spans="1:15" x14ac:dyDescent="0.2">
      <c r="B25" s="416" t="s">
        <v>479</v>
      </c>
      <c r="C25" s="416"/>
      <c r="D25" s="416"/>
      <c r="E25" s="416"/>
      <c r="F25" s="416"/>
      <c r="G25" s="416"/>
      <c r="H25" s="416"/>
      <c r="I25" s="416"/>
      <c r="J25" s="416"/>
      <c r="K25" s="416"/>
      <c r="L25" s="416"/>
      <c r="M25" s="416"/>
      <c r="N25" s="416"/>
      <c r="O25" s="416"/>
    </row>
    <row r="26" spans="1:15" ht="28.5" customHeight="1" x14ac:dyDescent="0.2">
      <c r="B26" s="405" t="s">
        <v>480</v>
      </c>
      <c r="C26" s="405"/>
      <c r="D26" s="405"/>
      <c r="E26" s="405"/>
      <c r="F26" s="405"/>
      <c r="G26" s="405"/>
      <c r="H26" s="405"/>
      <c r="I26" s="405"/>
      <c r="J26" s="405"/>
      <c r="K26" s="405"/>
      <c r="L26" s="405"/>
      <c r="M26" s="405"/>
      <c r="N26" s="405"/>
      <c r="O26" s="405"/>
    </row>
    <row r="27" spans="1:15" x14ac:dyDescent="0.2">
      <c r="B27" s="12"/>
      <c r="C27" s="113"/>
      <c r="D27" s="12"/>
      <c r="E27" s="12"/>
      <c r="F27" s="12"/>
      <c r="G27" s="12"/>
      <c r="H27" s="12"/>
      <c r="I27" s="12"/>
      <c r="J27" s="12"/>
      <c r="K27" s="12"/>
      <c r="L27" s="12"/>
      <c r="M27" s="12"/>
      <c r="N27" s="12"/>
      <c r="O27" s="12"/>
    </row>
    <row r="28" spans="1:15" x14ac:dyDescent="0.2">
      <c r="B28" s="118"/>
      <c r="C28" s="119"/>
      <c r="D28" s="76"/>
      <c r="E28" s="76"/>
      <c r="F28" s="76"/>
      <c r="G28" s="76"/>
      <c r="H28" s="76"/>
      <c r="I28" s="76"/>
      <c r="J28" s="76"/>
      <c r="K28" s="76"/>
      <c r="L28" s="76"/>
      <c r="M28" s="76"/>
      <c r="N28" s="76"/>
      <c r="O28" s="76"/>
    </row>
    <row r="29" spans="1:15" x14ac:dyDescent="0.2">
      <c r="B29" s="118"/>
      <c r="C29" s="119"/>
      <c r="D29" s="76"/>
      <c r="E29" s="76"/>
      <c r="F29" s="76"/>
      <c r="G29" s="76"/>
      <c r="H29" s="76"/>
      <c r="I29" s="76"/>
      <c r="J29" s="76"/>
      <c r="K29" s="76"/>
      <c r="L29" s="76"/>
      <c r="M29" s="76"/>
      <c r="N29" s="76"/>
      <c r="O29" s="76"/>
    </row>
    <row r="30" spans="1:15" x14ac:dyDescent="0.2">
      <c r="B30" s="118"/>
      <c r="C30" s="119"/>
      <c r="D30" s="76"/>
      <c r="E30" s="76"/>
      <c r="F30" s="76"/>
      <c r="G30" s="76"/>
      <c r="H30" s="76"/>
      <c r="I30" s="76"/>
      <c r="J30" s="76"/>
      <c r="K30" s="76"/>
      <c r="L30" s="76"/>
      <c r="M30" s="76"/>
      <c r="N30" s="76"/>
      <c r="O30" s="76"/>
    </row>
    <row r="31" spans="1:15" x14ac:dyDescent="0.2">
      <c r="B31" s="118"/>
      <c r="C31" s="119"/>
      <c r="D31" s="76"/>
      <c r="E31" s="76"/>
      <c r="F31" s="76"/>
      <c r="G31" s="76"/>
      <c r="H31" s="76"/>
      <c r="I31" s="76"/>
      <c r="J31" s="76"/>
      <c r="K31" s="76"/>
      <c r="L31" s="76"/>
      <c r="M31" s="76"/>
      <c r="N31" s="76"/>
      <c r="O31" s="76"/>
    </row>
    <row r="32" spans="1:15" x14ac:dyDescent="0.2">
      <c r="B32" s="118"/>
      <c r="C32" s="119"/>
      <c r="D32" s="76"/>
      <c r="E32" s="76"/>
      <c r="F32" s="76"/>
      <c r="G32" s="76"/>
      <c r="H32" s="76"/>
      <c r="I32" s="76"/>
      <c r="J32" s="76"/>
      <c r="K32" s="76"/>
      <c r="L32" s="76"/>
      <c r="M32" s="76"/>
      <c r="N32" s="76"/>
      <c r="O32" s="76"/>
    </row>
    <row r="33" spans="2:15" x14ac:dyDescent="0.2">
      <c r="B33" s="118"/>
      <c r="C33" s="119"/>
      <c r="D33" s="76"/>
      <c r="E33" s="76"/>
      <c r="F33" s="76"/>
      <c r="G33" s="76"/>
      <c r="H33" s="76"/>
      <c r="I33" s="76"/>
      <c r="J33" s="76"/>
      <c r="K33" s="76"/>
      <c r="L33" s="76"/>
      <c r="M33" s="76"/>
      <c r="N33" s="76"/>
      <c r="O33" s="76"/>
    </row>
    <row r="34" spans="2:15" x14ac:dyDescent="0.2">
      <c r="B34" s="118"/>
      <c r="C34" s="119"/>
      <c r="D34" s="76"/>
      <c r="E34" s="76"/>
      <c r="F34" s="76"/>
      <c r="G34" s="76"/>
      <c r="H34" s="76"/>
      <c r="I34" s="76"/>
      <c r="J34" s="76"/>
      <c r="K34" s="76"/>
      <c r="L34" s="76"/>
      <c r="M34" s="76"/>
      <c r="N34" s="76"/>
      <c r="O34" s="76"/>
    </row>
    <row r="35" spans="2:15" x14ac:dyDescent="0.2">
      <c r="B35" s="118"/>
      <c r="C35" s="119"/>
      <c r="D35" s="76"/>
      <c r="E35" s="76"/>
      <c r="F35" s="76"/>
      <c r="G35" s="76"/>
      <c r="H35" s="76"/>
      <c r="I35" s="76"/>
      <c r="J35" s="76"/>
      <c r="K35" s="76"/>
      <c r="L35" s="76"/>
      <c r="M35" s="76"/>
      <c r="N35" s="76"/>
      <c r="O35" s="76"/>
    </row>
    <row r="36" spans="2:15" x14ac:dyDescent="0.2">
      <c r="B36" s="118"/>
      <c r="C36" s="119"/>
      <c r="D36" s="76"/>
      <c r="E36" s="76"/>
      <c r="F36" s="76"/>
      <c r="G36" s="76"/>
      <c r="H36" s="76"/>
      <c r="I36" s="76"/>
      <c r="J36" s="76"/>
      <c r="K36" s="76"/>
      <c r="L36" s="76"/>
      <c r="M36" s="76"/>
      <c r="N36" s="76"/>
      <c r="O36" s="76"/>
    </row>
    <row r="37" spans="2:15" x14ac:dyDescent="0.2">
      <c r="B37" s="118"/>
      <c r="C37" s="119"/>
      <c r="D37" s="76"/>
      <c r="E37" s="76"/>
      <c r="F37" s="76"/>
      <c r="G37" s="76"/>
      <c r="H37" s="76"/>
      <c r="I37" s="76"/>
      <c r="J37" s="76"/>
      <c r="K37" s="76"/>
      <c r="L37" s="76"/>
      <c r="M37" s="76"/>
      <c r="N37" s="76"/>
      <c r="O37" s="76"/>
    </row>
    <row r="38" spans="2:15" x14ac:dyDescent="0.2">
      <c r="B38" s="118"/>
      <c r="C38" s="119"/>
      <c r="D38" s="76"/>
      <c r="E38" s="76"/>
      <c r="F38" s="76"/>
      <c r="G38" s="76"/>
      <c r="H38" s="76"/>
      <c r="I38" s="76"/>
      <c r="J38" s="76"/>
      <c r="K38" s="76"/>
      <c r="L38" s="76"/>
      <c r="M38" s="76"/>
      <c r="N38" s="76"/>
      <c r="O38" s="76"/>
    </row>
    <row r="39" spans="2:15" x14ac:dyDescent="0.2">
      <c r="B39" s="118"/>
      <c r="C39" s="119"/>
      <c r="D39" s="76"/>
      <c r="E39" s="76"/>
      <c r="F39" s="76"/>
      <c r="G39" s="76"/>
      <c r="H39" s="76"/>
      <c r="I39" s="76"/>
      <c r="J39" s="76"/>
      <c r="K39" s="76"/>
      <c r="L39" s="76"/>
      <c r="M39" s="76"/>
      <c r="N39" s="76"/>
      <c r="O39" s="76"/>
    </row>
    <row r="40" spans="2:15" x14ac:dyDescent="0.2">
      <c r="B40" s="118"/>
      <c r="C40" s="119"/>
      <c r="D40" s="76"/>
      <c r="E40" s="76"/>
      <c r="F40" s="76"/>
      <c r="G40" s="76"/>
      <c r="H40" s="76"/>
      <c r="I40" s="76"/>
      <c r="J40" s="76"/>
      <c r="K40" s="76"/>
      <c r="L40" s="76"/>
      <c r="M40" s="76"/>
      <c r="N40" s="76"/>
      <c r="O40" s="76"/>
    </row>
    <row r="41" spans="2:15" x14ac:dyDescent="0.2">
      <c r="B41" s="118"/>
      <c r="C41" s="119"/>
      <c r="D41" s="76"/>
      <c r="E41" s="76"/>
      <c r="F41" s="76"/>
      <c r="G41" s="76"/>
      <c r="H41" s="76"/>
      <c r="I41" s="76"/>
      <c r="J41" s="76"/>
      <c r="K41" s="76"/>
      <c r="L41" s="76"/>
      <c r="M41" s="76"/>
      <c r="N41" s="76"/>
      <c r="O41" s="76"/>
    </row>
    <row r="42" spans="2:15" x14ac:dyDescent="0.2">
      <c r="B42" s="118"/>
      <c r="C42" s="119"/>
      <c r="D42" s="76"/>
      <c r="E42" s="76"/>
      <c r="F42" s="76"/>
      <c r="G42" s="76"/>
      <c r="H42" s="76"/>
      <c r="I42" s="76"/>
      <c r="J42" s="76"/>
      <c r="K42" s="76"/>
      <c r="L42" s="76"/>
      <c r="M42" s="76"/>
      <c r="N42" s="76"/>
      <c r="O42" s="76"/>
    </row>
    <row r="43" spans="2:15" x14ac:dyDescent="0.2">
      <c r="B43" s="118"/>
      <c r="C43" s="119"/>
      <c r="D43" s="76"/>
      <c r="E43" s="76"/>
      <c r="F43" s="76"/>
      <c r="G43" s="76"/>
      <c r="H43" s="76"/>
      <c r="I43" s="76"/>
      <c r="J43" s="76"/>
      <c r="K43" s="76"/>
      <c r="L43" s="76"/>
      <c r="M43" s="76"/>
      <c r="N43" s="76"/>
      <c r="O43" s="76"/>
    </row>
    <row r="44" spans="2:15" x14ac:dyDescent="0.2">
      <c r="B44" s="118"/>
      <c r="C44" s="119"/>
      <c r="D44" s="76"/>
      <c r="E44" s="76"/>
      <c r="F44" s="76"/>
      <c r="G44" s="76"/>
      <c r="H44" s="76"/>
      <c r="I44" s="76"/>
      <c r="J44" s="76"/>
      <c r="K44" s="76"/>
      <c r="L44" s="76"/>
      <c r="M44" s="76"/>
      <c r="N44" s="76"/>
      <c r="O44" s="76"/>
    </row>
    <row r="45" spans="2:15" x14ac:dyDescent="0.2">
      <c r="B45" s="118"/>
      <c r="C45" s="119"/>
      <c r="D45" s="76"/>
      <c r="E45" s="76"/>
      <c r="F45" s="76"/>
      <c r="G45" s="76"/>
      <c r="H45" s="76"/>
      <c r="I45" s="76"/>
      <c r="J45" s="76"/>
      <c r="K45" s="76"/>
      <c r="L45" s="76"/>
      <c r="M45" s="76"/>
      <c r="N45" s="76"/>
      <c r="O45" s="76"/>
    </row>
    <row r="46" spans="2:15" x14ac:dyDescent="0.2">
      <c r="B46" s="118"/>
      <c r="C46" s="119"/>
      <c r="D46" s="76"/>
      <c r="E46" s="76"/>
      <c r="F46" s="76"/>
      <c r="G46" s="76"/>
      <c r="H46" s="76"/>
      <c r="I46" s="76"/>
      <c r="J46" s="76"/>
      <c r="K46" s="76"/>
      <c r="L46" s="76"/>
      <c r="M46" s="76"/>
      <c r="N46" s="76"/>
      <c r="O46" s="76"/>
    </row>
    <row r="47" spans="2:15" x14ac:dyDescent="0.2">
      <c r="B47" s="120"/>
      <c r="C47" s="119"/>
      <c r="D47" s="76"/>
      <c r="E47" s="76"/>
      <c r="F47" s="76"/>
      <c r="G47" s="76"/>
      <c r="H47" s="76"/>
      <c r="I47" s="76"/>
      <c r="J47" s="76"/>
      <c r="K47" s="76"/>
      <c r="L47" s="76"/>
      <c r="M47" s="76"/>
      <c r="N47" s="76"/>
      <c r="O47" s="76"/>
    </row>
    <row r="48" spans="2:15" x14ac:dyDescent="0.2">
      <c r="B48" s="118"/>
      <c r="C48" s="119"/>
      <c r="D48" s="76"/>
      <c r="E48" s="76"/>
      <c r="F48" s="76"/>
      <c r="G48" s="76"/>
      <c r="H48" s="76"/>
      <c r="I48" s="76"/>
      <c r="J48" s="76"/>
      <c r="K48" s="76"/>
      <c r="L48" s="76"/>
      <c r="M48" s="76"/>
      <c r="N48" s="76"/>
      <c r="O48" s="76"/>
    </row>
    <row r="49" spans="2:15" ht="15" x14ac:dyDescent="0.25">
      <c r="B49" s="115"/>
      <c r="C49" s="121"/>
      <c r="D49" s="122"/>
      <c r="E49" s="122"/>
      <c r="F49" s="122"/>
      <c r="G49" s="122"/>
      <c r="H49" s="122"/>
      <c r="I49" s="122"/>
      <c r="J49" s="122"/>
      <c r="K49" s="122"/>
      <c r="L49" s="122"/>
      <c r="M49" s="122"/>
      <c r="N49" s="122"/>
      <c r="O49" s="122"/>
    </row>
    <row r="50" spans="2:15" ht="15" x14ac:dyDescent="0.25">
      <c r="B50" s="123"/>
      <c r="C50" s="124"/>
      <c r="D50" s="55"/>
      <c r="E50" s="20"/>
      <c r="F50" s="20"/>
      <c r="G50" s="20"/>
      <c r="H50" s="20"/>
      <c r="I50" s="20"/>
      <c r="J50" s="20"/>
      <c r="K50" s="20"/>
      <c r="L50" s="20"/>
      <c r="M50" s="20"/>
      <c r="N50" s="20"/>
      <c r="O50" s="20"/>
    </row>
    <row r="51" spans="2:15" ht="15" x14ac:dyDescent="0.2">
      <c r="B51" s="125"/>
      <c r="C51" s="98"/>
      <c r="D51" s="20"/>
      <c r="E51" s="20"/>
      <c r="F51" s="20"/>
      <c r="G51" s="20"/>
      <c r="H51" s="20"/>
      <c r="I51" s="20"/>
      <c r="J51" s="20"/>
      <c r="K51" s="20"/>
      <c r="L51" s="20"/>
      <c r="M51" s="20"/>
      <c r="N51" s="20"/>
      <c r="O51" s="20"/>
    </row>
    <row r="52" spans="2:15" ht="15" x14ac:dyDescent="0.25">
      <c r="B52" s="123"/>
      <c r="C52" s="124"/>
      <c r="D52" s="20"/>
      <c r="E52" s="20"/>
      <c r="F52" s="20"/>
      <c r="G52" s="20"/>
      <c r="H52" s="20"/>
      <c r="I52" s="20"/>
      <c r="J52" s="20"/>
      <c r="K52" s="20"/>
      <c r="L52" s="20"/>
      <c r="M52" s="20"/>
      <c r="N52" s="20"/>
      <c r="O52" s="20"/>
    </row>
    <row r="53" spans="2:15" ht="15" x14ac:dyDescent="0.2">
      <c r="B53" s="45"/>
      <c r="C53" s="50"/>
      <c r="D53" s="49"/>
      <c r="E53" s="49"/>
      <c r="F53" s="49"/>
      <c r="G53" s="49"/>
      <c r="H53" s="49"/>
      <c r="I53" s="49"/>
      <c r="J53" s="49"/>
      <c r="K53" s="49"/>
      <c r="L53" s="49"/>
      <c r="M53" s="49"/>
      <c r="N53" s="49"/>
      <c r="O53" s="49"/>
    </row>
    <row r="54" spans="2:15" x14ac:dyDescent="0.2">
      <c r="B54" s="12"/>
      <c r="C54" s="113"/>
      <c r="D54" s="12"/>
      <c r="E54" s="12"/>
      <c r="F54" s="12"/>
      <c r="G54" s="12"/>
      <c r="H54" s="12"/>
      <c r="I54" s="12"/>
      <c r="J54" s="12"/>
      <c r="K54" s="12"/>
      <c r="L54" s="12"/>
      <c r="M54" s="12"/>
      <c r="N54" s="12"/>
      <c r="O54" s="12"/>
    </row>
    <row r="55" spans="2:15" x14ac:dyDescent="0.2">
      <c r="B55" s="12"/>
      <c r="C55" s="113"/>
      <c r="D55" s="12"/>
      <c r="E55" s="12"/>
      <c r="F55" s="12"/>
      <c r="G55" s="12"/>
      <c r="H55" s="12"/>
      <c r="I55" s="12"/>
      <c r="J55" s="12"/>
      <c r="K55" s="12"/>
      <c r="L55" s="12"/>
      <c r="M55" s="12"/>
      <c r="N55" s="12"/>
      <c r="O55" s="12"/>
    </row>
    <row r="56" spans="2:15" x14ac:dyDescent="0.2">
      <c r="B56" s="12"/>
      <c r="C56" s="113"/>
      <c r="D56" s="12"/>
      <c r="E56" s="12"/>
      <c r="F56" s="12"/>
      <c r="G56" s="12"/>
      <c r="H56" s="12"/>
      <c r="I56" s="12"/>
      <c r="J56" s="12"/>
      <c r="K56" s="12"/>
      <c r="L56" s="12"/>
      <c r="M56" s="12"/>
      <c r="N56" s="12"/>
      <c r="O56" s="12"/>
    </row>
    <row r="57" spans="2:15" x14ac:dyDescent="0.2">
      <c r="B57" s="12"/>
      <c r="C57" s="113"/>
      <c r="D57" s="12"/>
      <c r="E57" s="12"/>
      <c r="F57" s="12"/>
      <c r="G57" s="12"/>
      <c r="H57" s="12"/>
      <c r="I57" s="12"/>
      <c r="J57" s="12"/>
      <c r="K57" s="12"/>
      <c r="L57" s="12"/>
      <c r="M57" s="12"/>
      <c r="N57" s="12"/>
      <c r="O57" s="12"/>
    </row>
    <row r="58" spans="2:15" x14ac:dyDescent="0.2">
      <c r="B58" s="12"/>
      <c r="C58" s="113"/>
      <c r="D58" s="12"/>
      <c r="E58" s="12"/>
      <c r="F58" s="12"/>
      <c r="G58" s="12"/>
      <c r="H58" s="12"/>
      <c r="I58" s="12"/>
      <c r="J58" s="12"/>
      <c r="K58" s="12"/>
      <c r="L58" s="12"/>
      <c r="M58" s="12"/>
      <c r="N58" s="12"/>
      <c r="O58" s="12"/>
    </row>
  </sheetData>
  <mergeCells count="7">
    <mergeCell ref="D1:O1"/>
    <mergeCell ref="D3:O3"/>
    <mergeCell ref="B22:O22"/>
    <mergeCell ref="B25:O25"/>
    <mergeCell ref="B26:O26"/>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7"/>
  <dimension ref="A1:O40"/>
  <sheetViews>
    <sheetView topLeftCell="A25"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651</v>
      </c>
      <c r="C1" s="2"/>
      <c r="D1" s="393"/>
      <c r="E1" s="393"/>
      <c r="F1" s="393"/>
      <c r="G1" s="393"/>
      <c r="H1" s="393"/>
      <c r="I1" s="393"/>
      <c r="J1" s="393"/>
      <c r="K1" s="393"/>
      <c r="L1" s="393"/>
      <c r="M1" s="393"/>
      <c r="N1" s="393"/>
      <c r="O1" s="393"/>
    </row>
    <row r="2" spans="1:15" s="3" customFormat="1" ht="15.75" x14ac:dyDescent="0.25">
      <c r="B2" s="4" t="s">
        <v>1</v>
      </c>
      <c r="C2" s="5" t="s">
        <v>70</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207</v>
      </c>
      <c r="C5" s="254">
        <v>694.46900000000005</v>
      </c>
      <c r="D5" s="11">
        <f>$C$5*100/$C$16</f>
        <v>57.370425444031397</v>
      </c>
      <c r="E5" s="11">
        <f>$C$5*100/$C$16</f>
        <v>57.370425444031397</v>
      </c>
      <c r="F5" s="11">
        <f>$C$5*100/$C$16</f>
        <v>57.370425444031397</v>
      </c>
      <c r="G5" s="11">
        <f>$C$5*100/$C$16</f>
        <v>57.370425444031397</v>
      </c>
      <c r="H5" s="11">
        <f>$C$5*100/$C$16</f>
        <v>57.370425444031397</v>
      </c>
      <c r="I5" s="11"/>
      <c r="J5" s="11"/>
      <c r="K5" s="11"/>
      <c r="L5" s="11"/>
      <c r="M5" s="11"/>
      <c r="N5" s="11">
        <f>$C$5*100/$C$16</f>
        <v>57.370425444031397</v>
      </c>
      <c r="O5" s="11">
        <f>$C$5*100/$C$16</f>
        <v>57.370425444031397</v>
      </c>
    </row>
    <row r="6" spans="1:15" s="12" customFormat="1" x14ac:dyDescent="0.2">
      <c r="B6" s="10" t="s">
        <v>50</v>
      </c>
      <c r="C6" s="255">
        <v>87.507999999999996</v>
      </c>
      <c r="D6" s="11"/>
      <c r="E6" s="11"/>
      <c r="F6" s="13"/>
      <c r="G6" s="11"/>
      <c r="H6" s="11"/>
      <c r="I6" s="11">
        <f>$C$6*100/$C$16</f>
        <v>7.2290788930194125</v>
      </c>
      <c r="J6" s="11">
        <f>$C$6*100/$C$16</f>
        <v>7.2290788930194125</v>
      </c>
      <c r="K6" s="11">
        <f>$C$6*100/$C$16</f>
        <v>7.2290788930194125</v>
      </c>
      <c r="L6" s="11">
        <f>$C$6*100/$C$16</f>
        <v>7.2290788930194125</v>
      </c>
      <c r="M6" s="11">
        <f>$C$6*100/$C$16</f>
        <v>7.2290788930194125</v>
      </c>
      <c r="N6" s="11"/>
      <c r="O6" s="13"/>
    </row>
    <row r="7" spans="1:15" s="12" customFormat="1" x14ac:dyDescent="0.2">
      <c r="B7" s="10" t="s">
        <v>123</v>
      </c>
      <c r="C7" s="254">
        <v>63.883000000000003</v>
      </c>
      <c r="D7" s="11">
        <f t="shared" ref="D7:O7" si="0">$C$7*100/$C$16</f>
        <v>5.2774060305658823</v>
      </c>
      <c r="E7" s="11">
        <f t="shared" si="0"/>
        <v>5.2774060305658823</v>
      </c>
      <c r="F7" s="11">
        <f t="shared" si="0"/>
        <v>5.2774060305658823</v>
      </c>
      <c r="G7" s="11">
        <f t="shared" si="0"/>
        <v>5.2774060305658823</v>
      </c>
      <c r="H7" s="11">
        <f t="shared" si="0"/>
        <v>5.2774060305658823</v>
      </c>
      <c r="I7" s="11">
        <f t="shared" si="0"/>
        <v>5.2774060305658823</v>
      </c>
      <c r="J7" s="11">
        <f t="shared" si="0"/>
        <v>5.2774060305658823</v>
      </c>
      <c r="K7" s="11">
        <f t="shared" si="0"/>
        <v>5.2774060305658823</v>
      </c>
      <c r="L7" s="11">
        <f t="shared" si="0"/>
        <v>5.2774060305658823</v>
      </c>
      <c r="M7" s="11">
        <f t="shared" si="0"/>
        <v>5.2774060305658823</v>
      </c>
      <c r="N7" s="11">
        <f t="shared" si="0"/>
        <v>5.2774060305658823</v>
      </c>
      <c r="O7" s="11">
        <f t="shared" si="0"/>
        <v>5.2774060305658823</v>
      </c>
    </row>
    <row r="8" spans="1:15" s="12" customFormat="1" x14ac:dyDescent="0.2">
      <c r="B8" s="37" t="s">
        <v>218</v>
      </c>
      <c r="C8" s="254">
        <v>27.338000000000001</v>
      </c>
      <c r="D8" s="11">
        <f t="shared" ref="D8:O8" si="1">$C$8*100/$C$16</f>
        <v>2.2584056175134242</v>
      </c>
      <c r="E8" s="11">
        <f t="shared" si="1"/>
        <v>2.2584056175134242</v>
      </c>
      <c r="F8" s="11">
        <f t="shared" si="1"/>
        <v>2.2584056175134242</v>
      </c>
      <c r="G8" s="11">
        <f t="shared" si="1"/>
        <v>2.2584056175134242</v>
      </c>
      <c r="H8" s="11">
        <f t="shared" si="1"/>
        <v>2.2584056175134242</v>
      </c>
      <c r="I8" s="11">
        <f t="shared" si="1"/>
        <v>2.2584056175134242</v>
      </c>
      <c r="J8" s="11">
        <f t="shared" si="1"/>
        <v>2.2584056175134242</v>
      </c>
      <c r="K8" s="11">
        <f t="shared" si="1"/>
        <v>2.2584056175134242</v>
      </c>
      <c r="L8" s="11">
        <f t="shared" si="1"/>
        <v>2.2584056175134242</v>
      </c>
      <c r="M8" s="11">
        <f t="shared" si="1"/>
        <v>2.2584056175134242</v>
      </c>
      <c r="N8" s="11">
        <f t="shared" si="1"/>
        <v>2.2584056175134242</v>
      </c>
      <c r="O8" s="11">
        <f t="shared" si="1"/>
        <v>2.2584056175134242</v>
      </c>
    </row>
    <row r="9" spans="1:15" s="12" customFormat="1" x14ac:dyDescent="0.2">
      <c r="B9" s="37" t="s">
        <v>249</v>
      </c>
      <c r="C9" s="254">
        <v>26.064</v>
      </c>
      <c r="D9" s="11"/>
      <c r="E9" s="11"/>
      <c r="F9" s="11"/>
      <c r="G9" s="11"/>
      <c r="H9" s="11"/>
      <c r="I9" s="11">
        <f>$C$9*100/$C$16</f>
        <v>2.1531598513011154</v>
      </c>
      <c r="J9" s="11">
        <f>$C$9*100/$C$16</f>
        <v>2.1531598513011154</v>
      </c>
      <c r="K9" s="11">
        <f>$C$9*100/$C$16</f>
        <v>2.1531598513011154</v>
      </c>
      <c r="L9" s="11">
        <f>$C$9*100/$C$16</f>
        <v>2.1531598513011154</v>
      </c>
      <c r="M9" s="11">
        <f>$C$9*100/$C$16</f>
        <v>2.1531598513011154</v>
      </c>
      <c r="N9" s="11"/>
      <c r="O9" s="13"/>
    </row>
    <row r="10" spans="1:15" s="12" customFormat="1" x14ac:dyDescent="0.2">
      <c r="B10" s="37" t="s">
        <v>178</v>
      </c>
      <c r="C10" s="254">
        <v>28.99</v>
      </c>
      <c r="D10" s="11">
        <f t="shared" ref="D10:O10" si="2">$C$10*100/$C$16</f>
        <v>2.3948781495249896</v>
      </c>
      <c r="E10" s="11">
        <f t="shared" si="2"/>
        <v>2.3948781495249896</v>
      </c>
      <c r="F10" s="11">
        <f t="shared" si="2"/>
        <v>2.3948781495249896</v>
      </c>
      <c r="G10" s="11">
        <f t="shared" si="2"/>
        <v>2.3948781495249896</v>
      </c>
      <c r="H10" s="11">
        <f t="shared" si="2"/>
        <v>2.3948781495249896</v>
      </c>
      <c r="I10" s="11">
        <f t="shared" si="2"/>
        <v>2.3948781495249896</v>
      </c>
      <c r="J10" s="11">
        <f t="shared" si="2"/>
        <v>2.3948781495249896</v>
      </c>
      <c r="K10" s="11">
        <f t="shared" si="2"/>
        <v>2.3948781495249896</v>
      </c>
      <c r="L10" s="11">
        <f t="shared" si="2"/>
        <v>2.3948781495249896</v>
      </c>
      <c r="M10" s="11">
        <f t="shared" si="2"/>
        <v>2.3948781495249896</v>
      </c>
      <c r="N10" s="11">
        <f t="shared" si="2"/>
        <v>2.3948781495249896</v>
      </c>
      <c r="O10" s="11">
        <f t="shared" si="2"/>
        <v>2.3948781495249896</v>
      </c>
    </row>
    <row r="11" spans="1:15" s="12" customFormat="1" x14ac:dyDescent="0.2">
      <c r="B11" s="14" t="s">
        <v>124</v>
      </c>
      <c r="C11" s="254">
        <v>7.2709999999999999</v>
      </c>
      <c r="D11" s="11"/>
      <c r="E11" s="11"/>
      <c r="F11" s="13"/>
      <c r="G11" s="11"/>
      <c r="H11" s="11"/>
      <c r="I11" s="11">
        <f>$C$11*100/$C$16</f>
        <v>0.60066088393225947</v>
      </c>
      <c r="J11" s="11">
        <f>$C$11*100/$C$16</f>
        <v>0.60066088393225947</v>
      </c>
      <c r="K11" s="11">
        <f>$C$11*100/$C$16</f>
        <v>0.60066088393225947</v>
      </c>
      <c r="L11" s="11">
        <f>$C$11*100/$C$16</f>
        <v>0.60066088393225947</v>
      </c>
      <c r="M11" s="11">
        <f>$C$11*100/$C$16</f>
        <v>0.60066088393225947</v>
      </c>
      <c r="N11" s="11"/>
      <c r="O11" s="13"/>
    </row>
    <row r="12" spans="1:15" s="12" customFormat="1" x14ac:dyDescent="0.2">
      <c r="B12" s="10" t="s">
        <v>155</v>
      </c>
      <c r="C12" s="254">
        <v>27.474</v>
      </c>
      <c r="D12" s="11"/>
      <c r="E12" s="11"/>
      <c r="F12" s="13"/>
      <c r="G12" s="11"/>
      <c r="H12" s="11">
        <f t="shared" ref="H12:M12" si="3">$C$12*100/$C$16</f>
        <v>2.269640644361834</v>
      </c>
      <c r="I12" s="11">
        <f t="shared" si="3"/>
        <v>2.269640644361834</v>
      </c>
      <c r="J12" s="11">
        <f t="shared" si="3"/>
        <v>2.269640644361834</v>
      </c>
      <c r="K12" s="11">
        <f t="shared" si="3"/>
        <v>2.269640644361834</v>
      </c>
      <c r="L12" s="11">
        <f t="shared" si="3"/>
        <v>2.269640644361834</v>
      </c>
      <c r="M12" s="11">
        <f t="shared" si="3"/>
        <v>2.269640644361834</v>
      </c>
      <c r="N12" s="11"/>
      <c r="O12" s="13"/>
    </row>
    <row r="13" spans="1:15" s="12" customFormat="1" x14ac:dyDescent="0.2">
      <c r="B13" s="10" t="s">
        <v>55</v>
      </c>
      <c r="C13" s="254">
        <v>100.974</v>
      </c>
      <c r="D13" s="11">
        <f>$C$13*100/$C$16</f>
        <v>8.3415117719950427</v>
      </c>
      <c r="E13" s="11">
        <f>$C$13*100/$C$16</f>
        <v>8.3415117719950427</v>
      </c>
      <c r="F13" s="11">
        <f>$C$13*100/$C$16</f>
        <v>8.3415117719950427</v>
      </c>
      <c r="G13" s="11">
        <f>$C$13*100/$C$16</f>
        <v>8.3415117719950427</v>
      </c>
      <c r="H13" s="11"/>
      <c r="I13" s="11"/>
      <c r="J13" s="11"/>
      <c r="K13" s="11"/>
      <c r="L13" s="11"/>
      <c r="M13" s="11"/>
      <c r="N13" s="11">
        <f>$C$13*100/$C$16</f>
        <v>8.3415117719950427</v>
      </c>
      <c r="O13" s="11">
        <f>$C$13*100/$C$16</f>
        <v>8.3415117719950427</v>
      </c>
    </row>
    <row r="14" spans="1:15" s="12" customFormat="1" x14ac:dyDescent="0.2">
      <c r="B14" s="10" t="s">
        <v>156</v>
      </c>
      <c r="C14" s="254">
        <v>270.29000000000002</v>
      </c>
      <c r="D14" s="11"/>
      <c r="E14" s="11"/>
      <c r="F14" s="11"/>
      <c r="G14" s="11"/>
      <c r="H14" s="11">
        <f t="shared" ref="H14:N14" si="4">$C$14*100/$C$16</f>
        <v>22.328789756299052</v>
      </c>
      <c r="I14" s="11">
        <f t="shared" si="4"/>
        <v>22.328789756299052</v>
      </c>
      <c r="J14" s="11">
        <f t="shared" si="4"/>
        <v>22.328789756299052</v>
      </c>
      <c r="K14" s="11">
        <f t="shared" si="4"/>
        <v>22.328789756299052</v>
      </c>
      <c r="L14" s="11">
        <f t="shared" si="4"/>
        <v>22.328789756299052</v>
      </c>
      <c r="M14" s="11">
        <f t="shared" si="4"/>
        <v>22.328789756299052</v>
      </c>
      <c r="N14" s="11">
        <f t="shared" si="4"/>
        <v>22.328789756299052</v>
      </c>
      <c r="O14" s="13"/>
    </row>
    <row r="15" spans="1:15" ht="16.5" x14ac:dyDescent="0.2">
      <c r="B15" s="257" t="s">
        <v>27</v>
      </c>
      <c r="C15" s="256">
        <f t="shared" ref="C15" si="5">SUM(C5:C14)</f>
        <v>1334.261</v>
      </c>
      <c r="D15" s="423"/>
      <c r="E15" s="424"/>
      <c r="F15" s="424"/>
      <c r="G15" s="424"/>
      <c r="H15" s="424"/>
      <c r="I15" s="424"/>
      <c r="J15" s="424"/>
      <c r="K15" s="424"/>
      <c r="L15" s="424"/>
      <c r="M15" s="424"/>
      <c r="N15" s="424"/>
      <c r="O15" s="425"/>
    </row>
    <row r="16" spans="1:15" ht="16.5" x14ac:dyDescent="0.3">
      <c r="A16" s="19"/>
      <c r="B16" s="242" t="s">
        <v>28</v>
      </c>
      <c r="C16" s="243">
        <v>1210.5</v>
      </c>
      <c r="D16" s="17">
        <f t="shared" ref="D16:O16" si="6">SUM(D5:D14)</f>
        <v>75.642627013630729</v>
      </c>
      <c r="E16" s="17">
        <f t="shared" si="6"/>
        <v>75.642627013630729</v>
      </c>
      <c r="F16" s="17">
        <f t="shared" si="6"/>
        <v>75.642627013630729</v>
      </c>
      <c r="G16" s="17">
        <f t="shared" si="6"/>
        <v>75.642627013630729</v>
      </c>
      <c r="H16" s="17">
        <f t="shared" si="6"/>
        <v>91.899545642296573</v>
      </c>
      <c r="I16" s="17">
        <f t="shared" si="6"/>
        <v>44.512019826517971</v>
      </c>
      <c r="J16" s="17">
        <f t="shared" si="6"/>
        <v>44.512019826517971</v>
      </c>
      <c r="K16" s="17">
        <f t="shared" si="6"/>
        <v>44.512019826517971</v>
      </c>
      <c r="L16" s="17">
        <f t="shared" si="6"/>
        <v>44.512019826517971</v>
      </c>
      <c r="M16" s="17">
        <f t="shared" si="6"/>
        <v>44.512019826517971</v>
      </c>
      <c r="N16" s="17">
        <f t="shared" si="6"/>
        <v>97.971416769929789</v>
      </c>
      <c r="O16" s="40">
        <f t="shared" si="6"/>
        <v>75.642627013630729</v>
      </c>
    </row>
    <row r="17" spans="1:15" ht="16.5" x14ac:dyDescent="0.2">
      <c r="A17" s="19"/>
      <c r="B17" s="21" t="s">
        <v>29</v>
      </c>
      <c r="C17" s="22">
        <f>C15/C16*100</f>
        <v>110.2239570425444</v>
      </c>
      <c r="D17" s="20"/>
      <c r="E17" s="20"/>
      <c r="F17" s="20"/>
      <c r="G17" s="20"/>
      <c r="H17" s="20"/>
      <c r="I17" s="20"/>
      <c r="J17" s="20"/>
      <c r="K17" s="20"/>
      <c r="L17" s="20"/>
      <c r="M17" s="20"/>
      <c r="N17" s="20"/>
      <c r="O17" s="23"/>
    </row>
    <row r="18" spans="1:15" ht="16.5" x14ac:dyDescent="0.3">
      <c r="A18" s="19"/>
      <c r="B18" s="24" t="s">
        <v>30</v>
      </c>
      <c r="C18" s="22">
        <v>1439</v>
      </c>
      <c r="D18" s="25" t="s">
        <v>31</v>
      </c>
      <c r="E18" s="20"/>
      <c r="F18" s="20"/>
      <c r="G18" s="20"/>
      <c r="H18" s="20"/>
      <c r="I18" s="20"/>
      <c r="J18" s="20"/>
      <c r="K18" s="20"/>
      <c r="L18" s="20"/>
      <c r="M18" s="20"/>
      <c r="N18" s="20"/>
      <c r="O18" s="23"/>
    </row>
    <row r="19" spans="1:15" ht="16.5" x14ac:dyDescent="0.3">
      <c r="A19" s="19"/>
      <c r="B19" s="26" t="s">
        <v>32</v>
      </c>
      <c r="C19" s="27">
        <f>C16/C18*100</f>
        <v>84.120917303683115</v>
      </c>
      <c r="D19" s="25"/>
      <c r="E19" s="20"/>
      <c r="F19" s="20"/>
      <c r="G19" s="20"/>
      <c r="H19" s="20"/>
      <c r="I19" s="20"/>
      <c r="J19" s="20"/>
      <c r="K19" s="20"/>
      <c r="L19" s="20"/>
      <c r="M19" s="20"/>
      <c r="N19" s="20"/>
      <c r="O19" s="23"/>
    </row>
    <row r="20" spans="1:15" ht="16.5" x14ac:dyDescent="0.2">
      <c r="A20" s="19"/>
      <c r="B20" s="28" t="s">
        <v>33</v>
      </c>
      <c r="C20" s="29">
        <v>1439</v>
      </c>
      <c r="D20" s="30" t="s">
        <v>31</v>
      </c>
      <c r="E20" s="44" t="s">
        <v>170</v>
      </c>
      <c r="F20" s="32"/>
      <c r="G20" s="32"/>
      <c r="H20" s="32"/>
      <c r="I20" s="32"/>
      <c r="J20" s="32"/>
      <c r="K20" s="32"/>
      <c r="L20" s="32"/>
      <c r="M20" s="32"/>
      <c r="N20" s="32"/>
      <c r="O20" s="33"/>
    </row>
    <row r="21" spans="1:15" ht="15" x14ac:dyDescent="0.2">
      <c r="B21" s="45"/>
      <c r="C21" s="46"/>
      <c r="D21" s="47"/>
      <c r="E21" s="48"/>
      <c r="F21" s="49"/>
      <c r="G21" s="49"/>
      <c r="H21" s="49"/>
      <c r="I21" s="49"/>
      <c r="J21" s="49"/>
      <c r="K21" s="49"/>
      <c r="L21" s="49"/>
      <c r="M21" s="49"/>
      <c r="N21" s="49"/>
      <c r="O21" s="49"/>
    </row>
    <row r="22" spans="1:15" ht="15" x14ac:dyDescent="0.2">
      <c r="B22" s="45"/>
      <c r="C22" s="50"/>
      <c r="D22" s="47"/>
      <c r="E22" s="48"/>
      <c r="F22" s="49"/>
      <c r="G22" s="49"/>
      <c r="H22" s="49"/>
      <c r="I22" s="49"/>
      <c r="J22" s="49"/>
      <c r="K22" s="49"/>
      <c r="L22" s="49"/>
      <c r="M22" s="49"/>
      <c r="N22" s="49"/>
      <c r="O22" s="49"/>
    </row>
    <row r="23" spans="1:15" ht="15" x14ac:dyDescent="0.2">
      <c r="B23" s="45"/>
      <c r="C23" s="50"/>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652</v>
      </c>
    </row>
    <row r="35" spans="2:15" ht="67.5" customHeight="1" x14ac:dyDescent="0.2">
      <c r="B35" s="405" t="s">
        <v>250</v>
      </c>
      <c r="C35" s="405"/>
      <c r="D35" s="405"/>
      <c r="E35" s="405"/>
      <c r="F35" s="405"/>
      <c r="G35" s="405"/>
      <c r="H35" s="405"/>
      <c r="I35" s="405"/>
      <c r="J35" s="405"/>
      <c r="K35" s="405"/>
      <c r="L35" s="405"/>
      <c r="M35" s="405"/>
      <c r="N35" s="405"/>
      <c r="O35" s="405"/>
    </row>
    <row r="37" spans="2:15" ht="15.75" x14ac:dyDescent="0.25">
      <c r="B37" s="4" t="s">
        <v>39</v>
      </c>
    </row>
    <row r="38" spans="2:15" ht="27.75" customHeight="1" x14ac:dyDescent="0.2">
      <c r="B38" s="405" t="s">
        <v>251</v>
      </c>
      <c r="C38" s="405"/>
      <c r="D38" s="405"/>
      <c r="E38" s="405"/>
      <c r="F38" s="405"/>
      <c r="G38" s="405"/>
      <c r="H38" s="405"/>
      <c r="I38" s="405"/>
      <c r="J38" s="405"/>
      <c r="K38" s="405"/>
      <c r="L38" s="405"/>
      <c r="M38" s="405"/>
      <c r="N38" s="405"/>
      <c r="O38" s="405"/>
    </row>
    <row r="39" spans="2:15" ht="27" customHeight="1" x14ac:dyDescent="0.2">
      <c r="B39" s="405" t="s">
        <v>252</v>
      </c>
      <c r="C39" s="405"/>
      <c r="D39" s="405"/>
      <c r="E39" s="405"/>
      <c r="F39" s="405"/>
      <c r="G39" s="405"/>
      <c r="H39" s="405"/>
      <c r="I39" s="405"/>
      <c r="J39" s="405"/>
      <c r="K39" s="405"/>
      <c r="L39" s="405"/>
      <c r="M39" s="405"/>
      <c r="N39" s="405"/>
      <c r="O39" s="405"/>
    </row>
    <row r="40" spans="2:15" x14ac:dyDescent="0.2">
      <c r="B40" s="392" t="s">
        <v>42</v>
      </c>
      <c r="C40" s="392"/>
      <c r="D40" s="392"/>
      <c r="E40" s="392"/>
      <c r="F40" s="392"/>
      <c r="G40" s="392"/>
      <c r="H40" s="392"/>
      <c r="I40" s="392"/>
      <c r="J40" s="392"/>
      <c r="K40" s="392"/>
      <c r="L40" s="392"/>
      <c r="M40" s="392"/>
      <c r="N40" s="392"/>
      <c r="O40" s="392"/>
    </row>
  </sheetData>
  <mergeCells count="8">
    <mergeCell ref="B40:O40"/>
    <mergeCell ref="D1:O1"/>
    <mergeCell ref="D3:O3"/>
    <mergeCell ref="B35:O35"/>
    <mergeCell ref="B38:O38"/>
    <mergeCell ref="B39:O39"/>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dimension ref="A1:O38"/>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253</v>
      </c>
      <c r="C1" s="2"/>
      <c r="D1" s="393"/>
      <c r="E1" s="393"/>
      <c r="F1" s="393"/>
      <c r="G1" s="393"/>
      <c r="H1" s="393"/>
      <c r="I1" s="393"/>
      <c r="J1" s="393"/>
      <c r="K1" s="393"/>
      <c r="L1" s="393"/>
      <c r="M1" s="393"/>
      <c r="N1" s="393"/>
      <c r="O1" s="393"/>
    </row>
    <row r="2" spans="2:15" s="3" customFormat="1" ht="15.75" x14ac:dyDescent="0.25">
      <c r="B2" s="4" t="s">
        <v>1</v>
      </c>
      <c r="C2" s="5" t="s">
        <v>254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179.74199999999999</v>
      </c>
      <c r="D5" s="11">
        <f>$C$5*100/$C$23</f>
        <v>26.65150292994235</v>
      </c>
      <c r="E5" s="11">
        <f>$C$5*100/$C$23</f>
        <v>26.65150292994235</v>
      </c>
      <c r="F5" s="11">
        <f>$C$5*100/$C$23</f>
        <v>26.65150292994235</v>
      </c>
      <c r="G5" s="11">
        <f>$C$5*100/$C$23</f>
        <v>26.65150292994235</v>
      </c>
      <c r="H5" s="11">
        <f>$C$5*100/$C$23</f>
        <v>26.65150292994235</v>
      </c>
      <c r="I5" s="11"/>
      <c r="J5" s="11"/>
      <c r="K5" s="11"/>
      <c r="L5" s="11"/>
      <c r="M5" s="11"/>
      <c r="N5" s="11">
        <f>$C$5*100/$C$23</f>
        <v>26.65150292994235</v>
      </c>
      <c r="O5" s="11">
        <f>$C$5*100/$C$23</f>
        <v>26.65150292994235</v>
      </c>
    </row>
    <row r="6" spans="2:15" s="12" customFormat="1" x14ac:dyDescent="0.2">
      <c r="B6" s="10" t="s">
        <v>15</v>
      </c>
      <c r="C6" s="254">
        <v>14.125999999999999</v>
      </c>
      <c r="D6" s="11"/>
      <c r="E6" s="11"/>
      <c r="F6" s="13"/>
      <c r="G6" s="11">
        <f>$C$6*100/$C$23</f>
        <v>2.0945529168940236</v>
      </c>
      <c r="H6" s="11">
        <f>$C$6*100/$C$23</f>
        <v>2.0945529168940236</v>
      </c>
      <c r="I6" s="11">
        <f>$C$6*100/$C$23</f>
        <v>2.0945529168940236</v>
      </c>
      <c r="J6" s="11">
        <f>$C$6*100/$C$23</f>
        <v>2.0945529168940236</v>
      </c>
      <c r="K6" s="11">
        <f>$C$6*100/$C$23</f>
        <v>2.0945529168940236</v>
      </c>
      <c r="L6" s="11"/>
      <c r="M6" s="11"/>
      <c r="N6" s="11"/>
      <c r="O6" s="13"/>
    </row>
    <row r="7" spans="2:15" s="12" customFormat="1" x14ac:dyDescent="0.2">
      <c r="B7" s="14" t="s">
        <v>16</v>
      </c>
      <c r="C7" s="254">
        <v>18.016999999999999</v>
      </c>
      <c r="D7" s="11">
        <f>$C$7*100/$C$23</f>
        <v>2.6714965244003701</v>
      </c>
      <c r="E7" s="11">
        <f>$C$7*100/$C$23</f>
        <v>2.6714965244003701</v>
      </c>
      <c r="F7" s="11">
        <f>$C$7*100/$C$23</f>
        <v>2.6714965244003701</v>
      </c>
      <c r="G7" s="11"/>
      <c r="H7" s="11"/>
      <c r="I7" s="11"/>
      <c r="J7" s="11"/>
      <c r="K7" s="11"/>
      <c r="L7" s="11"/>
      <c r="M7" s="11"/>
      <c r="N7" s="11">
        <f>$C$7*100/$C$23</f>
        <v>2.6714965244003701</v>
      </c>
      <c r="O7" s="11">
        <f>$C$7*100/$C$23</f>
        <v>2.6714965244003701</v>
      </c>
    </row>
    <row r="8" spans="2:15" s="12" customFormat="1" x14ac:dyDescent="0.2">
      <c r="B8" s="10" t="s">
        <v>49</v>
      </c>
      <c r="C8" s="255">
        <v>14.743</v>
      </c>
      <c r="D8" s="11"/>
      <c r="E8" s="11"/>
      <c r="F8" s="13"/>
      <c r="G8" s="11">
        <f>$C$8*100/$C$23</f>
        <v>2.1860394771179803</v>
      </c>
      <c r="H8" s="11">
        <f>$C$8*100/$C$23</f>
        <v>2.1860394771179803</v>
      </c>
      <c r="I8" s="11">
        <f>$C$8*100/$C$23</f>
        <v>2.1860394771179803</v>
      </c>
      <c r="J8" s="11">
        <f>$C$8*100/$C$23</f>
        <v>2.1860394771179803</v>
      </c>
      <c r="K8" s="11">
        <f>$C$8*100/$C$23</f>
        <v>2.1860394771179803</v>
      </c>
      <c r="L8" s="11"/>
      <c r="M8" s="11"/>
      <c r="N8" s="11"/>
      <c r="O8" s="13"/>
    </row>
    <row r="9" spans="2:15" s="12" customFormat="1" x14ac:dyDescent="0.2">
      <c r="B9" s="37" t="s">
        <v>59</v>
      </c>
      <c r="C9" s="255">
        <v>7.2249999999999996</v>
      </c>
      <c r="D9" s="11"/>
      <c r="E9" s="11"/>
      <c r="F9" s="13"/>
      <c r="G9" s="11">
        <f>$C$9*100/$C$23</f>
        <v>1.0712972408721027</v>
      </c>
      <c r="H9" s="11">
        <f>$C$9*100/$C$23</f>
        <v>1.0712972408721027</v>
      </c>
      <c r="I9" s="11">
        <f>$C$9*100/$C$23</f>
        <v>1.0712972408721027</v>
      </c>
      <c r="J9" s="11">
        <f>$C$9*100/$C$23</f>
        <v>1.0712972408721027</v>
      </c>
      <c r="K9" s="11">
        <f>$C$9*100/$C$23</f>
        <v>1.0712972408721027</v>
      </c>
      <c r="L9" s="11"/>
      <c r="M9" s="11"/>
      <c r="N9" s="11"/>
      <c r="O9" s="13"/>
    </row>
    <row r="10" spans="2:15" s="12" customFormat="1" x14ac:dyDescent="0.2">
      <c r="B10" s="37" t="s">
        <v>98</v>
      </c>
      <c r="C10" s="254">
        <v>7.1619999999999999</v>
      </c>
      <c r="D10" s="11"/>
      <c r="E10" s="11"/>
      <c r="F10" s="11"/>
      <c r="G10" s="11">
        <f>$C$10*100/$C$23</f>
        <v>1.0619558254845674</v>
      </c>
      <c r="H10" s="11">
        <f>$C$10*100/$C$23</f>
        <v>1.0619558254845674</v>
      </c>
      <c r="I10" s="11">
        <f>$C$10*100/$C$23</f>
        <v>1.0619558254845674</v>
      </c>
      <c r="J10" s="11">
        <f>$C$10*100/$C$23</f>
        <v>1.0619558254845674</v>
      </c>
      <c r="K10" s="11"/>
      <c r="L10" s="11"/>
      <c r="M10" s="11"/>
      <c r="N10" s="11"/>
      <c r="O10" s="13"/>
    </row>
    <row r="11" spans="2:15" s="12" customFormat="1" x14ac:dyDescent="0.2">
      <c r="B11" s="37" t="s">
        <v>99</v>
      </c>
      <c r="C11" s="254">
        <v>30</v>
      </c>
      <c r="D11" s="11"/>
      <c r="E11" s="11"/>
      <c r="F11" s="11"/>
      <c r="G11" s="11"/>
      <c r="H11" s="11"/>
      <c r="I11" s="11"/>
      <c r="J11" s="11"/>
      <c r="K11" s="11">
        <f>$C$11*100/$C$23</f>
        <v>4.4482930416834714</v>
      </c>
      <c r="L11" s="11">
        <f>$C$11*100/$C$23</f>
        <v>4.4482930416834714</v>
      </c>
      <c r="M11" s="11">
        <f>$C$11*100/$C$23</f>
        <v>4.4482930416834714</v>
      </c>
      <c r="N11" s="11">
        <f>$C$11*100/$C$23</f>
        <v>4.4482930416834714</v>
      </c>
      <c r="O11" s="13"/>
    </row>
    <row r="12" spans="2:15" s="12" customFormat="1" x14ac:dyDescent="0.2">
      <c r="B12" s="37" t="s">
        <v>90</v>
      </c>
      <c r="C12" s="254">
        <v>98.956999999999994</v>
      </c>
      <c r="D12" s="11">
        <f t="shared" ref="D12:O12" si="0">$C$12*100/$C$23</f>
        <v>14.672991150862373</v>
      </c>
      <c r="E12" s="11">
        <f t="shared" si="0"/>
        <v>14.672991150862373</v>
      </c>
      <c r="F12" s="11">
        <f t="shared" si="0"/>
        <v>14.672991150862373</v>
      </c>
      <c r="G12" s="11">
        <f t="shared" si="0"/>
        <v>14.672991150862373</v>
      </c>
      <c r="H12" s="11">
        <f t="shared" si="0"/>
        <v>14.672991150862373</v>
      </c>
      <c r="I12" s="11">
        <f t="shared" si="0"/>
        <v>14.672991150862373</v>
      </c>
      <c r="J12" s="11">
        <f t="shared" si="0"/>
        <v>14.672991150862373</v>
      </c>
      <c r="K12" s="11">
        <f t="shared" si="0"/>
        <v>14.672991150862373</v>
      </c>
      <c r="L12" s="11">
        <f t="shared" si="0"/>
        <v>14.672991150862373</v>
      </c>
      <c r="M12" s="11">
        <f t="shared" si="0"/>
        <v>14.672991150862373</v>
      </c>
      <c r="N12" s="11">
        <f t="shared" si="0"/>
        <v>14.672991150862373</v>
      </c>
      <c r="O12" s="11">
        <f t="shared" si="0"/>
        <v>14.672991150862373</v>
      </c>
    </row>
    <row r="13" spans="2:15" s="12" customFormat="1" x14ac:dyDescent="0.2">
      <c r="B13" s="37" t="s">
        <v>60</v>
      </c>
      <c r="C13" s="254">
        <v>3.4929999999999999</v>
      </c>
      <c r="D13" s="11"/>
      <c r="E13" s="11"/>
      <c r="F13" s="11"/>
      <c r="G13" s="11">
        <f>$C$13*100/$C$23</f>
        <v>0.51792958648667886</v>
      </c>
      <c r="H13" s="11">
        <f>$C$13*100/$C$23</f>
        <v>0.51792958648667886</v>
      </c>
      <c r="I13" s="11">
        <f>$C$13*100/$C$23</f>
        <v>0.51792958648667886</v>
      </c>
      <c r="J13" s="11">
        <f>$C$13*100/$C$23</f>
        <v>0.51792958648667886</v>
      </c>
      <c r="K13" s="11">
        <f>$C$13*100/$C$23</f>
        <v>0.51792958648667886</v>
      </c>
      <c r="L13" s="11"/>
      <c r="M13" s="11"/>
      <c r="N13" s="11"/>
      <c r="O13" s="13"/>
    </row>
    <row r="14" spans="2:15" s="12" customFormat="1" x14ac:dyDescent="0.2">
      <c r="B14" s="37" t="s">
        <v>78</v>
      </c>
      <c r="C14" s="254">
        <v>29.901</v>
      </c>
      <c r="D14" s="11">
        <f>$C$14*100/$C$23</f>
        <v>4.4336136746459154</v>
      </c>
      <c r="E14" s="11">
        <f>$C$14*100/$C$23</f>
        <v>4.4336136746459154</v>
      </c>
      <c r="F14" s="11">
        <f>$C$14*100/$C$23</f>
        <v>4.4336136746459154</v>
      </c>
      <c r="G14" s="11">
        <f>$C$14*100/$C$23</f>
        <v>4.4336136746459154</v>
      </c>
      <c r="H14" s="11">
        <f>$C$14*100/$C$23</f>
        <v>4.4336136746459154</v>
      </c>
      <c r="I14" s="11"/>
      <c r="J14" s="11"/>
      <c r="K14" s="11"/>
      <c r="L14" s="11"/>
      <c r="M14" s="11"/>
      <c r="N14" s="11"/>
      <c r="O14" s="13"/>
    </row>
    <row r="15" spans="2:15" s="12" customFormat="1" x14ac:dyDescent="0.2">
      <c r="B15" s="37" t="s">
        <v>54</v>
      </c>
      <c r="C15" s="254">
        <v>4.6669999999999998</v>
      </c>
      <c r="D15" s="11"/>
      <c r="E15" s="11"/>
      <c r="F15" s="11"/>
      <c r="G15" s="11">
        <f>$C$15*100/$C$23</f>
        <v>0.69200612085122526</v>
      </c>
      <c r="H15" s="11">
        <f>$C$15*100/$C$23</f>
        <v>0.69200612085122526</v>
      </c>
      <c r="I15" s="11">
        <f>$C$15*100/$C$23</f>
        <v>0.69200612085122526</v>
      </c>
      <c r="J15" s="11">
        <f>$C$15*100/$C$23</f>
        <v>0.69200612085122526</v>
      </c>
      <c r="K15" s="11">
        <f>$C$15*100/$C$23</f>
        <v>0.69200612085122526</v>
      </c>
      <c r="L15" s="11"/>
      <c r="M15" s="11"/>
      <c r="N15" s="11"/>
      <c r="O15" s="13"/>
    </row>
    <row r="16" spans="2:15" s="12" customFormat="1" x14ac:dyDescent="0.2">
      <c r="B16" s="37" t="s">
        <v>55</v>
      </c>
      <c r="C16" s="254">
        <v>8.3230000000000004</v>
      </c>
      <c r="D16" s="11">
        <f>$C$16*100/$C$23</f>
        <v>1.2341047661977178</v>
      </c>
      <c r="E16" s="11">
        <f>$C$16*100/$C$23</f>
        <v>1.2341047661977178</v>
      </c>
      <c r="F16" s="11">
        <f>$C$16*100/$C$23</f>
        <v>1.2341047661977178</v>
      </c>
      <c r="G16" s="11"/>
      <c r="H16" s="11"/>
      <c r="I16" s="11"/>
      <c r="J16" s="11"/>
      <c r="K16" s="11"/>
      <c r="L16" s="11"/>
      <c r="N16" s="11">
        <f>$C$16*100/$C$23</f>
        <v>1.2341047661977178</v>
      </c>
      <c r="O16" s="11">
        <f>$C$16*100/$C$23</f>
        <v>1.2341047661977178</v>
      </c>
    </row>
    <row r="17" spans="1:15" s="12" customFormat="1" x14ac:dyDescent="0.2">
      <c r="B17" s="37" t="s">
        <v>183</v>
      </c>
      <c r="C17" s="254">
        <v>34.042999999999999</v>
      </c>
      <c r="D17" s="11">
        <f t="shared" ref="D17:O17" si="1">$C$17*100/$C$23</f>
        <v>5.0477746672676798</v>
      </c>
      <c r="E17" s="11">
        <f t="shared" si="1"/>
        <v>5.0477746672676798</v>
      </c>
      <c r="F17" s="11">
        <f t="shared" si="1"/>
        <v>5.0477746672676798</v>
      </c>
      <c r="G17" s="11">
        <f t="shared" si="1"/>
        <v>5.0477746672676798</v>
      </c>
      <c r="H17" s="11">
        <f t="shared" si="1"/>
        <v>5.0477746672676798</v>
      </c>
      <c r="I17" s="11">
        <f t="shared" si="1"/>
        <v>5.0477746672676798</v>
      </c>
      <c r="J17" s="11">
        <f t="shared" si="1"/>
        <v>5.0477746672676798</v>
      </c>
      <c r="K17" s="11">
        <f t="shared" si="1"/>
        <v>5.0477746672676798</v>
      </c>
      <c r="L17" s="11">
        <f t="shared" si="1"/>
        <v>5.0477746672676798</v>
      </c>
      <c r="M17" s="11">
        <f t="shared" si="1"/>
        <v>5.0477746672676798</v>
      </c>
      <c r="N17" s="11">
        <f t="shared" si="1"/>
        <v>5.0477746672676798</v>
      </c>
      <c r="O17" s="11">
        <f t="shared" si="1"/>
        <v>5.0477746672676798</v>
      </c>
    </row>
    <row r="18" spans="1:15" s="12" customFormat="1" x14ac:dyDescent="0.2">
      <c r="B18" s="37" t="s">
        <v>26</v>
      </c>
      <c r="C18" s="254">
        <v>237.13</v>
      </c>
      <c r="D18" s="11"/>
      <c r="E18" s="11"/>
      <c r="F18" s="11"/>
      <c r="G18" s="11">
        <f t="shared" ref="G18:M18" si="2">$C$18*100/$C$23</f>
        <v>35.160790965813383</v>
      </c>
      <c r="H18" s="11">
        <f t="shared" si="2"/>
        <v>35.160790965813383</v>
      </c>
      <c r="I18" s="11">
        <f t="shared" si="2"/>
        <v>35.160790965813383</v>
      </c>
      <c r="J18" s="11">
        <f t="shared" si="2"/>
        <v>35.160790965813383</v>
      </c>
      <c r="K18" s="11">
        <f t="shared" si="2"/>
        <v>35.160790965813383</v>
      </c>
      <c r="L18" s="11">
        <f t="shared" si="2"/>
        <v>35.160790965813383</v>
      </c>
      <c r="M18" s="11">
        <f t="shared" si="2"/>
        <v>35.160790965813383</v>
      </c>
      <c r="N18" s="11"/>
      <c r="O18" s="13"/>
    </row>
    <row r="19" spans="1:15" s="12" customFormat="1" x14ac:dyDescent="0.2">
      <c r="B19" s="37" t="s">
        <v>63</v>
      </c>
      <c r="C19" s="264">
        <v>0.21</v>
      </c>
      <c r="D19" s="11"/>
      <c r="E19" s="11"/>
      <c r="F19" s="11"/>
      <c r="G19" s="78">
        <f>$C$19*100/$C$23</f>
        <v>3.1138051291784298E-2</v>
      </c>
      <c r="H19" s="78">
        <f>$C$19*100/$C$23</f>
        <v>3.1138051291784298E-2</v>
      </c>
      <c r="I19" s="78">
        <f>$C$19*100/$C$23</f>
        <v>3.1138051291784298E-2</v>
      </c>
      <c r="J19" s="78">
        <f>$C$19*100/$C$23</f>
        <v>3.1138051291784298E-2</v>
      </c>
      <c r="K19" s="78">
        <f>$C$19*100/$C$23</f>
        <v>3.1138051291784298E-2</v>
      </c>
      <c r="L19" s="11"/>
      <c r="M19" s="11"/>
      <c r="N19" s="11"/>
      <c r="O19" s="13"/>
    </row>
    <row r="20" spans="1:15" s="12" customFormat="1" x14ac:dyDescent="0.2">
      <c r="B20" s="37" t="s">
        <v>64</v>
      </c>
      <c r="C20" s="254">
        <v>0.67600000000000005</v>
      </c>
      <c r="D20" s="11"/>
      <c r="E20" s="11"/>
      <c r="F20" s="11"/>
      <c r="G20" s="15">
        <f>$C$20*100/$C$23</f>
        <v>0.1002348698726009</v>
      </c>
      <c r="H20" s="15">
        <f>$C$20*100/$C$23</f>
        <v>0.1002348698726009</v>
      </c>
      <c r="I20" s="15">
        <f>$C$20*100/$C$23</f>
        <v>0.1002348698726009</v>
      </c>
      <c r="J20" s="15">
        <f>$C$20*100/$C$23</f>
        <v>0.1002348698726009</v>
      </c>
      <c r="K20" s="15">
        <f>$C$20*100/$C$23</f>
        <v>0.1002348698726009</v>
      </c>
      <c r="L20" s="11"/>
      <c r="M20" s="11"/>
      <c r="N20" s="11"/>
      <c r="O20" s="13"/>
    </row>
    <row r="21" spans="1:15" s="12" customFormat="1" x14ac:dyDescent="0.2">
      <c r="B21" s="37" t="s">
        <v>105</v>
      </c>
      <c r="C21" s="255">
        <v>40.868000000000002</v>
      </c>
      <c r="D21" s="11">
        <f>$C$21*100/$C$23</f>
        <v>6.0597613342506698</v>
      </c>
      <c r="E21" s="11">
        <f t="shared" ref="E21:O21" si="3">$C$21*100/$C$23</f>
        <v>6.0597613342506698</v>
      </c>
      <c r="F21" s="11">
        <f t="shared" si="3"/>
        <v>6.0597613342506698</v>
      </c>
      <c r="G21" s="11">
        <f t="shared" si="3"/>
        <v>6.0597613342506698</v>
      </c>
      <c r="H21" s="11">
        <f t="shared" si="3"/>
        <v>6.0597613342506698</v>
      </c>
      <c r="I21" s="11">
        <f t="shared" si="3"/>
        <v>6.0597613342506698</v>
      </c>
      <c r="J21" s="11">
        <f t="shared" si="3"/>
        <v>6.0597613342506698</v>
      </c>
      <c r="K21" s="11">
        <f t="shared" si="3"/>
        <v>6.0597613342506698</v>
      </c>
      <c r="L21" s="11">
        <f t="shared" si="3"/>
        <v>6.0597613342506698</v>
      </c>
      <c r="M21" s="11">
        <f t="shared" si="3"/>
        <v>6.0597613342506698</v>
      </c>
      <c r="N21" s="11">
        <f t="shared" si="3"/>
        <v>6.0597613342506698</v>
      </c>
      <c r="O21" s="11">
        <f t="shared" si="3"/>
        <v>6.0597613342506698</v>
      </c>
    </row>
    <row r="22" spans="1:15" ht="16.5" x14ac:dyDescent="0.2">
      <c r="B22" s="257" t="s">
        <v>27</v>
      </c>
      <c r="C22" s="256">
        <f t="shared" ref="C22" si="4">SUM(C5:C21)</f>
        <v>729.28300000000013</v>
      </c>
      <c r="D22" s="423"/>
      <c r="E22" s="424"/>
      <c r="F22" s="424"/>
      <c r="G22" s="424"/>
      <c r="H22" s="424"/>
      <c r="I22" s="424"/>
      <c r="J22" s="424"/>
      <c r="K22" s="424"/>
      <c r="L22" s="424"/>
      <c r="M22" s="424"/>
      <c r="N22" s="424"/>
      <c r="O22" s="425"/>
    </row>
    <row r="23" spans="1:15" ht="16.5" x14ac:dyDescent="0.3">
      <c r="A23" s="19"/>
      <c r="B23" s="242" t="s">
        <v>28</v>
      </c>
      <c r="C23" s="243">
        <v>674.41600000000005</v>
      </c>
      <c r="D23" s="17">
        <f t="shared" ref="D23:O23" si="5">SUM(D5:D21)</f>
        <v>60.771245047567078</v>
      </c>
      <c r="E23" s="17">
        <f t="shared" si="5"/>
        <v>60.771245047567078</v>
      </c>
      <c r="F23" s="17">
        <f t="shared" si="5"/>
        <v>60.771245047567078</v>
      </c>
      <c r="G23" s="17">
        <f t="shared" si="5"/>
        <v>99.781588811653336</v>
      </c>
      <c r="H23" s="17">
        <f t="shared" si="5"/>
        <v>99.781588811653336</v>
      </c>
      <c r="I23" s="17">
        <f t="shared" si="5"/>
        <v>68.696472207065071</v>
      </c>
      <c r="J23" s="17">
        <f t="shared" si="5"/>
        <v>68.696472207065071</v>
      </c>
      <c r="K23" s="17">
        <f t="shared" si="5"/>
        <v>72.082809423263967</v>
      </c>
      <c r="L23" s="17">
        <f t="shared" si="5"/>
        <v>65.389611159877575</v>
      </c>
      <c r="M23" s="17">
        <f t="shared" si="5"/>
        <v>65.389611159877575</v>
      </c>
      <c r="N23" s="17">
        <f t="shared" si="5"/>
        <v>60.785924414604636</v>
      </c>
      <c r="O23" s="17">
        <f t="shared" si="5"/>
        <v>56.337631372921166</v>
      </c>
    </row>
    <row r="24" spans="1:15" ht="16.5" x14ac:dyDescent="0.2">
      <c r="A24" s="19"/>
      <c r="B24" s="21" t="s">
        <v>29</v>
      </c>
      <c r="C24" s="22">
        <f>C22/C23*100</f>
        <v>108.13548314393491</v>
      </c>
      <c r="D24" s="20"/>
      <c r="E24" s="20"/>
      <c r="F24" s="20"/>
      <c r="G24" s="20"/>
      <c r="H24" s="20"/>
      <c r="I24" s="20"/>
      <c r="J24" s="20"/>
      <c r="K24" s="20"/>
      <c r="L24" s="20"/>
      <c r="M24" s="20"/>
      <c r="N24" s="20"/>
      <c r="O24" s="23"/>
    </row>
    <row r="25" spans="1:15" ht="16.5" x14ac:dyDescent="0.3">
      <c r="A25" s="19"/>
      <c r="B25" s="24" t="s">
        <v>30</v>
      </c>
      <c r="C25" s="22">
        <v>742.05100000000004</v>
      </c>
      <c r="D25" s="20"/>
      <c r="E25" s="20"/>
      <c r="F25" s="20"/>
      <c r="G25" s="20"/>
      <c r="H25" s="20"/>
      <c r="I25" s="20"/>
      <c r="J25" s="20"/>
      <c r="K25" s="20"/>
      <c r="L25" s="20"/>
      <c r="M25" s="20"/>
      <c r="N25" s="20"/>
      <c r="O25" s="23"/>
    </row>
    <row r="26" spans="1:15" ht="16.5" x14ac:dyDescent="0.3">
      <c r="A26" s="19"/>
      <c r="B26" s="26" t="s">
        <v>32</v>
      </c>
      <c r="C26" s="27">
        <f>C23/C25*100</f>
        <v>90.885397364871139</v>
      </c>
      <c r="D26" s="25"/>
      <c r="E26" s="20"/>
      <c r="F26" s="20"/>
      <c r="G26" s="20"/>
      <c r="H26" s="20"/>
      <c r="I26" s="20"/>
      <c r="J26" s="20"/>
      <c r="K26" s="20"/>
      <c r="L26" s="20"/>
      <c r="M26" s="20"/>
      <c r="N26" s="20"/>
      <c r="O26" s="23"/>
    </row>
    <row r="27" spans="1:15" ht="16.5" x14ac:dyDescent="0.2">
      <c r="A27" s="19"/>
      <c r="B27" s="28" t="s">
        <v>33</v>
      </c>
      <c r="C27" s="29">
        <v>742.05100000000004</v>
      </c>
      <c r="D27" s="42"/>
      <c r="E27" s="32"/>
      <c r="F27" s="32"/>
      <c r="G27" s="32"/>
      <c r="H27" s="32"/>
      <c r="I27" s="32"/>
      <c r="J27" s="32"/>
      <c r="K27" s="32"/>
      <c r="L27" s="32"/>
      <c r="M27" s="32"/>
      <c r="N27" s="32"/>
      <c r="O27" s="33"/>
    </row>
    <row r="28" spans="1:15" ht="15" x14ac:dyDescent="0.2">
      <c r="B28" s="45"/>
      <c r="C28" s="46"/>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654</v>
      </c>
    </row>
    <row r="35" spans="2:15" ht="54" customHeight="1" x14ac:dyDescent="0.2">
      <c r="B35" s="417" t="s">
        <v>255</v>
      </c>
      <c r="C35" s="417"/>
      <c r="D35" s="417"/>
      <c r="E35" s="417"/>
      <c r="F35" s="417"/>
      <c r="G35" s="417"/>
      <c r="H35" s="417"/>
      <c r="I35" s="417"/>
      <c r="J35" s="417"/>
      <c r="K35" s="417"/>
      <c r="L35" s="417"/>
      <c r="M35" s="417"/>
      <c r="N35" s="417"/>
      <c r="O35" s="417"/>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sheetData>
  <mergeCells count="6">
    <mergeCell ref="D1:O1"/>
    <mergeCell ref="D3:O3"/>
    <mergeCell ref="B35:O35"/>
    <mergeCell ref="B38:O38"/>
    <mergeCell ref="B3:B4"/>
    <mergeCell ref="D22:O2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9"/>
  <dimension ref="A1:O22"/>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256</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4">
        <v>2327.1579999999999</v>
      </c>
      <c r="D5" s="11">
        <f>$C$5*100/$C$12</f>
        <v>45.992046505138227</v>
      </c>
      <c r="E5" s="11">
        <f>$C$5*100/$C$12</f>
        <v>45.992046505138227</v>
      </c>
      <c r="F5" s="13"/>
      <c r="G5" s="11"/>
      <c r="H5" s="11"/>
      <c r="I5" s="11"/>
      <c r="J5" s="11"/>
      <c r="K5" s="11"/>
      <c r="L5" s="11"/>
      <c r="M5" s="11">
        <f>$C$5*100/$C$12</f>
        <v>45.992046505138227</v>
      </c>
      <c r="N5" s="11">
        <f>$C$5*100/$C$12</f>
        <v>45.992046505138227</v>
      </c>
      <c r="O5" s="11">
        <f>$C$5*100/$C$12</f>
        <v>45.992046505138227</v>
      </c>
    </row>
    <row r="6" spans="1:15" s="12" customFormat="1" x14ac:dyDescent="0.2">
      <c r="B6" s="10" t="s">
        <v>85</v>
      </c>
      <c r="C6" s="254">
        <v>3940.922</v>
      </c>
      <c r="D6" s="11"/>
      <c r="E6" s="11"/>
      <c r="F6" s="13"/>
      <c r="G6" s="11"/>
      <c r="H6" s="11">
        <f>$C$6*100/$C$12</f>
        <v>77.885157731929837</v>
      </c>
      <c r="I6" s="11">
        <f>$C$6*100/$C$12</f>
        <v>77.885157731929837</v>
      </c>
      <c r="J6" s="11">
        <f>$C$6*100/$C$12</f>
        <v>77.885157731929837</v>
      </c>
      <c r="K6" s="11">
        <f>$C$6*100/$C$12</f>
        <v>77.885157731929837</v>
      </c>
      <c r="L6" s="11">
        <f>$C$6*100/$C$12</f>
        <v>77.885157731929837</v>
      </c>
      <c r="M6" s="11"/>
      <c r="N6" s="11"/>
      <c r="O6" s="13"/>
    </row>
    <row r="7" spans="1:15" s="12" customFormat="1" x14ac:dyDescent="0.2">
      <c r="B7" s="10" t="s">
        <v>18</v>
      </c>
      <c r="C7" s="255">
        <v>83.421000000000006</v>
      </c>
      <c r="D7" s="11">
        <f>$C$7*100/$C$12</f>
        <v>1.6486643844144389</v>
      </c>
      <c r="E7" s="11">
        <f>$C$7*100/$C$12</f>
        <v>1.6486643844144389</v>
      </c>
      <c r="F7" s="13"/>
      <c r="G7" s="11"/>
      <c r="H7" s="11"/>
      <c r="I7" s="11"/>
      <c r="J7" s="11"/>
      <c r="K7" s="11"/>
      <c r="L7" s="11"/>
      <c r="M7" s="11">
        <f>$C$7*100/$C$12</f>
        <v>1.6486643844144389</v>
      </c>
      <c r="N7" s="11">
        <f>$C$7*100/$C$12</f>
        <v>1.6486643844144389</v>
      </c>
      <c r="O7" s="11">
        <f>$C$7*100/$C$12</f>
        <v>1.6486643844144389</v>
      </c>
    </row>
    <row r="8" spans="1:15" s="12" customFormat="1" x14ac:dyDescent="0.2">
      <c r="B8" s="10" t="s">
        <v>90</v>
      </c>
      <c r="C8" s="254">
        <v>742.15899999999999</v>
      </c>
      <c r="D8" s="11">
        <f t="shared" ref="D8:O8" si="0">$C$8*100/$C$12</f>
        <v>14.667423201263894</v>
      </c>
      <c r="E8" s="11">
        <f t="shared" si="0"/>
        <v>14.667423201263894</v>
      </c>
      <c r="F8" s="11">
        <f t="shared" si="0"/>
        <v>14.667423201263894</v>
      </c>
      <c r="G8" s="11">
        <f t="shared" si="0"/>
        <v>14.667423201263894</v>
      </c>
      <c r="H8" s="11">
        <f t="shared" si="0"/>
        <v>14.667423201263894</v>
      </c>
      <c r="I8" s="11">
        <f t="shared" si="0"/>
        <v>14.667423201263894</v>
      </c>
      <c r="J8" s="11">
        <f t="shared" si="0"/>
        <v>14.667423201263894</v>
      </c>
      <c r="K8" s="11">
        <f t="shared" si="0"/>
        <v>14.667423201263894</v>
      </c>
      <c r="L8" s="11">
        <f t="shared" si="0"/>
        <v>14.667423201263894</v>
      </c>
      <c r="M8" s="11">
        <f t="shared" si="0"/>
        <v>14.667423201263894</v>
      </c>
      <c r="N8" s="11">
        <f t="shared" si="0"/>
        <v>14.667423201263894</v>
      </c>
      <c r="O8" s="11">
        <f t="shared" si="0"/>
        <v>14.667423201263894</v>
      </c>
    </row>
    <row r="9" spans="1:15" s="12" customFormat="1" x14ac:dyDescent="0.2">
      <c r="B9" s="10" t="s">
        <v>79</v>
      </c>
      <c r="C9" s="254">
        <v>256.01600000000002</v>
      </c>
      <c r="D9" s="11">
        <f t="shared" ref="D9:O9" si="1">$C$9*100/$C$12</f>
        <v>5.0596907378267701</v>
      </c>
      <c r="E9" s="11">
        <f t="shared" si="1"/>
        <v>5.0596907378267701</v>
      </c>
      <c r="F9" s="11">
        <f t="shared" si="1"/>
        <v>5.0596907378267701</v>
      </c>
      <c r="G9" s="11">
        <f t="shared" si="1"/>
        <v>5.0596907378267701</v>
      </c>
      <c r="H9" s="11">
        <f t="shared" si="1"/>
        <v>5.0596907378267701</v>
      </c>
      <c r="I9" s="11">
        <f t="shared" si="1"/>
        <v>5.0596907378267701</v>
      </c>
      <c r="J9" s="11">
        <f t="shared" si="1"/>
        <v>5.0596907378267701</v>
      </c>
      <c r="K9" s="11">
        <f t="shared" si="1"/>
        <v>5.0596907378267701</v>
      </c>
      <c r="L9" s="11">
        <f t="shared" si="1"/>
        <v>5.0596907378267701</v>
      </c>
      <c r="M9" s="11">
        <f t="shared" si="1"/>
        <v>5.0596907378267701</v>
      </c>
      <c r="N9" s="11">
        <f t="shared" si="1"/>
        <v>5.0596907378267701</v>
      </c>
      <c r="O9" s="11">
        <f t="shared" si="1"/>
        <v>5.0596907378267701</v>
      </c>
    </row>
    <row r="10" spans="1:15" s="12" customFormat="1" x14ac:dyDescent="0.2">
      <c r="B10" s="10" t="s">
        <v>156</v>
      </c>
      <c r="C10" s="254">
        <v>37.396000000000001</v>
      </c>
      <c r="D10" s="11">
        <f>$C$10*100/$C$12</f>
        <v>0.73906394456506574</v>
      </c>
      <c r="E10" s="11">
        <f>$C$10*100/$C$12</f>
        <v>0.73906394456506574</v>
      </c>
      <c r="F10" s="11">
        <f>$C$10*100/$C$12</f>
        <v>0.73906394456506574</v>
      </c>
      <c r="G10" s="11">
        <f>$C$10*100/$C$12</f>
        <v>0.73906394456506574</v>
      </c>
      <c r="H10" s="11"/>
      <c r="I10" s="11"/>
      <c r="J10" s="11"/>
      <c r="K10" s="11"/>
      <c r="L10" s="11"/>
      <c r="M10" s="11">
        <f>$C$10*100/$C$12</f>
        <v>0.73906394456506574</v>
      </c>
      <c r="N10" s="11">
        <f>$C$10*100/$C$12</f>
        <v>0.73906394456506574</v>
      </c>
      <c r="O10" s="11">
        <f>$C$10*100/$C$12</f>
        <v>0.73906394456506574</v>
      </c>
    </row>
    <row r="11" spans="1:15" ht="16.5" x14ac:dyDescent="0.2">
      <c r="B11" s="257" t="s">
        <v>27</v>
      </c>
      <c r="C11" s="256">
        <f t="shared" ref="C11" si="2">SUM(C5:C10)</f>
        <v>7387.0719999999992</v>
      </c>
      <c r="D11" s="423"/>
      <c r="E11" s="424"/>
      <c r="F11" s="424"/>
      <c r="G11" s="424"/>
      <c r="H11" s="424"/>
      <c r="I11" s="424"/>
      <c r="J11" s="424"/>
      <c r="K11" s="424"/>
      <c r="L11" s="424"/>
      <c r="M11" s="424"/>
      <c r="N11" s="424"/>
      <c r="O11" s="425"/>
    </row>
    <row r="12" spans="1:15" ht="16.5" x14ac:dyDescent="0.3">
      <c r="A12" s="19"/>
      <c r="B12" s="242" t="s">
        <v>28</v>
      </c>
      <c r="C12" s="243">
        <v>5059.9139999999998</v>
      </c>
      <c r="D12" s="17">
        <f t="shared" ref="D12:O12" si="3">SUM(D5:D10)</f>
        <v>68.106888773208397</v>
      </c>
      <c r="E12" s="17">
        <f t="shared" si="3"/>
        <v>68.106888773208397</v>
      </c>
      <c r="F12" s="17">
        <f t="shared" si="3"/>
        <v>20.466177883655728</v>
      </c>
      <c r="G12" s="17">
        <f t="shared" si="3"/>
        <v>20.466177883655728</v>
      </c>
      <c r="H12" s="17">
        <f t="shared" si="3"/>
        <v>97.612271671020494</v>
      </c>
      <c r="I12" s="17">
        <f t="shared" si="3"/>
        <v>97.612271671020494</v>
      </c>
      <c r="J12" s="17">
        <f t="shared" si="3"/>
        <v>97.612271671020494</v>
      </c>
      <c r="K12" s="17">
        <f t="shared" si="3"/>
        <v>97.612271671020494</v>
      </c>
      <c r="L12" s="17">
        <f t="shared" si="3"/>
        <v>97.612271671020494</v>
      </c>
      <c r="M12" s="17">
        <f t="shared" si="3"/>
        <v>68.106888773208397</v>
      </c>
      <c r="N12" s="17">
        <f t="shared" si="3"/>
        <v>68.106888773208397</v>
      </c>
      <c r="O12" s="40">
        <f t="shared" si="3"/>
        <v>68.106888773208397</v>
      </c>
    </row>
    <row r="13" spans="1:15" ht="16.5" x14ac:dyDescent="0.2">
      <c r="A13" s="19"/>
      <c r="B13" s="21" t="s">
        <v>29</v>
      </c>
      <c r="C13" s="22">
        <f>C11/C12*100</f>
        <v>145.99204650513821</v>
      </c>
      <c r="D13" s="20"/>
      <c r="E13" s="20"/>
      <c r="F13" s="20"/>
      <c r="G13" s="20"/>
      <c r="H13" s="20"/>
      <c r="I13" s="20"/>
      <c r="J13" s="20"/>
      <c r="K13" s="20"/>
      <c r="L13" s="20"/>
      <c r="M13" s="20"/>
      <c r="N13" s="20"/>
      <c r="O13" s="23"/>
    </row>
    <row r="14" spans="1:15" ht="16.5" x14ac:dyDescent="0.3">
      <c r="A14" s="19"/>
      <c r="B14" s="24" t="s">
        <v>30</v>
      </c>
      <c r="C14" s="22">
        <v>6414.8</v>
      </c>
      <c r="D14" s="20"/>
      <c r="E14" s="20"/>
      <c r="F14" s="20"/>
      <c r="G14" s="20"/>
      <c r="H14" s="20"/>
      <c r="I14" s="20"/>
      <c r="J14" s="20"/>
      <c r="K14" s="20"/>
      <c r="L14" s="20"/>
      <c r="M14" s="20"/>
      <c r="N14" s="20"/>
      <c r="O14" s="23"/>
    </row>
    <row r="15" spans="1:15" ht="16.5" x14ac:dyDescent="0.3">
      <c r="A15" s="19"/>
      <c r="B15" s="26" t="s">
        <v>32</v>
      </c>
      <c r="C15" s="27">
        <f>C12/C14*100</f>
        <v>78.878749142607717</v>
      </c>
      <c r="D15" s="25"/>
      <c r="E15" s="20"/>
      <c r="F15" s="20"/>
      <c r="G15" s="20"/>
      <c r="H15" s="20"/>
      <c r="I15" s="20"/>
      <c r="J15" s="20"/>
      <c r="K15" s="20"/>
      <c r="L15" s="20"/>
      <c r="M15" s="20"/>
      <c r="N15" s="20"/>
      <c r="O15" s="23"/>
    </row>
    <row r="16" spans="1:15" ht="16.5" x14ac:dyDescent="0.2">
      <c r="A16" s="19"/>
      <c r="B16" s="28" t="s">
        <v>33</v>
      </c>
      <c r="C16" s="29">
        <v>6414.8</v>
      </c>
      <c r="D16" s="42"/>
      <c r="E16" s="32"/>
      <c r="F16" s="32"/>
      <c r="G16" s="32"/>
      <c r="H16" s="32"/>
      <c r="I16" s="32"/>
      <c r="J16" s="32"/>
      <c r="K16" s="32"/>
      <c r="L16" s="32"/>
      <c r="M16" s="32"/>
      <c r="N16" s="32"/>
      <c r="O16" s="33"/>
    </row>
    <row r="17" spans="2:15" x14ac:dyDescent="0.2">
      <c r="C17" s="43"/>
    </row>
    <row r="18" spans="2:15" ht="15.75" x14ac:dyDescent="0.25">
      <c r="B18" s="4" t="s">
        <v>37</v>
      </c>
    </row>
    <row r="19" spans="2:15" ht="54" customHeight="1" x14ac:dyDescent="0.2">
      <c r="B19" s="405" t="s">
        <v>257</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42</v>
      </c>
      <c r="C22" s="392"/>
      <c r="D22" s="392"/>
      <c r="E22" s="392"/>
      <c r="F22" s="392"/>
      <c r="G22" s="392"/>
      <c r="H22" s="392"/>
      <c r="I22" s="392"/>
      <c r="J22" s="392"/>
      <c r="K22" s="392"/>
      <c r="L22" s="392"/>
      <c r="M22" s="392"/>
      <c r="N22" s="392"/>
      <c r="O22" s="392"/>
    </row>
  </sheetData>
  <mergeCells count="6">
    <mergeCell ref="D1:O1"/>
    <mergeCell ref="D3:O3"/>
    <mergeCell ref="B19:O19"/>
    <mergeCell ref="B22:O22"/>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9"/>
  <dimension ref="A1:S39"/>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9" s="3" customFormat="1" ht="15.75" x14ac:dyDescent="0.25">
      <c r="B1" s="1" t="s">
        <v>481</v>
      </c>
      <c r="C1" s="2"/>
      <c r="D1" s="393"/>
      <c r="E1" s="393"/>
      <c r="F1" s="393"/>
      <c r="G1" s="393"/>
      <c r="H1" s="393"/>
      <c r="I1" s="393"/>
      <c r="J1" s="393"/>
      <c r="K1" s="393"/>
      <c r="L1" s="393"/>
      <c r="M1" s="393"/>
      <c r="N1" s="393"/>
      <c r="O1" s="393"/>
    </row>
    <row r="2" spans="1:19" s="3" customFormat="1" ht="15.75" x14ac:dyDescent="0.25">
      <c r="B2" s="4" t="s">
        <v>1</v>
      </c>
      <c r="C2" s="5" t="s">
        <v>83</v>
      </c>
    </row>
    <row r="3" spans="1:19" s="6" customFormat="1" ht="34.5" customHeight="1" x14ac:dyDescent="0.25">
      <c r="B3" s="399" t="s">
        <v>3</v>
      </c>
      <c r="C3" s="252" t="s">
        <v>741</v>
      </c>
      <c r="D3" s="394" t="s">
        <v>388</v>
      </c>
      <c r="E3" s="395"/>
      <c r="F3" s="395"/>
      <c r="G3" s="395"/>
      <c r="H3" s="395"/>
      <c r="I3" s="395"/>
      <c r="J3" s="395"/>
      <c r="K3" s="395"/>
      <c r="L3" s="395"/>
      <c r="M3" s="395"/>
      <c r="N3" s="395"/>
      <c r="O3" s="396"/>
    </row>
    <row r="4" spans="1:19"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9" s="12" customFormat="1" x14ac:dyDescent="0.2">
      <c r="B5" s="67" t="s">
        <v>14</v>
      </c>
      <c r="C5" s="274">
        <v>3.7</v>
      </c>
      <c r="D5" s="11"/>
      <c r="E5" s="11"/>
      <c r="F5" s="13"/>
      <c r="G5" s="11">
        <f>$C$5*100/$C$15</f>
        <v>4.6460815952383943</v>
      </c>
      <c r="H5" s="11">
        <f>$C$5*100/$C$15</f>
        <v>4.6460815952383943</v>
      </c>
      <c r="I5" s="11">
        <f>$C$5*100/$C$15</f>
        <v>4.6460815952383943</v>
      </c>
      <c r="J5" s="11">
        <f>$C$5*100/$C$15</f>
        <v>4.6460815952383943</v>
      </c>
      <c r="K5" s="11">
        <f>$C$5*100/$C$15</f>
        <v>4.6460815952383943</v>
      </c>
      <c r="L5" s="11"/>
      <c r="M5" s="11"/>
      <c r="N5" s="11"/>
      <c r="O5" s="13"/>
    </row>
    <row r="6" spans="1:19" s="12" customFormat="1" x14ac:dyDescent="0.2">
      <c r="B6" s="67" t="s">
        <v>17</v>
      </c>
      <c r="C6" s="274">
        <v>16.7</v>
      </c>
      <c r="D6" s="11"/>
      <c r="E6" s="11"/>
      <c r="F6" s="13"/>
      <c r="G6" s="11">
        <f>$C$6*100/$C$15</f>
        <v>20.970152064994913</v>
      </c>
      <c r="H6" s="11">
        <f>$C$6*100/$C$15</f>
        <v>20.970152064994913</v>
      </c>
      <c r="I6" s="11">
        <f>$C$6*100/$C$15</f>
        <v>20.970152064994913</v>
      </c>
      <c r="J6" s="11">
        <f>$C$6*100/$C$15</f>
        <v>20.970152064994913</v>
      </c>
      <c r="K6" s="11">
        <f>$C$6*100/$C$15</f>
        <v>20.970152064994913</v>
      </c>
      <c r="L6" s="11"/>
      <c r="M6" s="11"/>
      <c r="N6" s="11"/>
      <c r="O6" s="13"/>
    </row>
    <row r="7" spans="1:19" s="12" customFormat="1" x14ac:dyDescent="0.2">
      <c r="B7" s="67" t="s">
        <v>59</v>
      </c>
      <c r="C7" s="274">
        <v>6.6269999999999998</v>
      </c>
      <c r="D7" s="11"/>
      <c r="E7" s="11"/>
      <c r="F7" s="13"/>
      <c r="G7" s="11">
        <f>$C$7*100/$C$15</f>
        <v>8.3215088463904952</v>
      </c>
      <c r="H7" s="11">
        <f>$C$7*100/$C$15</f>
        <v>8.3215088463904952</v>
      </c>
      <c r="I7" s="11">
        <f>$C$7*100/$C$15</f>
        <v>8.3215088463904952</v>
      </c>
      <c r="J7" s="11">
        <f>$C$7*100/$C$15</f>
        <v>8.3215088463904952</v>
      </c>
      <c r="K7" s="11">
        <f>$C$7*100/$C$15</f>
        <v>8.3215088463904952</v>
      </c>
      <c r="L7" s="11"/>
      <c r="M7" s="11"/>
      <c r="N7" s="11"/>
      <c r="O7" s="13"/>
    </row>
    <row r="8" spans="1:19" s="12" customFormat="1" ht="15" x14ac:dyDescent="0.25">
      <c r="B8" s="67" t="s">
        <v>18</v>
      </c>
      <c r="C8" s="274">
        <v>15.962</v>
      </c>
      <c r="D8" s="11"/>
      <c r="E8" s="11"/>
      <c r="F8" s="11"/>
      <c r="G8" s="11">
        <f>$C$8*100/$C$15</f>
        <v>20.043447141404123</v>
      </c>
      <c r="H8" s="11">
        <f>$C$8*100/$C$15</f>
        <v>20.043447141404123</v>
      </c>
      <c r="I8" s="11">
        <f>$C$8*100/$C$15</f>
        <v>20.043447141404123</v>
      </c>
      <c r="J8" s="11">
        <f>$C$8*100/$C$15</f>
        <v>20.043447141404123</v>
      </c>
      <c r="K8" s="11">
        <f>$C$8*100/$C$15</f>
        <v>20.043447141404123</v>
      </c>
      <c r="L8" s="11"/>
      <c r="M8" s="11"/>
      <c r="N8" s="11"/>
      <c r="O8" s="13"/>
      <c r="S8" s="165"/>
    </row>
    <row r="9" spans="1:19" s="12" customFormat="1" x14ac:dyDescent="0.2">
      <c r="B9" s="67" t="s">
        <v>90</v>
      </c>
      <c r="C9" s="274">
        <v>18.606999999999999</v>
      </c>
      <c r="D9" s="11">
        <f t="shared" ref="D9:O9" si="0">$C$9*100/$C$15</f>
        <v>23.364767633135351</v>
      </c>
      <c r="E9" s="11">
        <f t="shared" si="0"/>
        <v>23.364767633135351</v>
      </c>
      <c r="F9" s="11">
        <f t="shared" si="0"/>
        <v>23.364767633135351</v>
      </c>
      <c r="G9" s="11">
        <f t="shared" si="0"/>
        <v>23.364767633135351</v>
      </c>
      <c r="H9" s="11">
        <f t="shared" si="0"/>
        <v>23.364767633135351</v>
      </c>
      <c r="I9" s="11">
        <f t="shared" si="0"/>
        <v>23.364767633135351</v>
      </c>
      <c r="J9" s="11">
        <f t="shared" si="0"/>
        <v>23.364767633135351</v>
      </c>
      <c r="K9" s="11">
        <f t="shared" si="0"/>
        <v>23.364767633135351</v>
      </c>
      <c r="L9" s="11">
        <f t="shared" si="0"/>
        <v>23.364767633135351</v>
      </c>
      <c r="M9" s="11">
        <f t="shared" si="0"/>
        <v>23.364767633135351</v>
      </c>
      <c r="N9" s="11">
        <f t="shared" si="0"/>
        <v>23.364767633135351</v>
      </c>
      <c r="O9" s="11">
        <f t="shared" si="0"/>
        <v>23.364767633135351</v>
      </c>
    </row>
    <row r="10" spans="1:19" s="12" customFormat="1" x14ac:dyDescent="0.2">
      <c r="B10" s="67" t="s">
        <v>103</v>
      </c>
      <c r="C10" s="274">
        <v>1.7609999999999999</v>
      </c>
      <c r="D10" s="11"/>
      <c r="E10" s="11"/>
      <c r="F10" s="11"/>
      <c r="G10" s="11">
        <f>$C$10*100/$C$15</f>
        <v>2.2112836997877872</v>
      </c>
      <c r="H10" s="11">
        <f>$C$10*100/$C$15</f>
        <v>2.2112836997877872</v>
      </c>
      <c r="I10" s="11">
        <f>$C$10*100/$C$15</f>
        <v>2.2112836997877872</v>
      </c>
      <c r="J10" s="11">
        <f>$C$10*100/$C$15</f>
        <v>2.2112836997877872</v>
      </c>
      <c r="K10" s="11">
        <f>$C$10*100/$C$15</f>
        <v>2.2112836997877872</v>
      </c>
      <c r="L10" s="11"/>
      <c r="M10" s="11"/>
      <c r="N10" s="11"/>
      <c r="O10" s="13"/>
    </row>
    <row r="11" spans="1:19" s="12" customFormat="1" x14ac:dyDescent="0.2">
      <c r="B11" s="67" t="s">
        <v>55</v>
      </c>
      <c r="C11" s="274">
        <v>6.8920000000000003</v>
      </c>
      <c r="D11" s="38"/>
      <c r="E11" s="38"/>
      <c r="F11" s="39"/>
      <c r="G11" s="11">
        <f>$C$11*100/$C$15</f>
        <v>8.6542687444278421</v>
      </c>
      <c r="H11" s="11">
        <f>$C$11*100/$C$15</f>
        <v>8.6542687444278421</v>
      </c>
      <c r="I11" s="11">
        <f>$C$11*100/$C$15</f>
        <v>8.6542687444278421</v>
      </c>
      <c r="J11" s="11">
        <f>$C$11*100/$C$15</f>
        <v>8.6542687444278421</v>
      </c>
      <c r="K11" s="11">
        <f>$C$11*100/$C$15</f>
        <v>8.6542687444278421</v>
      </c>
      <c r="L11" s="11"/>
      <c r="M11" s="11"/>
      <c r="N11" s="11"/>
      <c r="O11" s="13"/>
    </row>
    <row r="12" spans="1:19" s="12" customFormat="1" ht="15" x14ac:dyDescent="0.25">
      <c r="B12" s="67" t="s">
        <v>105</v>
      </c>
      <c r="C12" s="274">
        <v>4.3330000000000002</v>
      </c>
      <c r="D12" s="11">
        <f t="shared" ref="D12:O12" si="1">$C$12*100/$C$15</f>
        <v>5.440938257342693</v>
      </c>
      <c r="E12" s="11">
        <f t="shared" si="1"/>
        <v>5.440938257342693</v>
      </c>
      <c r="F12" s="11">
        <f t="shared" si="1"/>
        <v>5.440938257342693</v>
      </c>
      <c r="G12" s="11">
        <f t="shared" si="1"/>
        <v>5.440938257342693</v>
      </c>
      <c r="H12" s="11">
        <f t="shared" si="1"/>
        <v>5.440938257342693</v>
      </c>
      <c r="I12" s="11">
        <f t="shared" si="1"/>
        <v>5.440938257342693</v>
      </c>
      <c r="J12" s="11">
        <f t="shared" si="1"/>
        <v>5.440938257342693</v>
      </c>
      <c r="K12" s="11">
        <f t="shared" si="1"/>
        <v>5.440938257342693</v>
      </c>
      <c r="L12" s="11">
        <f t="shared" si="1"/>
        <v>5.440938257342693</v>
      </c>
      <c r="M12" s="11">
        <f t="shared" si="1"/>
        <v>5.440938257342693</v>
      </c>
      <c r="N12" s="11">
        <f t="shared" si="1"/>
        <v>5.440938257342693</v>
      </c>
      <c r="O12" s="11">
        <f t="shared" si="1"/>
        <v>5.440938257342693</v>
      </c>
      <c r="S12" s="165"/>
    </row>
    <row r="13" spans="1:19" s="12" customFormat="1" ht="15" x14ac:dyDescent="0.25">
      <c r="B13" s="67" t="s">
        <v>63</v>
      </c>
      <c r="C13" s="274">
        <v>5.0549999999999997</v>
      </c>
      <c r="D13" s="11"/>
      <c r="E13" s="11"/>
      <c r="F13" s="11"/>
      <c r="G13" s="11">
        <f>$C$13*100/$C$15</f>
        <v>6.3475520172784003</v>
      </c>
      <c r="H13" s="11">
        <f>$C$13*100/$C$15</f>
        <v>6.3475520172784003</v>
      </c>
      <c r="I13" s="11">
        <f>$C$13*100/$C$15</f>
        <v>6.3475520172784003</v>
      </c>
      <c r="J13" s="11">
        <f>$C$13*100/$C$15</f>
        <v>6.3475520172784003</v>
      </c>
      <c r="K13" s="11">
        <f>$C$13*100/$C$15</f>
        <v>6.3475520172784003</v>
      </c>
      <c r="L13" s="11"/>
      <c r="M13" s="11"/>
      <c r="N13" s="11"/>
      <c r="O13" s="13"/>
      <c r="S13" s="165"/>
    </row>
    <row r="14" spans="1:19" ht="16.5" x14ac:dyDescent="0.2">
      <c r="B14" s="257" t="s">
        <v>27</v>
      </c>
      <c r="C14" s="266">
        <f t="shared" ref="C14" si="2">SUM(C5:C13)</f>
        <v>79.637</v>
      </c>
      <c r="D14" s="423"/>
      <c r="E14" s="424"/>
      <c r="F14" s="424"/>
      <c r="G14" s="424"/>
      <c r="H14" s="424"/>
      <c r="I14" s="424"/>
      <c r="J14" s="424"/>
      <c r="K14" s="424"/>
      <c r="L14" s="424"/>
      <c r="M14" s="424"/>
      <c r="N14" s="424"/>
      <c r="O14" s="425"/>
    </row>
    <row r="15" spans="1:19" ht="16.5" x14ac:dyDescent="0.3">
      <c r="A15" s="19"/>
      <c r="B15" s="242" t="s">
        <v>28</v>
      </c>
      <c r="C15" s="318">
        <v>79.637</v>
      </c>
      <c r="D15" s="17">
        <f t="shared" ref="D15:N15" si="3">SUM(D5:D13)</f>
        <v>28.805705890478045</v>
      </c>
      <c r="E15" s="17">
        <f t="shared" si="3"/>
        <v>28.805705890478045</v>
      </c>
      <c r="F15" s="17">
        <f t="shared" si="3"/>
        <v>28.805705890478045</v>
      </c>
      <c r="G15" s="17">
        <f t="shared" si="3"/>
        <v>99.999999999999986</v>
      </c>
      <c r="H15" s="17">
        <f t="shared" si="3"/>
        <v>99.999999999999986</v>
      </c>
      <c r="I15" s="17">
        <f t="shared" si="3"/>
        <v>99.999999999999986</v>
      </c>
      <c r="J15" s="17">
        <f t="shared" si="3"/>
        <v>99.999999999999986</v>
      </c>
      <c r="K15" s="17">
        <f t="shared" si="3"/>
        <v>99.999999999999986</v>
      </c>
      <c r="L15" s="17">
        <f t="shared" si="3"/>
        <v>28.805705890478045</v>
      </c>
      <c r="M15" s="17">
        <f t="shared" si="3"/>
        <v>28.805705890478045</v>
      </c>
      <c r="N15" s="17">
        <f t="shared" si="3"/>
        <v>28.805705890478045</v>
      </c>
      <c r="O15" s="40">
        <f>SUM(O5:O12)</f>
        <v>28.805705890478045</v>
      </c>
    </row>
    <row r="16" spans="1:19" ht="16.5" x14ac:dyDescent="0.2">
      <c r="A16" s="19"/>
      <c r="B16" s="21" t="s">
        <v>29</v>
      </c>
      <c r="C16" s="22">
        <f>C14/C15*100</f>
        <v>100</v>
      </c>
      <c r="D16" s="20"/>
      <c r="E16" s="20"/>
      <c r="F16" s="20"/>
      <c r="G16" s="20"/>
      <c r="H16" s="20"/>
      <c r="I16" s="20"/>
      <c r="J16" s="20"/>
      <c r="K16" s="20"/>
      <c r="L16" s="20"/>
      <c r="M16" s="20"/>
      <c r="N16" s="20"/>
      <c r="O16" s="23"/>
    </row>
    <row r="17" spans="1:15" ht="16.5" x14ac:dyDescent="0.3">
      <c r="A17" s="19"/>
      <c r="B17" s="24" t="s">
        <v>30</v>
      </c>
      <c r="C17" s="143">
        <v>127.8</v>
      </c>
      <c r="D17" s="20"/>
      <c r="E17" s="20"/>
      <c r="F17" s="20"/>
      <c r="G17" s="20"/>
      <c r="H17" s="20"/>
      <c r="I17" s="20"/>
      <c r="J17" s="20"/>
      <c r="K17" s="20"/>
      <c r="L17" s="20"/>
      <c r="M17" s="20"/>
      <c r="N17" s="20"/>
      <c r="O17" s="23"/>
    </row>
    <row r="18" spans="1:15" ht="16.5" x14ac:dyDescent="0.3">
      <c r="A18" s="19"/>
      <c r="B18" s="26" t="s">
        <v>32</v>
      </c>
      <c r="C18" s="144">
        <f>100*C15/C17</f>
        <v>62.313771517996869</v>
      </c>
      <c r="D18" s="20"/>
      <c r="E18" s="20"/>
      <c r="F18" s="20"/>
      <c r="G18" s="20"/>
      <c r="H18" s="20"/>
      <c r="I18" s="20"/>
      <c r="J18" s="20"/>
      <c r="K18" s="20"/>
      <c r="L18" s="20"/>
      <c r="M18" s="20"/>
      <c r="N18" s="20"/>
      <c r="O18" s="23"/>
    </row>
    <row r="19" spans="1:15" ht="16.5" x14ac:dyDescent="0.2">
      <c r="A19" s="19"/>
      <c r="B19" s="28" t="s">
        <v>33</v>
      </c>
      <c r="C19" s="145">
        <v>127.8</v>
      </c>
      <c r="D19" s="30" t="s">
        <v>31</v>
      </c>
      <c r="E19" s="44" t="s">
        <v>482</v>
      </c>
      <c r="F19" s="32"/>
      <c r="G19" s="32"/>
      <c r="H19" s="32"/>
      <c r="I19" s="32"/>
      <c r="J19" s="32"/>
      <c r="K19" s="32"/>
      <c r="L19" s="32"/>
      <c r="M19" s="32"/>
      <c r="N19" s="32"/>
      <c r="O19" s="33"/>
    </row>
    <row r="20" spans="1:15" ht="15" x14ac:dyDescent="0.2">
      <c r="B20" s="45"/>
      <c r="C20" s="149"/>
      <c r="D20" s="47"/>
      <c r="E20" s="48"/>
      <c r="F20" s="49"/>
      <c r="G20" s="49"/>
      <c r="H20" s="49"/>
      <c r="I20" s="49"/>
      <c r="J20" s="49"/>
      <c r="K20" s="49"/>
      <c r="L20" s="49"/>
      <c r="M20" s="49"/>
      <c r="N20" s="49"/>
      <c r="O20" s="49"/>
    </row>
    <row r="21" spans="1:15" ht="15" x14ac:dyDescent="0.2">
      <c r="B21" s="45"/>
      <c r="C21" s="150"/>
      <c r="D21" s="47"/>
      <c r="E21" s="48"/>
      <c r="F21" s="49"/>
      <c r="G21" s="49"/>
      <c r="H21" s="49"/>
      <c r="I21" s="49"/>
      <c r="J21" s="49"/>
      <c r="K21" s="49"/>
      <c r="L21" s="49"/>
      <c r="M21" s="49"/>
      <c r="N21" s="49"/>
      <c r="O21" s="49"/>
    </row>
    <row r="22" spans="1:15" ht="15" x14ac:dyDescent="0.2">
      <c r="B22" s="45"/>
      <c r="C22" s="150"/>
      <c r="D22" s="47"/>
      <c r="E22" s="48"/>
      <c r="F22" s="49"/>
      <c r="G22" s="49"/>
      <c r="H22" s="49"/>
      <c r="I22" s="49"/>
      <c r="J22" s="49"/>
      <c r="K22" s="49"/>
      <c r="L22" s="49"/>
      <c r="M22" s="49"/>
      <c r="N22" s="49"/>
      <c r="O22" s="49"/>
    </row>
    <row r="23" spans="1:15" ht="15" x14ac:dyDescent="0.2">
      <c r="B23" s="45"/>
      <c r="C23" s="150"/>
      <c r="D23" s="47"/>
      <c r="E23" s="48"/>
      <c r="F23" s="49"/>
      <c r="G23" s="49"/>
      <c r="H23" s="49"/>
      <c r="I23" s="49"/>
      <c r="J23" s="49"/>
      <c r="K23" s="49"/>
      <c r="L23" s="49"/>
      <c r="M23" s="49"/>
      <c r="N23" s="49"/>
      <c r="O23" s="49"/>
    </row>
    <row r="24" spans="1:15" s="219" customFormat="1" ht="15" x14ac:dyDescent="0.2">
      <c r="B24" s="45"/>
      <c r="C24" s="150"/>
      <c r="D24" s="47"/>
      <c r="E24" s="48"/>
      <c r="F24" s="49"/>
      <c r="G24" s="49"/>
      <c r="H24" s="49"/>
      <c r="I24" s="49"/>
      <c r="J24" s="49"/>
      <c r="K24" s="49"/>
      <c r="L24" s="49"/>
      <c r="M24" s="49"/>
      <c r="N24" s="49"/>
      <c r="O24" s="49"/>
    </row>
    <row r="25" spans="1:15" s="219" customFormat="1" ht="15" x14ac:dyDescent="0.2">
      <c r="B25" s="45"/>
      <c r="C25" s="150"/>
      <c r="D25" s="47"/>
      <c r="E25" s="48"/>
      <c r="F25" s="49"/>
      <c r="G25" s="49"/>
      <c r="H25" s="49"/>
      <c r="I25" s="49"/>
      <c r="J25" s="49"/>
      <c r="K25" s="49"/>
      <c r="L25" s="49"/>
      <c r="M25" s="49"/>
      <c r="N25" s="49"/>
      <c r="O25" s="49"/>
    </row>
    <row r="26" spans="1:15" ht="15" x14ac:dyDescent="0.2">
      <c r="B26" s="45"/>
      <c r="C26" s="150"/>
      <c r="D26" s="47"/>
      <c r="E26" s="48"/>
      <c r="F26" s="49"/>
      <c r="G26" s="49"/>
      <c r="H26" s="49"/>
      <c r="I26" s="49"/>
      <c r="J26" s="49"/>
      <c r="K26" s="49"/>
      <c r="L26" s="49"/>
      <c r="M26" s="49"/>
      <c r="N26" s="49"/>
      <c r="O26" s="49"/>
    </row>
    <row r="27" spans="1:15" ht="15" x14ac:dyDescent="0.2">
      <c r="B27" s="45"/>
      <c r="C27" s="150"/>
      <c r="D27" s="47"/>
      <c r="E27" s="48"/>
      <c r="F27" s="49"/>
      <c r="G27" s="49"/>
      <c r="H27" s="49"/>
      <c r="I27" s="49"/>
      <c r="J27" s="49"/>
      <c r="K27" s="49"/>
      <c r="L27" s="49"/>
      <c r="M27" s="49"/>
      <c r="N27" s="49"/>
      <c r="O27" s="49"/>
    </row>
    <row r="28" spans="1:15" ht="15" x14ac:dyDescent="0.2">
      <c r="B28" s="45"/>
      <c r="C28" s="150"/>
      <c r="D28" s="47"/>
      <c r="E28" s="48"/>
      <c r="F28" s="49"/>
      <c r="G28" s="49"/>
      <c r="H28" s="49"/>
      <c r="I28" s="49"/>
      <c r="J28" s="49"/>
      <c r="K28" s="49"/>
      <c r="L28" s="49"/>
      <c r="M28" s="49"/>
      <c r="N28" s="49"/>
      <c r="O28" s="49"/>
    </row>
    <row r="29" spans="1:15" ht="15" x14ac:dyDescent="0.2">
      <c r="B29" s="45"/>
      <c r="C29" s="150"/>
      <c r="D29" s="47"/>
      <c r="E29" s="48"/>
      <c r="F29" s="49"/>
      <c r="G29" s="49"/>
      <c r="H29" s="49"/>
      <c r="I29" s="49"/>
      <c r="J29" s="49"/>
      <c r="K29" s="49"/>
      <c r="L29" s="49"/>
      <c r="M29" s="49"/>
      <c r="N29" s="49"/>
      <c r="O29" s="49"/>
    </row>
    <row r="30" spans="1:15" ht="15" x14ac:dyDescent="0.2">
      <c r="B30" s="45"/>
      <c r="C30" s="150"/>
      <c r="D30" s="47"/>
      <c r="E30" s="48"/>
      <c r="F30" s="49"/>
      <c r="G30" s="49"/>
      <c r="H30" s="49"/>
      <c r="I30" s="49"/>
      <c r="J30" s="49"/>
      <c r="K30" s="49"/>
      <c r="L30" s="49"/>
      <c r="M30" s="49"/>
      <c r="N30" s="49"/>
      <c r="O30" s="49"/>
    </row>
    <row r="31" spans="1:15" ht="15" x14ac:dyDescent="0.2">
      <c r="B31" s="45"/>
      <c r="C31" s="150"/>
      <c r="D31" s="47"/>
      <c r="E31" s="48"/>
      <c r="F31" s="49"/>
      <c r="G31" s="49"/>
      <c r="H31" s="49"/>
      <c r="I31" s="49"/>
      <c r="J31" s="49"/>
      <c r="K31" s="49"/>
      <c r="L31" s="49"/>
      <c r="M31" s="49"/>
      <c r="N31" s="49"/>
      <c r="O31" s="49"/>
    </row>
    <row r="32" spans="1:15" ht="15" x14ac:dyDescent="0.2">
      <c r="B32" s="45"/>
      <c r="C32" s="150"/>
      <c r="D32" s="47"/>
      <c r="E32" s="48"/>
      <c r="F32" s="49"/>
      <c r="G32" s="49"/>
      <c r="H32" s="49"/>
      <c r="I32" s="49"/>
      <c r="J32" s="49"/>
      <c r="K32" s="49"/>
      <c r="L32" s="49"/>
      <c r="M32" s="49"/>
      <c r="N32" s="49"/>
      <c r="O32" s="49"/>
    </row>
    <row r="33" spans="2:15" ht="15.75" x14ac:dyDescent="0.25">
      <c r="B33" s="4" t="s">
        <v>653</v>
      </c>
    </row>
    <row r="34" spans="2:15" ht="80.25" customHeight="1" x14ac:dyDescent="0.2">
      <c r="B34" s="397" t="s">
        <v>483</v>
      </c>
      <c r="C34" s="397"/>
      <c r="D34" s="397"/>
      <c r="E34" s="397"/>
      <c r="F34" s="397"/>
      <c r="G34" s="397"/>
      <c r="H34" s="397"/>
      <c r="I34" s="397"/>
      <c r="J34" s="397"/>
      <c r="K34" s="397"/>
      <c r="L34" s="397"/>
      <c r="M34" s="397"/>
      <c r="N34" s="397"/>
      <c r="O34" s="397"/>
    </row>
    <row r="36" spans="2:15" ht="15.75" x14ac:dyDescent="0.25">
      <c r="B36" s="4" t="s">
        <v>39</v>
      </c>
    </row>
    <row r="37" spans="2:15" ht="27.75" customHeight="1" x14ac:dyDescent="0.2">
      <c r="B37" s="406" t="s">
        <v>391</v>
      </c>
      <c r="C37" s="406"/>
      <c r="D37" s="406"/>
      <c r="E37" s="406"/>
      <c r="F37" s="406"/>
      <c r="G37" s="406"/>
      <c r="H37" s="406"/>
      <c r="I37" s="406"/>
      <c r="J37" s="406"/>
      <c r="K37" s="406"/>
      <c r="L37" s="406"/>
      <c r="M37" s="406"/>
      <c r="N37" s="406"/>
      <c r="O37" s="406"/>
    </row>
    <row r="38" spans="2:15" x14ac:dyDescent="0.2">
      <c r="B38" s="392" t="s">
        <v>42</v>
      </c>
      <c r="C38" s="392"/>
      <c r="D38" s="392"/>
      <c r="E38" s="392"/>
      <c r="F38" s="392"/>
      <c r="G38" s="392"/>
      <c r="H38" s="392"/>
      <c r="I38" s="392"/>
      <c r="J38" s="392"/>
      <c r="K38" s="392"/>
      <c r="L38" s="392"/>
      <c r="M38" s="392"/>
      <c r="N38" s="392"/>
      <c r="O38" s="392"/>
    </row>
    <row r="39" spans="2:15" ht="27" customHeight="1" x14ac:dyDescent="0.2">
      <c r="B39" s="405" t="s">
        <v>484</v>
      </c>
      <c r="C39" s="405"/>
      <c r="D39" s="405"/>
      <c r="E39" s="405"/>
      <c r="F39" s="405"/>
      <c r="G39" s="405"/>
      <c r="H39" s="405"/>
      <c r="I39" s="405"/>
      <c r="J39" s="405"/>
      <c r="K39" s="405"/>
      <c r="L39" s="405"/>
      <c r="M39" s="405"/>
      <c r="N39" s="405"/>
      <c r="O39" s="405"/>
    </row>
  </sheetData>
  <mergeCells count="8">
    <mergeCell ref="B39:O39"/>
    <mergeCell ref="D1:O1"/>
    <mergeCell ref="D3:O3"/>
    <mergeCell ref="B34:O34"/>
    <mergeCell ref="B37:O37"/>
    <mergeCell ref="B38:O38"/>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0"/>
  <dimension ref="A1:O21"/>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258</v>
      </c>
      <c r="C1" s="2"/>
      <c r="D1" s="393"/>
      <c r="E1" s="393"/>
      <c r="F1" s="393"/>
      <c r="G1" s="393"/>
      <c r="H1" s="393"/>
      <c r="I1" s="393"/>
      <c r="J1" s="393"/>
      <c r="K1" s="393"/>
      <c r="L1" s="393"/>
      <c r="M1" s="393"/>
      <c r="N1" s="393"/>
      <c r="O1" s="393"/>
    </row>
    <row r="2" spans="1:15" s="3" customFormat="1" ht="15.75" x14ac:dyDescent="0.25">
      <c r="B2" s="4" t="s">
        <v>1</v>
      </c>
      <c r="C2" s="5" t="s">
        <v>259</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4">
        <v>20</v>
      </c>
      <c r="D5" s="11">
        <f>$C$5*100/$C$11</f>
        <v>69.180214458664821</v>
      </c>
      <c r="E5" s="11">
        <f>$C$5*100/$C$11</f>
        <v>69.180214458664821</v>
      </c>
      <c r="F5" s="11">
        <f>$C$5*100/$C$11</f>
        <v>69.180214458664821</v>
      </c>
      <c r="G5" s="11"/>
      <c r="H5" s="11"/>
      <c r="I5" s="11"/>
      <c r="J5" s="11"/>
      <c r="K5" s="11"/>
      <c r="L5" s="11"/>
      <c r="M5" s="11"/>
      <c r="N5" s="11">
        <f>$C$5*100/$C$11</f>
        <v>69.180214458664821</v>
      </c>
      <c r="O5" s="11">
        <f>$C$5*100/$C$11</f>
        <v>69.180214458664821</v>
      </c>
    </row>
    <row r="6" spans="1:15" s="12" customFormat="1" x14ac:dyDescent="0.2">
      <c r="B6" s="10" t="s">
        <v>85</v>
      </c>
      <c r="C6" s="254">
        <v>4</v>
      </c>
      <c r="D6" s="11"/>
      <c r="E6" s="11"/>
      <c r="F6" s="13"/>
      <c r="G6" s="11"/>
      <c r="H6" s="11"/>
      <c r="I6" s="11">
        <f>$C$6*100/$C$11</f>
        <v>13.836042891732964</v>
      </c>
      <c r="J6" s="11">
        <f>$C$6*100/$C$11</f>
        <v>13.836042891732964</v>
      </c>
      <c r="K6" s="11">
        <f>$C$6*100/$C$11</f>
        <v>13.836042891732964</v>
      </c>
      <c r="L6" s="11">
        <f>$C$6*100/$C$11</f>
        <v>13.836042891732964</v>
      </c>
      <c r="M6" s="11">
        <f>$C$6*100/$C$11</f>
        <v>13.836042891732964</v>
      </c>
      <c r="N6" s="11"/>
      <c r="O6" s="13"/>
    </row>
    <row r="7" spans="1:15" s="12" customFormat="1" x14ac:dyDescent="0.2">
      <c r="B7" s="10" t="s">
        <v>49</v>
      </c>
      <c r="C7" s="254">
        <v>7</v>
      </c>
      <c r="D7" s="11"/>
      <c r="E7" s="11"/>
      <c r="F7" s="13"/>
      <c r="G7" s="11"/>
      <c r="H7" s="11"/>
      <c r="I7" s="11">
        <f>$C$7*100/$C$11</f>
        <v>24.213075060532688</v>
      </c>
      <c r="J7" s="11">
        <f>$C$7*100/$C$11</f>
        <v>24.213075060532688</v>
      </c>
      <c r="K7" s="11">
        <f>$C$7*100/$C$11</f>
        <v>24.213075060532688</v>
      </c>
      <c r="L7" s="11">
        <f>$C$7*100/$C$11</f>
        <v>24.213075060532688</v>
      </c>
      <c r="M7" s="11">
        <f>$C$7*100/$C$11</f>
        <v>24.213075060532688</v>
      </c>
      <c r="N7" s="11"/>
      <c r="O7" s="13"/>
    </row>
    <row r="8" spans="1:15" s="12" customFormat="1" x14ac:dyDescent="0.2">
      <c r="B8" s="37" t="s">
        <v>18</v>
      </c>
      <c r="C8" s="254">
        <v>1</v>
      </c>
      <c r="D8" s="38"/>
      <c r="E8" s="38"/>
      <c r="F8" s="39"/>
      <c r="G8" s="11"/>
      <c r="H8" s="11"/>
      <c r="I8" s="11">
        <f>$C$8*100/$C$11</f>
        <v>3.459010722933241</v>
      </c>
      <c r="J8" s="11">
        <f>$C$8*100/$C$11</f>
        <v>3.459010722933241</v>
      </c>
      <c r="K8" s="11">
        <f>$C$8*100/$C$11</f>
        <v>3.459010722933241</v>
      </c>
      <c r="L8" s="11">
        <f>$C$8*100/$C$11</f>
        <v>3.459010722933241</v>
      </c>
      <c r="M8" s="11">
        <f>$C$8*100/$C$11</f>
        <v>3.459010722933241</v>
      </c>
      <c r="N8" s="11"/>
      <c r="O8" s="13"/>
    </row>
    <row r="9" spans="1:15" s="12" customFormat="1" x14ac:dyDescent="0.2">
      <c r="B9" s="10" t="s">
        <v>78</v>
      </c>
      <c r="C9" s="255">
        <v>2</v>
      </c>
      <c r="D9" s="11"/>
      <c r="E9" s="11"/>
      <c r="F9" s="13"/>
      <c r="G9" s="11"/>
      <c r="H9" s="11"/>
      <c r="I9" s="11">
        <f>$C$9*100/$C$11</f>
        <v>6.9180214458664819</v>
      </c>
      <c r="J9" s="11">
        <f>$C$9*100/$C$11</f>
        <v>6.9180214458664819</v>
      </c>
      <c r="K9" s="11">
        <f>$C$9*100/$C$11</f>
        <v>6.9180214458664819</v>
      </c>
      <c r="L9" s="11">
        <f>$C$9*100/$C$11</f>
        <v>6.9180214458664819</v>
      </c>
      <c r="M9" s="11">
        <f>$C$9*100/$C$11</f>
        <v>6.9180214458664819</v>
      </c>
      <c r="N9" s="11"/>
      <c r="O9" s="13"/>
    </row>
    <row r="10" spans="1:15" ht="16.5" x14ac:dyDescent="0.2">
      <c r="B10" s="257" t="s">
        <v>27</v>
      </c>
      <c r="C10" s="256">
        <f t="shared" ref="C10" si="0">SUM(C5:C9)</f>
        <v>34</v>
      </c>
      <c r="D10" s="423"/>
      <c r="E10" s="424"/>
      <c r="F10" s="424"/>
      <c r="G10" s="424"/>
      <c r="H10" s="424"/>
      <c r="I10" s="424"/>
      <c r="J10" s="424"/>
      <c r="K10" s="424"/>
      <c r="L10" s="424"/>
      <c r="M10" s="424"/>
      <c r="N10" s="424"/>
      <c r="O10" s="425"/>
    </row>
    <row r="11" spans="1:15" ht="16.5" x14ac:dyDescent="0.3">
      <c r="A11" s="19"/>
      <c r="B11" s="242" t="s">
        <v>28</v>
      </c>
      <c r="C11" s="283">
        <v>28.91</v>
      </c>
      <c r="D11" s="17">
        <f t="shared" ref="D11:O11" si="1">SUM(D5:D9)</f>
        <v>69.180214458664821</v>
      </c>
      <c r="E11" s="17">
        <f t="shared" si="1"/>
        <v>69.180214458664821</v>
      </c>
      <c r="F11" s="17">
        <f t="shared" si="1"/>
        <v>69.180214458664821</v>
      </c>
      <c r="G11" s="17">
        <f t="shared" si="1"/>
        <v>0</v>
      </c>
      <c r="H11" s="17">
        <f t="shared" si="1"/>
        <v>0</v>
      </c>
      <c r="I11" s="17">
        <f t="shared" si="1"/>
        <v>48.426150121065376</v>
      </c>
      <c r="J11" s="17">
        <f t="shared" si="1"/>
        <v>48.426150121065376</v>
      </c>
      <c r="K11" s="17">
        <f t="shared" si="1"/>
        <v>48.426150121065376</v>
      </c>
      <c r="L11" s="17">
        <f t="shared" si="1"/>
        <v>48.426150121065376</v>
      </c>
      <c r="M11" s="17">
        <f t="shared" si="1"/>
        <v>48.426150121065376</v>
      </c>
      <c r="N11" s="17">
        <f t="shared" si="1"/>
        <v>69.180214458664821</v>
      </c>
      <c r="O11" s="40">
        <f t="shared" si="1"/>
        <v>69.180214458664821</v>
      </c>
    </row>
    <row r="12" spans="1:15" ht="16.5" x14ac:dyDescent="0.2">
      <c r="A12" s="19"/>
      <c r="B12" s="21" t="s">
        <v>29</v>
      </c>
      <c r="C12" s="22">
        <f>C10/C11*100</f>
        <v>117.6063645797302</v>
      </c>
      <c r="D12" s="20"/>
      <c r="E12" s="20"/>
      <c r="F12" s="20"/>
      <c r="G12" s="20"/>
      <c r="H12" s="20"/>
      <c r="I12" s="20"/>
      <c r="J12" s="20"/>
      <c r="K12" s="20"/>
      <c r="L12" s="20"/>
      <c r="M12" s="20"/>
      <c r="N12" s="20"/>
      <c r="O12" s="23"/>
    </row>
    <row r="13" spans="1:15" ht="16.5" x14ac:dyDescent="0.3">
      <c r="A13" s="19"/>
      <c r="B13" s="24" t="s">
        <v>30</v>
      </c>
      <c r="C13" s="22">
        <v>34.649000000000001</v>
      </c>
      <c r="D13" s="55"/>
      <c r="E13" s="20"/>
      <c r="F13" s="20"/>
      <c r="G13" s="20"/>
      <c r="H13" s="20"/>
      <c r="I13" s="20"/>
      <c r="J13" s="20"/>
      <c r="K13" s="20"/>
      <c r="L13" s="20"/>
      <c r="M13" s="20"/>
      <c r="N13" s="20"/>
      <c r="O13" s="23"/>
    </row>
    <row r="14" spans="1:15" ht="16.5" x14ac:dyDescent="0.3">
      <c r="A14" s="19"/>
      <c r="B14" s="26" t="s">
        <v>32</v>
      </c>
      <c r="C14" s="27">
        <f>C11/C13*100</f>
        <v>83.436751421397432</v>
      </c>
      <c r="D14" s="25"/>
      <c r="E14" s="20"/>
      <c r="F14" s="20"/>
      <c r="G14" s="20"/>
      <c r="H14" s="20"/>
      <c r="I14" s="20"/>
      <c r="J14" s="20"/>
      <c r="K14" s="20"/>
      <c r="L14" s="20"/>
      <c r="M14" s="20"/>
      <c r="N14" s="20"/>
      <c r="O14" s="23"/>
    </row>
    <row r="15" spans="1:15" ht="16.5" x14ac:dyDescent="0.2">
      <c r="A15" s="19"/>
      <c r="B15" s="28" t="s">
        <v>33</v>
      </c>
      <c r="C15" s="29">
        <v>34.649000000000001</v>
      </c>
      <c r="D15" s="42"/>
      <c r="E15" s="32"/>
      <c r="F15" s="32"/>
      <c r="G15" s="32"/>
      <c r="H15" s="32"/>
      <c r="I15" s="32"/>
      <c r="J15" s="32"/>
      <c r="K15" s="32"/>
      <c r="L15" s="32"/>
      <c r="M15" s="32"/>
      <c r="N15" s="32"/>
      <c r="O15" s="33"/>
    </row>
    <row r="16" spans="1:15" x14ac:dyDescent="0.2">
      <c r="C16" s="43"/>
    </row>
    <row r="17" spans="2:15" ht="15.75" x14ac:dyDescent="0.25">
      <c r="B17" s="4" t="s">
        <v>37</v>
      </c>
    </row>
    <row r="18" spans="2:15" ht="42" customHeight="1" x14ac:dyDescent="0.2">
      <c r="B18" s="405" t="s">
        <v>260</v>
      </c>
      <c r="C18" s="405"/>
      <c r="D18" s="405"/>
      <c r="E18" s="405"/>
      <c r="F18" s="405"/>
      <c r="G18" s="405"/>
      <c r="H18" s="405"/>
      <c r="I18" s="405"/>
      <c r="J18" s="405"/>
      <c r="K18" s="405"/>
      <c r="L18" s="405"/>
      <c r="M18" s="405"/>
      <c r="N18" s="405"/>
      <c r="O18" s="405"/>
    </row>
    <row r="20" spans="2:15" ht="15.75" x14ac:dyDescent="0.25">
      <c r="B20" s="4" t="s">
        <v>39</v>
      </c>
    </row>
    <row r="21" spans="2:15" x14ac:dyDescent="0.2">
      <c r="B21" s="392" t="s">
        <v>42</v>
      </c>
      <c r="C21" s="392"/>
      <c r="D21" s="392"/>
      <c r="E21" s="392"/>
      <c r="F21" s="392"/>
      <c r="G21" s="392"/>
      <c r="H21" s="392"/>
      <c r="I21" s="392"/>
      <c r="J21" s="392"/>
      <c r="K21" s="392"/>
      <c r="L21" s="392"/>
      <c r="M21" s="392"/>
      <c r="N21" s="392"/>
      <c r="O21" s="392"/>
    </row>
  </sheetData>
  <mergeCells count="6">
    <mergeCell ref="D1:O1"/>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6"/>
  <dimension ref="B1:O19"/>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ht="15.75" x14ac:dyDescent="0.25">
      <c r="B1" s="92" t="s">
        <v>596</v>
      </c>
      <c r="C1" s="2"/>
      <c r="D1" s="1"/>
      <c r="E1" s="1"/>
      <c r="F1" s="1"/>
      <c r="G1" s="1"/>
      <c r="H1" s="1"/>
      <c r="I1" s="1"/>
      <c r="J1" s="1"/>
      <c r="K1" s="1"/>
      <c r="L1" s="1"/>
      <c r="M1" s="1"/>
      <c r="N1" s="1"/>
      <c r="O1" s="1"/>
    </row>
    <row r="2" spans="2:15" ht="15.75" x14ac:dyDescent="0.25">
      <c r="B2" s="4" t="s">
        <v>1</v>
      </c>
      <c r="C2" s="5" t="s">
        <v>203</v>
      </c>
      <c r="D2" s="3"/>
      <c r="E2" s="3"/>
      <c r="F2" s="3"/>
      <c r="G2" s="3"/>
      <c r="H2" s="3"/>
      <c r="I2" s="3"/>
      <c r="J2" s="3"/>
      <c r="K2" s="3"/>
      <c r="L2" s="3"/>
      <c r="M2" s="3"/>
      <c r="N2" s="3"/>
      <c r="O2" s="3"/>
    </row>
    <row r="3" spans="2:15" ht="15" x14ac:dyDescent="0.2">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x14ac:dyDescent="0.2">
      <c r="B5" s="10" t="s">
        <v>84</v>
      </c>
      <c r="C5" s="264">
        <v>0.157</v>
      </c>
      <c r="D5" s="11"/>
      <c r="E5" s="11"/>
      <c r="F5" s="13"/>
      <c r="G5" s="11"/>
      <c r="H5" s="11"/>
      <c r="I5" s="11">
        <f>$C$5*100/$C$9</f>
        <v>14.403669724770641</v>
      </c>
      <c r="J5" s="11">
        <f>$C$5*100/$C$9</f>
        <v>14.403669724770641</v>
      </c>
      <c r="K5" s="11">
        <f>$C$5*100/$C$9</f>
        <v>14.403669724770641</v>
      </c>
      <c r="L5" s="11">
        <f>$C$5*100/$C$9</f>
        <v>14.403669724770641</v>
      </c>
      <c r="M5" s="11">
        <f>$C$5*100/$C$9</f>
        <v>14.403669724770641</v>
      </c>
      <c r="N5" s="11"/>
      <c r="O5" s="13"/>
    </row>
    <row r="6" spans="2:15" x14ac:dyDescent="0.2">
      <c r="B6" s="10" t="s">
        <v>85</v>
      </c>
      <c r="C6" s="264">
        <v>0.157</v>
      </c>
      <c r="D6" s="11">
        <f>$C$6*100/$C$9</f>
        <v>14.403669724770641</v>
      </c>
      <c r="E6" s="11">
        <f>$C$6*100/$C$9</f>
        <v>14.403669724770641</v>
      </c>
      <c r="F6" s="11">
        <f>$C$6*100/$C$9</f>
        <v>14.403669724770641</v>
      </c>
      <c r="G6" s="11">
        <f>$C$6*100/$C$9</f>
        <v>14.403669724770641</v>
      </c>
      <c r="H6" s="11">
        <f>$C$6*100/$C$9</f>
        <v>14.403669724770641</v>
      </c>
      <c r="I6" s="11"/>
      <c r="J6" s="11"/>
      <c r="K6" s="11"/>
      <c r="L6" s="11"/>
      <c r="M6" s="11"/>
      <c r="N6" s="11"/>
      <c r="O6" s="13"/>
    </row>
    <row r="7" spans="2:15" x14ac:dyDescent="0.2">
      <c r="B7" s="10" t="s">
        <v>79</v>
      </c>
      <c r="C7" s="264">
        <v>0.93300000000000005</v>
      </c>
      <c r="D7" s="11">
        <f>$C$7*100/$C$9</f>
        <v>85.596330275229363</v>
      </c>
      <c r="E7" s="11">
        <f t="shared" ref="E7:O7" si="0">$C$7*100/$C$9</f>
        <v>85.596330275229363</v>
      </c>
      <c r="F7" s="11">
        <f t="shared" si="0"/>
        <v>85.596330275229363</v>
      </c>
      <c r="G7" s="11">
        <f t="shared" si="0"/>
        <v>85.596330275229363</v>
      </c>
      <c r="H7" s="11">
        <f t="shared" si="0"/>
        <v>85.596330275229363</v>
      </c>
      <c r="I7" s="11">
        <f t="shared" si="0"/>
        <v>85.596330275229363</v>
      </c>
      <c r="J7" s="11">
        <f t="shared" si="0"/>
        <v>85.596330275229363</v>
      </c>
      <c r="K7" s="11">
        <f t="shared" si="0"/>
        <v>85.596330275229363</v>
      </c>
      <c r="L7" s="11">
        <f t="shared" si="0"/>
        <v>85.596330275229363</v>
      </c>
      <c r="M7" s="11">
        <f t="shared" si="0"/>
        <v>85.596330275229363</v>
      </c>
      <c r="N7" s="11">
        <f t="shared" si="0"/>
        <v>85.596330275229363</v>
      </c>
      <c r="O7" s="11">
        <f t="shared" si="0"/>
        <v>85.596330275229363</v>
      </c>
    </row>
    <row r="8" spans="2:15" ht="16.5" x14ac:dyDescent="0.2">
      <c r="B8" s="257" t="s">
        <v>27</v>
      </c>
      <c r="C8" s="266">
        <f t="shared" ref="C8" si="1">SUM(C5:C7)</f>
        <v>1.2470000000000001</v>
      </c>
      <c r="D8" s="423"/>
      <c r="E8" s="424"/>
      <c r="F8" s="424"/>
      <c r="G8" s="424"/>
      <c r="H8" s="424"/>
      <c r="I8" s="424"/>
      <c r="J8" s="424"/>
      <c r="K8" s="424"/>
      <c r="L8" s="424"/>
      <c r="M8" s="424"/>
      <c r="N8" s="424"/>
      <c r="O8" s="425"/>
    </row>
    <row r="9" spans="2:15" ht="16.5" x14ac:dyDescent="0.25">
      <c r="B9" s="249" t="s">
        <v>28</v>
      </c>
      <c r="C9" s="267">
        <v>1.0900000000000001</v>
      </c>
      <c r="D9" s="17">
        <f t="shared" ref="D9:O9" si="2">SUM(D5:D7)</f>
        <v>100</v>
      </c>
      <c r="E9" s="17">
        <f t="shared" si="2"/>
        <v>100</v>
      </c>
      <c r="F9" s="17">
        <f t="shared" si="2"/>
        <v>100</v>
      </c>
      <c r="G9" s="17">
        <f t="shared" si="2"/>
        <v>100</v>
      </c>
      <c r="H9" s="17">
        <f t="shared" si="2"/>
        <v>100</v>
      </c>
      <c r="I9" s="17">
        <f t="shared" si="2"/>
        <v>100</v>
      </c>
      <c r="J9" s="17">
        <f t="shared" si="2"/>
        <v>100</v>
      </c>
      <c r="K9" s="17">
        <f t="shared" si="2"/>
        <v>100</v>
      </c>
      <c r="L9" s="17">
        <f t="shared" si="2"/>
        <v>100</v>
      </c>
      <c r="M9" s="17">
        <f t="shared" si="2"/>
        <v>100</v>
      </c>
      <c r="N9" s="17">
        <f t="shared" si="2"/>
        <v>85.596330275229363</v>
      </c>
      <c r="O9" s="40">
        <f t="shared" si="2"/>
        <v>85.596330275229363</v>
      </c>
    </row>
    <row r="10" spans="2:15" ht="16.5" x14ac:dyDescent="0.2">
      <c r="B10" s="136" t="s">
        <v>29</v>
      </c>
      <c r="C10" s="22">
        <f>C8/C9*100</f>
        <v>114.40366972477065</v>
      </c>
      <c r="D10" s="20"/>
      <c r="E10" s="20"/>
      <c r="F10" s="20"/>
      <c r="G10" s="20"/>
      <c r="H10" s="20"/>
      <c r="I10" s="20"/>
      <c r="J10" s="20"/>
      <c r="K10" s="20"/>
      <c r="L10" s="20"/>
      <c r="M10" s="20"/>
      <c r="N10" s="20"/>
      <c r="O10" s="23"/>
    </row>
    <row r="11" spans="2:15" ht="16.5" x14ac:dyDescent="0.25">
      <c r="B11" s="136" t="s">
        <v>30</v>
      </c>
      <c r="C11" s="148">
        <v>2.2999999999999998</v>
      </c>
      <c r="D11" s="20"/>
      <c r="E11" s="20"/>
      <c r="F11" s="20"/>
      <c r="G11" s="20"/>
      <c r="H11" s="20"/>
      <c r="I11" s="20"/>
      <c r="J11" s="20"/>
      <c r="K11" s="20"/>
      <c r="L11" s="20"/>
      <c r="M11" s="20"/>
      <c r="N11" s="20"/>
      <c r="O11" s="23"/>
    </row>
    <row r="12" spans="2:15" ht="16.5" customHeight="1" x14ac:dyDescent="0.25">
      <c r="B12" s="136" t="s">
        <v>32</v>
      </c>
      <c r="C12" s="140">
        <f>100*C9/C11</f>
        <v>47.3913043478261</v>
      </c>
      <c r="D12" s="20"/>
      <c r="E12" s="20"/>
      <c r="F12" s="20"/>
      <c r="G12" s="20"/>
      <c r="H12" s="20"/>
      <c r="I12" s="20"/>
      <c r="J12" s="20"/>
      <c r="K12" s="20"/>
      <c r="L12" s="20"/>
      <c r="M12" s="20"/>
      <c r="N12" s="20"/>
      <c r="O12" s="23"/>
    </row>
    <row r="13" spans="2:15" ht="16.5" x14ac:dyDescent="0.2">
      <c r="B13" s="194" t="s">
        <v>33</v>
      </c>
      <c r="C13" s="60">
        <v>7.3</v>
      </c>
      <c r="D13" s="42"/>
      <c r="E13" s="32"/>
      <c r="F13" s="32"/>
      <c r="G13" s="32"/>
      <c r="H13" s="32"/>
      <c r="I13" s="32"/>
      <c r="J13" s="32"/>
      <c r="K13" s="32"/>
      <c r="L13" s="32"/>
      <c r="M13" s="32"/>
      <c r="N13" s="32"/>
      <c r="O13" s="33"/>
    </row>
    <row r="15" spans="2:15" ht="15.75" x14ac:dyDescent="0.25">
      <c r="B15" s="4" t="s">
        <v>37</v>
      </c>
    </row>
    <row r="16" spans="2:15" ht="43.5" customHeight="1" x14ac:dyDescent="0.2">
      <c r="B16" s="397" t="s">
        <v>597</v>
      </c>
      <c r="C16" s="397"/>
      <c r="D16" s="397"/>
      <c r="E16" s="397"/>
      <c r="F16" s="397"/>
      <c r="G16" s="397"/>
      <c r="H16" s="397"/>
      <c r="I16" s="397"/>
      <c r="J16" s="397"/>
      <c r="K16" s="397"/>
      <c r="L16" s="397"/>
      <c r="M16" s="397"/>
      <c r="N16" s="397"/>
      <c r="O16" s="397"/>
    </row>
    <row r="18" spans="2:15" ht="15.75" x14ac:dyDescent="0.25">
      <c r="B18" s="4" t="s">
        <v>39</v>
      </c>
    </row>
    <row r="19" spans="2:15" x14ac:dyDescent="0.2">
      <c r="B19" s="392" t="s">
        <v>42</v>
      </c>
      <c r="C19" s="392"/>
      <c r="D19" s="392"/>
      <c r="E19" s="392"/>
      <c r="F19" s="392"/>
      <c r="G19" s="392"/>
      <c r="H19" s="392"/>
      <c r="I19" s="392"/>
      <c r="J19" s="392"/>
      <c r="K19" s="392"/>
      <c r="L19" s="392"/>
      <c r="M19" s="392"/>
      <c r="N19" s="392"/>
      <c r="O19" s="392"/>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&amp;L&amp;"Arial,Normal"&amp;8&amp;K00-047Prepared in November 2012&amp;C&amp;"Arial,Normal"&amp;10&amp;P&amp;R&amp;"Arial,Normal"&amp;8&amp;K00-045http://www.fao.org/nr/aquastat</oddFooter>
  </headerFooter>
  <legacyDrawingHF r:id="rId2"/>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5"/>
  <sheetViews>
    <sheetView topLeftCell="A7"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1:32" s="218" customFormat="1" ht="15.75" x14ac:dyDescent="0.25">
      <c r="B1" s="1" t="s">
        <v>669</v>
      </c>
      <c r="C1" s="2"/>
      <c r="D1" s="393"/>
      <c r="E1" s="393"/>
      <c r="F1" s="393"/>
      <c r="G1" s="393"/>
      <c r="H1" s="393"/>
      <c r="I1" s="393"/>
      <c r="J1" s="393"/>
      <c r="K1" s="393"/>
      <c r="L1" s="393"/>
      <c r="M1" s="393"/>
      <c r="N1" s="393"/>
      <c r="O1" s="393"/>
    </row>
    <row r="2" spans="1:32" ht="15" x14ac:dyDescent="0.25">
      <c r="B2" s="63" t="s">
        <v>795</v>
      </c>
      <c r="C2" s="103"/>
      <c r="D2" s="104"/>
      <c r="E2" s="104"/>
      <c r="F2" s="104"/>
      <c r="G2" s="104"/>
      <c r="H2" s="104"/>
      <c r="I2" s="104"/>
      <c r="J2" s="104"/>
      <c r="K2" s="104"/>
      <c r="L2" s="104"/>
      <c r="M2" s="104"/>
      <c r="N2" s="104"/>
      <c r="O2" s="104"/>
      <c r="R2" s="209"/>
      <c r="S2" s="210"/>
      <c r="T2" s="211"/>
      <c r="U2" s="211"/>
      <c r="V2" s="211"/>
      <c r="W2" s="211"/>
      <c r="X2" s="211"/>
      <c r="Y2" s="211"/>
      <c r="Z2" s="211"/>
      <c r="AA2" s="211"/>
      <c r="AB2" s="211"/>
      <c r="AC2" s="211"/>
      <c r="AD2" s="211"/>
      <c r="AE2" s="211"/>
      <c r="AF2" s="220"/>
    </row>
    <row r="3" spans="1:32" s="218" customFormat="1" ht="15.75" x14ac:dyDescent="0.25">
      <c r="B3" s="4" t="s">
        <v>1</v>
      </c>
      <c r="C3" s="168">
        <v>2009</v>
      </c>
    </row>
    <row r="4" spans="1:32" s="6" customFormat="1" ht="15" x14ac:dyDescent="0.25">
      <c r="B4" s="399" t="s">
        <v>3</v>
      </c>
      <c r="C4" s="252" t="s">
        <v>741</v>
      </c>
      <c r="D4" s="394" t="s">
        <v>4</v>
      </c>
      <c r="E4" s="395"/>
      <c r="F4" s="395"/>
      <c r="G4" s="395"/>
      <c r="H4" s="395"/>
      <c r="I4" s="395"/>
      <c r="J4" s="395"/>
      <c r="K4" s="395"/>
      <c r="L4" s="395"/>
      <c r="M4" s="395"/>
      <c r="N4" s="395"/>
      <c r="O4" s="396"/>
    </row>
    <row r="5" spans="1:32" ht="15" x14ac:dyDescent="0.25">
      <c r="B5" s="400"/>
      <c r="C5" s="253" t="s">
        <v>5</v>
      </c>
      <c r="D5" s="7" t="s">
        <v>6</v>
      </c>
      <c r="E5" s="7" t="s">
        <v>7</v>
      </c>
      <c r="F5" s="8" t="s">
        <v>8</v>
      </c>
      <c r="G5" s="7" t="s">
        <v>9</v>
      </c>
      <c r="H5" s="7" t="s">
        <v>8</v>
      </c>
      <c r="I5" s="7" t="s">
        <v>6</v>
      </c>
      <c r="J5" s="7" t="s">
        <v>6</v>
      </c>
      <c r="K5" s="7" t="s">
        <v>9</v>
      </c>
      <c r="L5" s="7" t="s">
        <v>10</v>
      </c>
      <c r="M5" s="7" t="s">
        <v>11</v>
      </c>
      <c r="N5" s="7" t="s">
        <v>12</v>
      </c>
      <c r="O5" s="8" t="s">
        <v>13</v>
      </c>
    </row>
    <row r="6" spans="1:32" s="220" customFormat="1" x14ac:dyDescent="0.2">
      <c r="B6" s="221" t="s">
        <v>150</v>
      </c>
      <c r="C6" s="254">
        <v>5</v>
      </c>
      <c r="D6" s="222"/>
      <c r="E6" s="222"/>
      <c r="F6" s="321">
        <f>$C$6*100/$C$12</f>
        <v>35.564407141332957</v>
      </c>
      <c r="G6" s="321">
        <f>$C$6*100/$C$12</f>
        <v>35.564407141332957</v>
      </c>
      <c r="H6" s="321">
        <f>$C$6*100/$C$12</f>
        <v>35.564407141332957</v>
      </c>
      <c r="I6" s="321">
        <f>$C$6*100/$C$12</f>
        <v>35.564407141332957</v>
      </c>
      <c r="J6" s="321">
        <f>$C$6*100/$C$12</f>
        <v>35.564407141332957</v>
      </c>
      <c r="K6" s="222"/>
      <c r="L6" s="222"/>
      <c r="M6" s="222"/>
      <c r="N6" s="222"/>
      <c r="O6" s="321"/>
    </row>
    <row r="7" spans="1:32" s="220" customFormat="1" x14ac:dyDescent="0.2">
      <c r="B7" s="221" t="s">
        <v>49</v>
      </c>
      <c r="C7" s="254">
        <v>1</v>
      </c>
      <c r="D7" s="222"/>
      <c r="E7" s="222"/>
      <c r="F7" s="321">
        <f>$C$7*100/$C$12</f>
        <v>7.1128814282665909</v>
      </c>
      <c r="G7" s="321">
        <f>$C$7*100/$C$12</f>
        <v>7.1128814282665909</v>
      </c>
      <c r="H7" s="321">
        <f>$C$7*100/$C$12</f>
        <v>7.1128814282665909</v>
      </c>
      <c r="I7" s="321">
        <f>$C$7*100/$C$12</f>
        <v>7.1128814282665909</v>
      </c>
      <c r="J7" s="321">
        <f>$C$7*100/$C$12</f>
        <v>7.1128814282665909</v>
      </c>
      <c r="K7" s="222"/>
      <c r="L7" s="222"/>
      <c r="M7" s="222"/>
      <c r="N7" s="222"/>
      <c r="O7" s="321"/>
    </row>
    <row r="8" spans="1:32" s="220" customFormat="1" x14ac:dyDescent="0.2">
      <c r="B8" s="221" t="s">
        <v>50</v>
      </c>
      <c r="C8" s="255">
        <v>2</v>
      </c>
      <c r="D8" s="222"/>
      <c r="E8" s="222"/>
      <c r="F8" s="321">
        <f>$C$8*100/$C$12</f>
        <v>14.225762856533182</v>
      </c>
      <c r="G8" s="321">
        <f>$C$8*100/$C$12</f>
        <v>14.225762856533182</v>
      </c>
      <c r="H8" s="321">
        <f>$C$8*100/$C$12</f>
        <v>14.225762856533182</v>
      </c>
      <c r="I8" s="321">
        <f>$C$8*100/$C$12</f>
        <v>14.225762856533182</v>
      </c>
      <c r="J8" s="321">
        <f>$C$8*100/$C$12</f>
        <v>14.225762856533182</v>
      </c>
      <c r="K8" s="222"/>
      <c r="L8" s="222"/>
      <c r="M8" s="222"/>
      <c r="N8" s="222"/>
      <c r="O8" s="321"/>
    </row>
    <row r="9" spans="1:32" s="220" customFormat="1" x14ac:dyDescent="0.2">
      <c r="B9" s="37" t="s">
        <v>338</v>
      </c>
      <c r="C9" s="255">
        <v>4</v>
      </c>
      <c r="D9" s="321">
        <f t="shared" ref="D9:O9" si="0">$C$9*100/$C$12</f>
        <v>28.451525713066363</v>
      </c>
      <c r="E9" s="321">
        <f t="shared" si="0"/>
        <v>28.451525713066363</v>
      </c>
      <c r="F9" s="321">
        <f t="shared" si="0"/>
        <v>28.451525713066363</v>
      </c>
      <c r="G9" s="321">
        <f t="shared" si="0"/>
        <v>28.451525713066363</v>
      </c>
      <c r="H9" s="321">
        <f t="shared" si="0"/>
        <v>28.451525713066363</v>
      </c>
      <c r="I9" s="321">
        <f t="shared" si="0"/>
        <v>28.451525713066363</v>
      </c>
      <c r="J9" s="321">
        <f t="shared" si="0"/>
        <v>28.451525713066363</v>
      </c>
      <c r="K9" s="321">
        <f t="shared" si="0"/>
        <v>28.451525713066363</v>
      </c>
      <c r="L9" s="321">
        <f t="shared" si="0"/>
        <v>28.451525713066363</v>
      </c>
      <c r="M9" s="321">
        <f t="shared" si="0"/>
        <v>28.451525713066363</v>
      </c>
      <c r="N9" s="321">
        <f t="shared" si="0"/>
        <v>28.451525713066363</v>
      </c>
      <c r="O9" s="321">
        <f t="shared" si="0"/>
        <v>28.451525713066363</v>
      </c>
    </row>
    <row r="10" spans="1:32" s="220" customFormat="1" x14ac:dyDescent="0.2">
      <c r="B10" s="37" t="s">
        <v>789</v>
      </c>
      <c r="C10" s="254">
        <v>2.06</v>
      </c>
      <c r="D10" s="321">
        <f t="shared" ref="D10:O10" si="1">$C$10*100/$C$12</f>
        <v>14.652535742229178</v>
      </c>
      <c r="E10" s="321">
        <f t="shared" si="1"/>
        <v>14.652535742229178</v>
      </c>
      <c r="F10" s="321">
        <f t="shared" si="1"/>
        <v>14.652535742229178</v>
      </c>
      <c r="G10" s="321">
        <f t="shared" si="1"/>
        <v>14.652535742229178</v>
      </c>
      <c r="H10" s="321">
        <f t="shared" si="1"/>
        <v>14.652535742229178</v>
      </c>
      <c r="I10" s="321">
        <f t="shared" si="1"/>
        <v>14.652535742229178</v>
      </c>
      <c r="J10" s="321">
        <f t="shared" si="1"/>
        <v>14.652535742229178</v>
      </c>
      <c r="K10" s="321">
        <f t="shared" si="1"/>
        <v>14.652535742229178</v>
      </c>
      <c r="L10" s="321">
        <f t="shared" si="1"/>
        <v>14.652535742229178</v>
      </c>
      <c r="M10" s="321">
        <f t="shared" si="1"/>
        <v>14.652535742229178</v>
      </c>
      <c r="N10" s="321">
        <f t="shared" si="1"/>
        <v>14.652535742229178</v>
      </c>
      <c r="O10" s="321">
        <f t="shared" si="1"/>
        <v>14.652535742229178</v>
      </c>
    </row>
    <row r="11" spans="1:32" ht="16.5" x14ac:dyDescent="0.2">
      <c r="B11" s="257" t="s">
        <v>27</v>
      </c>
      <c r="C11" s="256">
        <f>SUM(C6:C10)</f>
        <v>14.06</v>
      </c>
      <c r="D11" s="401"/>
      <c r="E11" s="402"/>
      <c r="F11" s="402"/>
      <c r="G11" s="402"/>
      <c r="H11" s="402"/>
      <c r="I11" s="402"/>
      <c r="J11" s="402"/>
      <c r="K11" s="402"/>
      <c r="L11" s="402"/>
      <c r="M11" s="402"/>
      <c r="N11" s="402"/>
      <c r="O11" s="403"/>
    </row>
    <row r="12" spans="1:32" ht="16.5" x14ac:dyDescent="0.3">
      <c r="A12" s="19"/>
      <c r="B12" s="242" t="s">
        <v>28</v>
      </c>
      <c r="C12" s="243">
        <v>14.058999999999999</v>
      </c>
      <c r="D12" s="223">
        <f t="shared" ref="D12:O12" si="2">SUM(D6:D10)</f>
        <v>43.104061455295543</v>
      </c>
      <c r="E12" s="223">
        <f t="shared" si="2"/>
        <v>43.104061455295543</v>
      </c>
      <c r="F12" s="223">
        <f t="shared" si="2"/>
        <v>100.00711288142827</v>
      </c>
      <c r="G12" s="223">
        <f t="shared" si="2"/>
        <v>100.00711288142827</v>
      </c>
      <c r="H12" s="223">
        <f t="shared" si="2"/>
        <v>100.00711288142827</v>
      </c>
      <c r="I12" s="223">
        <f t="shared" si="2"/>
        <v>100.00711288142827</v>
      </c>
      <c r="J12" s="223">
        <f t="shared" si="2"/>
        <v>100.00711288142827</v>
      </c>
      <c r="K12" s="223">
        <f t="shared" si="2"/>
        <v>43.104061455295543</v>
      </c>
      <c r="L12" s="223">
        <f t="shared" si="2"/>
        <v>43.104061455295543</v>
      </c>
      <c r="M12" s="223">
        <f t="shared" si="2"/>
        <v>43.104061455295543</v>
      </c>
      <c r="N12" s="223">
        <f t="shared" si="2"/>
        <v>43.104061455295543</v>
      </c>
      <c r="O12" s="40">
        <f t="shared" si="2"/>
        <v>43.104061455295543</v>
      </c>
    </row>
    <row r="13" spans="1:32" ht="16.5" x14ac:dyDescent="0.2">
      <c r="A13" s="19"/>
      <c r="B13" s="21" t="s">
        <v>29</v>
      </c>
      <c r="C13" s="224">
        <f>C11/C12*100</f>
        <v>100.00711288142827</v>
      </c>
      <c r="D13" s="20"/>
      <c r="E13" s="20"/>
      <c r="F13" s="20"/>
      <c r="G13" s="20"/>
      <c r="H13" s="20"/>
      <c r="I13" s="20"/>
      <c r="J13" s="20"/>
      <c r="K13" s="20"/>
      <c r="L13" s="20"/>
      <c r="M13" s="20"/>
      <c r="N13" s="20"/>
      <c r="O13" s="23"/>
    </row>
    <row r="14" spans="1:32" ht="16.5" x14ac:dyDescent="0.3">
      <c r="A14" s="19"/>
      <c r="B14" s="24" t="s">
        <v>30</v>
      </c>
      <c r="C14" s="224">
        <v>17.113</v>
      </c>
      <c r="D14" s="20"/>
      <c r="E14" s="20"/>
      <c r="F14" s="20"/>
      <c r="G14" s="20"/>
      <c r="H14" s="20"/>
      <c r="I14" s="20"/>
      <c r="J14" s="20"/>
      <c r="K14" s="20"/>
      <c r="L14" s="20"/>
      <c r="M14" s="20"/>
      <c r="N14" s="20"/>
      <c r="O14" s="23"/>
    </row>
    <row r="15" spans="1:32" ht="16.5" x14ac:dyDescent="0.3">
      <c r="A15" s="19"/>
      <c r="B15" s="26" t="s">
        <v>32</v>
      </c>
      <c r="C15" s="225">
        <f>C12/C14*100</f>
        <v>82.153918073978843</v>
      </c>
      <c r="D15" s="25"/>
      <c r="E15" s="20"/>
      <c r="F15" s="20"/>
      <c r="G15" s="20"/>
      <c r="H15" s="20"/>
      <c r="I15" s="20"/>
      <c r="J15" s="20"/>
      <c r="K15" s="20"/>
      <c r="L15" s="20"/>
      <c r="M15" s="20"/>
      <c r="N15" s="20"/>
      <c r="O15" s="23"/>
    </row>
    <row r="16" spans="1:32" ht="16.5" x14ac:dyDescent="0.2">
      <c r="A16" s="19"/>
      <c r="B16" s="28" t="s">
        <v>33</v>
      </c>
      <c r="C16" s="226">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5" t="s">
        <v>790</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775</v>
      </c>
      <c r="C22" s="392"/>
      <c r="D22" s="392"/>
      <c r="E22" s="392"/>
      <c r="F22" s="392"/>
      <c r="G22" s="392"/>
      <c r="H22" s="392"/>
      <c r="I22" s="392"/>
      <c r="J22" s="392"/>
      <c r="K22" s="392"/>
      <c r="L22" s="392"/>
      <c r="M22" s="392"/>
      <c r="N22" s="392"/>
      <c r="O22" s="392"/>
    </row>
    <row r="24" spans="2:15" ht="15.75" x14ac:dyDescent="0.25">
      <c r="B24" s="4" t="s">
        <v>593</v>
      </c>
    </row>
    <row r="25" spans="2:15" x14ac:dyDescent="0.2">
      <c r="B25" s="234" t="s">
        <v>737</v>
      </c>
    </row>
  </sheetData>
  <mergeCells count="6">
    <mergeCell ref="B22:O22"/>
    <mergeCell ref="D1:O1"/>
    <mergeCell ref="D4:O4"/>
    <mergeCell ref="B4:B5"/>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9"/>
  <dimension ref="A1:O21"/>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399</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16</v>
      </c>
      <c r="C5" s="264">
        <v>1.5349999999999999</v>
      </c>
      <c r="D5" s="11"/>
      <c r="E5" s="11"/>
      <c r="F5" s="13"/>
      <c r="G5" s="11">
        <f>$C$5*100/$C$10</f>
        <v>27.024647887323944</v>
      </c>
      <c r="H5" s="11">
        <f>$C$5*100/$C$10</f>
        <v>27.024647887323944</v>
      </c>
      <c r="I5" s="11">
        <f>$C$5*100/$C$10</f>
        <v>27.024647887323944</v>
      </c>
      <c r="J5" s="11">
        <f>$C$5*100/$C$10</f>
        <v>27.024647887323944</v>
      </c>
      <c r="K5" s="11">
        <f>$C$5*100/$C$10</f>
        <v>27.024647887323944</v>
      </c>
      <c r="L5" s="11"/>
      <c r="M5" s="11"/>
      <c r="N5" s="11"/>
      <c r="O5" s="13"/>
    </row>
    <row r="6" spans="1:15" s="12" customFormat="1" x14ac:dyDescent="0.2">
      <c r="B6" s="10" t="s">
        <v>90</v>
      </c>
      <c r="C6" s="265">
        <v>1.228</v>
      </c>
      <c r="D6" s="11">
        <f t="shared" ref="D6:O6" si="0">$C$6*100/$C$10</f>
        <v>21.619718309859156</v>
      </c>
      <c r="E6" s="11">
        <f t="shared" si="0"/>
        <v>21.619718309859156</v>
      </c>
      <c r="F6" s="11">
        <f t="shared" si="0"/>
        <v>21.619718309859156</v>
      </c>
      <c r="G6" s="11">
        <f t="shared" si="0"/>
        <v>21.619718309859156</v>
      </c>
      <c r="H6" s="11">
        <f t="shared" si="0"/>
        <v>21.619718309859156</v>
      </c>
      <c r="I6" s="11">
        <f t="shared" si="0"/>
        <v>21.619718309859156</v>
      </c>
      <c r="J6" s="11">
        <f t="shared" si="0"/>
        <v>21.619718309859156</v>
      </c>
      <c r="K6" s="11">
        <f t="shared" si="0"/>
        <v>21.619718309859156</v>
      </c>
      <c r="L6" s="11">
        <f t="shared" si="0"/>
        <v>21.619718309859156</v>
      </c>
      <c r="M6" s="11">
        <f t="shared" si="0"/>
        <v>21.619718309859156</v>
      </c>
      <c r="N6" s="11">
        <f t="shared" si="0"/>
        <v>21.619718309859156</v>
      </c>
      <c r="O6" s="11">
        <f t="shared" si="0"/>
        <v>21.619718309859156</v>
      </c>
    </row>
    <row r="7" spans="1:15" s="12" customFormat="1" x14ac:dyDescent="0.2">
      <c r="B7" s="10" t="s">
        <v>78</v>
      </c>
      <c r="C7" s="264">
        <v>2.3029999999999999</v>
      </c>
      <c r="D7" s="11"/>
      <c r="E7" s="11"/>
      <c r="F7" s="13"/>
      <c r="G7" s="11">
        <f>$C$7*100/$C$10</f>
        <v>40.54577464788732</v>
      </c>
      <c r="H7" s="11">
        <f>$C$7*100/$C$10</f>
        <v>40.54577464788732</v>
      </c>
      <c r="I7" s="11">
        <f>$C$7*100/$C$10</f>
        <v>40.54577464788732</v>
      </c>
      <c r="J7" s="11">
        <f>$C$7*100/$C$10</f>
        <v>40.54577464788732</v>
      </c>
      <c r="K7" s="11">
        <f>$C$7*100/$C$10</f>
        <v>40.54577464788732</v>
      </c>
      <c r="L7" s="11"/>
      <c r="M7" s="11"/>
      <c r="N7" s="11"/>
      <c r="O7" s="13"/>
    </row>
    <row r="8" spans="1:15" s="12" customFormat="1" x14ac:dyDescent="0.2">
      <c r="B8" s="10" t="s">
        <v>62</v>
      </c>
      <c r="C8" s="264">
        <v>0.61399999999999999</v>
      </c>
      <c r="D8" s="11"/>
      <c r="E8" s="11"/>
      <c r="F8" s="11">
        <f t="shared" ref="F8:K8" si="1">$C$8*100/$C$10</f>
        <v>10.809859154929578</v>
      </c>
      <c r="G8" s="11">
        <f t="shared" si="1"/>
        <v>10.809859154929578</v>
      </c>
      <c r="H8" s="11">
        <f t="shared" si="1"/>
        <v>10.809859154929578</v>
      </c>
      <c r="I8" s="11">
        <f t="shared" si="1"/>
        <v>10.809859154929578</v>
      </c>
      <c r="J8" s="11">
        <f t="shared" si="1"/>
        <v>10.809859154929578</v>
      </c>
      <c r="K8" s="11">
        <f t="shared" si="1"/>
        <v>10.809859154929578</v>
      </c>
      <c r="L8" s="11"/>
      <c r="M8" s="11"/>
      <c r="N8" s="11"/>
      <c r="O8" s="13"/>
    </row>
    <row r="9" spans="1:15" ht="16.5" x14ac:dyDescent="0.2">
      <c r="B9" s="257" t="s">
        <v>27</v>
      </c>
      <c r="C9" s="266">
        <f t="shared" ref="C9" si="2">SUM(C5:C8)</f>
        <v>5.68</v>
      </c>
      <c r="D9" s="401"/>
      <c r="E9" s="402"/>
      <c r="F9" s="402"/>
      <c r="G9" s="402"/>
      <c r="H9" s="402"/>
      <c r="I9" s="402"/>
      <c r="J9" s="402"/>
      <c r="K9" s="402"/>
      <c r="L9" s="402"/>
      <c r="M9" s="402"/>
      <c r="N9" s="402"/>
      <c r="O9" s="403"/>
    </row>
    <row r="10" spans="1:15" ht="16.5" x14ac:dyDescent="0.3">
      <c r="A10" s="19"/>
      <c r="B10" s="242" t="s">
        <v>28</v>
      </c>
      <c r="C10" s="276">
        <v>5.68</v>
      </c>
      <c r="D10" s="17">
        <f t="shared" ref="D10:O10" si="3">SUM(D5:D8)</f>
        <v>21.619718309859156</v>
      </c>
      <c r="E10" s="17">
        <f t="shared" si="3"/>
        <v>21.619718309859156</v>
      </c>
      <c r="F10" s="17">
        <f t="shared" si="3"/>
        <v>32.429577464788736</v>
      </c>
      <c r="G10" s="17">
        <f t="shared" si="3"/>
        <v>100.00000000000001</v>
      </c>
      <c r="H10" s="17">
        <f t="shared" si="3"/>
        <v>100.00000000000001</v>
      </c>
      <c r="I10" s="17">
        <f t="shared" si="3"/>
        <v>100.00000000000001</v>
      </c>
      <c r="J10" s="17">
        <f t="shared" si="3"/>
        <v>100.00000000000001</v>
      </c>
      <c r="K10" s="17">
        <f t="shared" si="3"/>
        <v>100.00000000000001</v>
      </c>
      <c r="L10" s="17">
        <f t="shared" si="3"/>
        <v>21.619718309859156</v>
      </c>
      <c r="M10" s="17">
        <f t="shared" si="3"/>
        <v>21.619718309859156</v>
      </c>
      <c r="N10" s="17">
        <f t="shared" si="3"/>
        <v>21.619718309859156</v>
      </c>
      <c r="O10" s="40">
        <f t="shared" si="3"/>
        <v>21.619718309859156</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148">
        <v>23.35</v>
      </c>
      <c r="D12" s="20"/>
      <c r="E12" s="20"/>
      <c r="F12" s="20"/>
      <c r="G12" s="20"/>
      <c r="H12" s="20"/>
      <c r="I12" s="20"/>
      <c r="J12" s="20"/>
      <c r="K12" s="20"/>
      <c r="L12" s="20"/>
      <c r="M12" s="20"/>
      <c r="N12" s="20"/>
      <c r="O12" s="23"/>
    </row>
    <row r="13" spans="1:15" ht="16.5" x14ac:dyDescent="0.3">
      <c r="A13" s="19"/>
      <c r="B13" s="26" t="s">
        <v>32</v>
      </c>
      <c r="C13" s="144">
        <f>100*C10/C12</f>
        <v>24.325481798715202</v>
      </c>
      <c r="D13" s="20"/>
      <c r="E13" s="20"/>
      <c r="F13" s="20"/>
      <c r="G13" s="20"/>
      <c r="H13" s="20"/>
      <c r="I13" s="20"/>
      <c r="J13" s="20"/>
      <c r="K13" s="20"/>
      <c r="L13" s="20"/>
      <c r="M13" s="20"/>
      <c r="N13" s="20"/>
      <c r="O13" s="23"/>
    </row>
    <row r="14" spans="1:15" ht="16.5" x14ac:dyDescent="0.2">
      <c r="A14" s="19"/>
      <c r="B14" s="28" t="s">
        <v>33</v>
      </c>
      <c r="C14" s="60">
        <v>23.35</v>
      </c>
      <c r="D14" s="42"/>
      <c r="E14" s="32"/>
      <c r="F14" s="32"/>
      <c r="G14" s="32"/>
      <c r="H14" s="32"/>
      <c r="I14" s="32"/>
      <c r="J14" s="32"/>
      <c r="K14" s="32"/>
      <c r="L14" s="32"/>
      <c r="M14" s="32"/>
      <c r="N14" s="32"/>
      <c r="O14" s="33"/>
    </row>
    <row r="15" spans="1:15" x14ac:dyDescent="0.2">
      <c r="C15" s="43"/>
    </row>
    <row r="16" spans="1:15" ht="15.75" x14ac:dyDescent="0.25">
      <c r="B16" s="4" t="s">
        <v>37</v>
      </c>
    </row>
    <row r="17" spans="2:15" ht="55.5" customHeight="1" x14ac:dyDescent="0.2">
      <c r="B17" s="397" t="s">
        <v>400</v>
      </c>
      <c r="C17" s="397"/>
      <c r="D17" s="397"/>
      <c r="E17" s="397"/>
      <c r="F17" s="397"/>
      <c r="G17" s="397"/>
      <c r="H17" s="397"/>
      <c r="I17" s="397"/>
      <c r="J17" s="397"/>
      <c r="K17" s="397"/>
      <c r="L17" s="397"/>
      <c r="M17" s="397"/>
      <c r="N17" s="397"/>
      <c r="O17" s="397"/>
    </row>
    <row r="19" spans="2:15" ht="15.75" x14ac:dyDescent="0.25">
      <c r="B19" s="4" t="s">
        <v>39</v>
      </c>
    </row>
    <row r="20" spans="2:15" x14ac:dyDescent="0.2">
      <c r="B20" s="398" t="s">
        <v>395</v>
      </c>
      <c r="C20" s="398"/>
      <c r="D20" s="398"/>
      <c r="E20" s="398"/>
      <c r="F20" s="398"/>
      <c r="G20" s="398"/>
      <c r="H20" s="398"/>
      <c r="I20" s="398"/>
      <c r="J20" s="398"/>
      <c r="K20" s="398"/>
      <c r="L20" s="398"/>
      <c r="M20" s="398"/>
      <c r="N20" s="398"/>
      <c r="O20" s="398"/>
    </row>
    <row r="21" spans="2:15" ht="27.75" customHeight="1" x14ac:dyDescent="0.2">
      <c r="B21" s="415" t="s">
        <v>401</v>
      </c>
      <c r="C21" s="405"/>
      <c r="D21" s="405"/>
      <c r="E21" s="405"/>
      <c r="F21" s="405"/>
      <c r="G21" s="405"/>
      <c r="H21" s="405"/>
      <c r="I21" s="405"/>
      <c r="J21" s="405"/>
      <c r="K21" s="405"/>
      <c r="L21" s="405"/>
      <c r="M21" s="405"/>
      <c r="N21" s="405"/>
      <c r="O21" s="405"/>
    </row>
  </sheetData>
  <mergeCells count="7">
    <mergeCell ref="D1:O1"/>
    <mergeCell ref="D3:O3"/>
    <mergeCell ref="B20:O20"/>
    <mergeCell ref="B21:O21"/>
    <mergeCell ref="B17:O17"/>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7"/>
  <dimension ref="A1:O40"/>
  <sheetViews>
    <sheetView topLeftCell="A4"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2" t="s">
        <v>598</v>
      </c>
      <c r="C1" s="2"/>
      <c r="D1" s="1"/>
      <c r="E1" s="1"/>
      <c r="F1" s="1"/>
      <c r="G1" s="1"/>
      <c r="H1" s="1"/>
      <c r="I1" s="1"/>
      <c r="J1" s="1"/>
      <c r="K1" s="1"/>
      <c r="L1" s="1"/>
      <c r="M1" s="1"/>
      <c r="N1" s="1"/>
      <c r="O1" s="1"/>
    </row>
    <row r="2" spans="2:15" s="3" customFormat="1" ht="15.75" x14ac:dyDescent="0.25">
      <c r="B2" s="4" t="s">
        <v>1</v>
      </c>
      <c r="C2" s="168">
        <v>2011</v>
      </c>
      <c r="D2" s="212" t="s">
        <v>697</v>
      </c>
      <c r="E2" s="218"/>
      <c r="F2" s="218"/>
      <c r="G2" s="218"/>
      <c r="H2" s="218"/>
      <c r="I2" s="218"/>
      <c r="J2" s="218"/>
      <c r="K2" s="218"/>
      <c r="L2" s="218"/>
      <c r="M2" s="213"/>
      <c r="N2" s="213" t="s">
        <v>698</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760</v>
      </c>
      <c r="C5" s="254">
        <v>43.47</v>
      </c>
      <c r="D5" s="222">
        <f>$C$5*100/$C$21</f>
        <v>11.439774730913971</v>
      </c>
      <c r="E5" s="222">
        <f>$C$5*100/$C$21</f>
        <v>11.439774730913971</v>
      </c>
      <c r="F5" s="222">
        <f>$C$5*100/$C$21</f>
        <v>11.439774730913971</v>
      </c>
      <c r="G5" s="222">
        <f>$C$5*100/$C$21</f>
        <v>11.439774730913971</v>
      </c>
      <c r="H5" s="222"/>
      <c r="I5" s="222"/>
      <c r="J5" s="222"/>
      <c r="K5" s="222"/>
      <c r="L5" s="222"/>
      <c r="M5" s="222">
        <f>$C$5*100/$C$21</f>
        <v>11.439774730913971</v>
      </c>
      <c r="N5" s="222">
        <f>$C$5*100/$C$21</f>
        <v>11.439774730913971</v>
      </c>
      <c r="O5" s="222">
        <f>$C$5*100/$C$21</f>
        <v>11.439774730913971</v>
      </c>
    </row>
    <row r="6" spans="2:15" s="12" customFormat="1" x14ac:dyDescent="0.2">
      <c r="B6" s="10" t="s">
        <v>761</v>
      </c>
      <c r="C6" s="254">
        <v>5.54</v>
      </c>
      <c r="D6" s="222"/>
      <c r="E6" s="222"/>
      <c r="F6" s="222"/>
      <c r="G6" s="222">
        <f t="shared" ref="G6:K6" si="0">$C$6*100/$C$21</f>
        <v>1.4579331035027236</v>
      </c>
      <c r="H6" s="222">
        <f t="shared" si="0"/>
        <v>1.4579331035027236</v>
      </c>
      <c r="I6" s="222">
        <f t="shared" si="0"/>
        <v>1.4579331035027236</v>
      </c>
      <c r="J6" s="222">
        <f t="shared" si="0"/>
        <v>1.4579331035027236</v>
      </c>
      <c r="K6" s="222">
        <f t="shared" si="0"/>
        <v>1.4579331035027236</v>
      </c>
      <c r="L6" s="222"/>
      <c r="M6" s="222"/>
      <c r="N6" s="222"/>
      <c r="O6" s="222"/>
    </row>
    <row r="7" spans="2:15" s="12" customFormat="1" x14ac:dyDescent="0.2">
      <c r="B7" s="10" t="s">
        <v>16</v>
      </c>
      <c r="C7" s="254">
        <v>23.63</v>
      </c>
      <c r="D7" s="222">
        <f t="shared" ref="D7:E7" si="1">$C$7*100/$C$21</f>
        <v>6.2185846995973577</v>
      </c>
      <c r="E7" s="222">
        <f t="shared" si="1"/>
        <v>6.2185846995973577</v>
      </c>
      <c r="F7" s="222">
        <f>$C$7*100/$C$21</f>
        <v>6.2185846995973577</v>
      </c>
      <c r="G7" s="222"/>
      <c r="H7" s="222"/>
      <c r="I7" s="222"/>
      <c r="J7" s="222"/>
      <c r="K7" s="222"/>
      <c r="L7" s="222"/>
      <c r="M7" s="222">
        <f t="shared" ref="M7:O7" si="2">$C$7*100/$C$21</f>
        <v>6.2185846995973577</v>
      </c>
      <c r="N7" s="222">
        <f t="shared" si="2"/>
        <v>6.2185846995973577</v>
      </c>
      <c r="O7" s="222">
        <f t="shared" si="2"/>
        <v>6.2185846995973577</v>
      </c>
    </row>
    <row r="8" spans="2:15" s="12" customFormat="1" x14ac:dyDescent="0.2">
      <c r="B8" s="10" t="s">
        <v>59</v>
      </c>
      <c r="C8" s="254">
        <v>1.17</v>
      </c>
      <c r="D8" s="222"/>
      <c r="E8" s="222"/>
      <c r="F8" s="15">
        <f>$C$8*100/$C$21</f>
        <v>0.30790283954840914</v>
      </c>
      <c r="G8" s="15">
        <f>$C$8*100/$C$21</f>
        <v>0.30790283954840914</v>
      </c>
      <c r="H8" s="15">
        <f>$C$8*100/$C$21</f>
        <v>0.30790283954840914</v>
      </c>
      <c r="I8" s="15">
        <f>$C$8*100/$C$21</f>
        <v>0.30790283954840914</v>
      </c>
      <c r="J8" s="15">
        <f>$C$8*100/$C$21</f>
        <v>0.30790283954840914</v>
      </c>
      <c r="K8" s="222"/>
      <c r="L8" s="222"/>
      <c r="M8" s="222"/>
      <c r="N8" s="222"/>
      <c r="O8" s="320"/>
    </row>
    <row r="9" spans="2:15" s="12" customFormat="1" x14ac:dyDescent="0.2">
      <c r="B9" s="10" t="s">
        <v>762</v>
      </c>
      <c r="C9" s="254">
        <v>48.234999999999999</v>
      </c>
      <c r="D9" s="222"/>
      <c r="E9" s="222"/>
      <c r="F9" s="222">
        <f t="shared" ref="F9:I9" si="3">$C$9*100/$C$21</f>
        <v>12.693755098818389</v>
      </c>
      <c r="G9" s="222">
        <f t="shared" si="3"/>
        <v>12.693755098818389</v>
      </c>
      <c r="H9" s="222">
        <f t="shared" si="3"/>
        <v>12.693755098818389</v>
      </c>
      <c r="I9" s="222">
        <f t="shared" si="3"/>
        <v>12.693755098818389</v>
      </c>
      <c r="J9" s="222"/>
      <c r="K9" s="222"/>
      <c r="L9" s="222"/>
      <c r="M9" s="222"/>
      <c r="N9" s="222"/>
      <c r="O9" s="222"/>
    </row>
    <row r="10" spans="2:15" s="12" customFormat="1" x14ac:dyDescent="0.2">
      <c r="B10" s="10" t="s">
        <v>763</v>
      </c>
      <c r="C10" s="254">
        <v>48.234999999999999</v>
      </c>
      <c r="D10" s="222"/>
      <c r="E10" s="222"/>
      <c r="F10" s="222"/>
      <c r="G10" s="222"/>
      <c r="H10" s="222"/>
      <c r="I10" s="222"/>
      <c r="J10" s="222">
        <f t="shared" ref="J10:M10" si="4">$C$10*100/$C$21</f>
        <v>12.693755098818389</v>
      </c>
      <c r="K10" s="222">
        <f t="shared" si="4"/>
        <v>12.693755098818389</v>
      </c>
      <c r="L10" s="222">
        <f t="shared" si="4"/>
        <v>12.693755098818389</v>
      </c>
      <c r="M10" s="222">
        <f t="shared" si="4"/>
        <v>12.693755098818389</v>
      </c>
      <c r="N10" s="222"/>
      <c r="O10" s="222"/>
    </row>
    <row r="11" spans="2:15" s="12" customFormat="1" x14ac:dyDescent="0.2">
      <c r="B11" s="10" t="s">
        <v>764</v>
      </c>
      <c r="C11" s="254">
        <v>29.35</v>
      </c>
      <c r="D11" s="222">
        <f t="shared" ref="D11:E11" si="5">$C$11*100/$C$21</f>
        <v>7.7238874707229135</v>
      </c>
      <c r="E11" s="222">
        <f t="shared" si="5"/>
        <v>7.7238874707229135</v>
      </c>
      <c r="F11" s="222">
        <f>$C$11*100/$C$21</f>
        <v>7.7238874707229135</v>
      </c>
      <c r="G11" s="222">
        <f>$C$11*100/$C$21</f>
        <v>7.7238874707229135</v>
      </c>
      <c r="H11" s="222">
        <f>$C$11*100/$C$21</f>
        <v>7.7238874707229135</v>
      </c>
      <c r="I11" s="222">
        <f>$C$11*100/$C$21</f>
        <v>7.7238874707229135</v>
      </c>
      <c r="J11" s="222">
        <f>$C$11*100/$C$21</f>
        <v>7.7238874707229135</v>
      </c>
      <c r="K11" s="222">
        <f t="shared" ref="K11:O11" si="6">$C$11*100/$C$21</f>
        <v>7.7238874707229135</v>
      </c>
      <c r="L11" s="222">
        <f t="shared" si="6"/>
        <v>7.7238874707229135</v>
      </c>
      <c r="M11" s="222">
        <f t="shared" si="6"/>
        <v>7.7238874707229135</v>
      </c>
      <c r="N11" s="222">
        <f t="shared" si="6"/>
        <v>7.7238874707229135</v>
      </c>
      <c r="O11" s="222">
        <f t="shared" si="6"/>
        <v>7.7238874707229135</v>
      </c>
    </row>
    <row r="12" spans="2:15" s="12" customFormat="1" x14ac:dyDescent="0.2">
      <c r="B12" s="10" t="s">
        <v>218</v>
      </c>
      <c r="C12" s="255">
        <v>21.97</v>
      </c>
      <c r="D12" s="222">
        <f t="shared" ref="D12:E12" si="7">$C$12*100/$C$21</f>
        <v>5.7817310981867944</v>
      </c>
      <c r="E12" s="222">
        <f t="shared" si="7"/>
        <v>5.7817310981867944</v>
      </c>
      <c r="F12" s="222">
        <f>$C$12*100/$C$21</f>
        <v>5.7817310981867944</v>
      </c>
      <c r="G12" s="222">
        <f>$C$12*100/$C$21</f>
        <v>5.7817310981867944</v>
      </c>
      <c r="H12" s="222">
        <f>$C$12*100/$C$21</f>
        <v>5.7817310981867944</v>
      </c>
      <c r="I12" s="222">
        <f>$C$12*100/$C$21</f>
        <v>5.7817310981867944</v>
      </c>
      <c r="J12" s="222">
        <f>$C$12*100/$C$21</f>
        <v>5.7817310981867944</v>
      </c>
      <c r="K12" s="222">
        <f t="shared" ref="K12:O12" si="8">$C$12*100/$C$21</f>
        <v>5.7817310981867944</v>
      </c>
      <c r="L12" s="222">
        <f t="shared" si="8"/>
        <v>5.7817310981867944</v>
      </c>
      <c r="M12" s="222">
        <f t="shared" si="8"/>
        <v>5.7817310981867944</v>
      </c>
      <c r="N12" s="222">
        <f t="shared" si="8"/>
        <v>5.7817310981867944</v>
      </c>
      <c r="O12" s="222">
        <f t="shared" si="8"/>
        <v>5.7817310981867944</v>
      </c>
    </row>
    <row r="13" spans="2:15" s="12" customFormat="1" x14ac:dyDescent="0.2">
      <c r="B13" s="10" t="s">
        <v>269</v>
      </c>
      <c r="C13" s="254">
        <v>30.92</v>
      </c>
      <c r="D13" s="222">
        <f t="shared" ref="D13:E13" si="9">$C$13*100/$C$21</f>
        <v>8.1370562383220602</v>
      </c>
      <c r="E13" s="222">
        <f t="shared" si="9"/>
        <v>8.1370562383220602</v>
      </c>
      <c r="F13" s="222">
        <f>$C$13*100/$C$21</f>
        <v>8.1370562383220602</v>
      </c>
      <c r="G13" s="222">
        <f>$C$13*100/$C$21</f>
        <v>8.1370562383220602</v>
      </c>
      <c r="H13" s="222">
        <f>$C$13*100/$C$21</f>
        <v>8.1370562383220602</v>
      </c>
      <c r="I13" s="222">
        <f>$C$13*100/$C$21</f>
        <v>8.1370562383220602</v>
      </c>
      <c r="J13" s="222">
        <f>$C$13*100/$C$21</f>
        <v>8.1370562383220602</v>
      </c>
      <c r="K13" s="222">
        <f t="shared" ref="K13:O13" si="10">$C$13*100/$C$21</f>
        <v>8.1370562383220602</v>
      </c>
      <c r="L13" s="222">
        <f t="shared" si="10"/>
        <v>8.1370562383220602</v>
      </c>
      <c r="M13" s="222">
        <f t="shared" si="10"/>
        <v>8.1370562383220602</v>
      </c>
      <c r="N13" s="222">
        <f t="shared" si="10"/>
        <v>8.1370562383220602</v>
      </c>
      <c r="O13" s="222">
        <f t="shared" si="10"/>
        <v>8.1370562383220602</v>
      </c>
    </row>
    <row r="14" spans="2:15" s="12" customFormat="1" x14ac:dyDescent="0.2">
      <c r="B14" s="10" t="s">
        <v>178</v>
      </c>
      <c r="C14" s="254">
        <v>62.38</v>
      </c>
      <c r="D14" s="222">
        <f>$C$14*100/$C$21</f>
        <v>16.416221479512618</v>
      </c>
      <c r="E14" s="222">
        <f t="shared" ref="E14:O14" si="11">$C$14*100/$C$21</f>
        <v>16.416221479512618</v>
      </c>
      <c r="F14" s="222">
        <f t="shared" si="11"/>
        <v>16.416221479512618</v>
      </c>
      <c r="G14" s="222">
        <f t="shared" si="11"/>
        <v>16.416221479512618</v>
      </c>
      <c r="H14" s="222">
        <f t="shared" si="11"/>
        <v>16.416221479512618</v>
      </c>
      <c r="I14" s="222">
        <f t="shared" si="11"/>
        <v>16.416221479512618</v>
      </c>
      <c r="J14" s="222">
        <f t="shared" si="11"/>
        <v>16.416221479512618</v>
      </c>
      <c r="K14" s="222">
        <f t="shared" si="11"/>
        <v>16.416221479512618</v>
      </c>
      <c r="L14" s="222">
        <f t="shared" si="11"/>
        <v>16.416221479512618</v>
      </c>
      <c r="M14" s="222">
        <f t="shared" si="11"/>
        <v>16.416221479512618</v>
      </c>
      <c r="N14" s="222">
        <f t="shared" si="11"/>
        <v>16.416221479512618</v>
      </c>
      <c r="O14" s="222">
        <f t="shared" si="11"/>
        <v>16.416221479512618</v>
      </c>
    </row>
    <row r="15" spans="2:15" s="220" customFormat="1" x14ac:dyDescent="0.2">
      <c r="B15" s="221" t="s">
        <v>53</v>
      </c>
      <c r="C15" s="254">
        <v>21.97</v>
      </c>
      <c r="D15" s="222"/>
      <c r="E15" s="222"/>
      <c r="F15" s="222">
        <f>$C$15*100/$C$21</f>
        <v>5.7817310981867944</v>
      </c>
      <c r="G15" s="222">
        <f>$C$15*100/$C$21</f>
        <v>5.7817310981867944</v>
      </c>
      <c r="H15" s="222">
        <f>$C$15*100/$C$21</f>
        <v>5.7817310981867944</v>
      </c>
      <c r="I15" s="222">
        <f>$C$15*100/$C$21</f>
        <v>5.7817310981867944</v>
      </c>
      <c r="J15" s="222">
        <f>$C$15*100/$C$21</f>
        <v>5.7817310981867944</v>
      </c>
      <c r="K15" s="222"/>
      <c r="L15" s="222"/>
      <c r="M15" s="222"/>
      <c r="N15" s="222"/>
      <c r="O15" s="320"/>
    </row>
    <row r="16" spans="2:15" s="220" customFormat="1" x14ac:dyDescent="0.2">
      <c r="B16" s="221" t="s">
        <v>124</v>
      </c>
      <c r="C16" s="254">
        <v>3.82</v>
      </c>
      <c r="D16" s="222"/>
      <c r="E16" s="222"/>
      <c r="F16" s="222">
        <f>$C$16*100/$C$21</f>
        <v>1.0052896128845497</v>
      </c>
      <c r="G16" s="222">
        <f>$C$16*100/$C$21</f>
        <v>1.0052896128845497</v>
      </c>
      <c r="H16" s="222">
        <f>$C$16*100/$C$21</f>
        <v>1.0052896128845497</v>
      </c>
      <c r="I16" s="222">
        <f>$C$16*100/$C$21</f>
        <v>1.0052896128845497</v>
      </c>
      <c r="J16" s="222">
        <f>$C$16*100/$C$21</f>
        <v>1.0052896128845497</v>
      </c>
      <c r="K16" s="222"/>
      <c r="L16" s="222"/>
      <c r="M16" s="222"/>
      <c r="N16" s="222"/>
      <c r="O16" s="320"/>
    </row>
    <row r="17" spans="1:15" s="220" customFormat="1" x14ac:dyDescent="0.2">
      <c r="B17" s="221" t="s">
        <v>533</v>
      </c>
      <c r="C17" s="254">
        <v>4.88</v>
      </c>
      <c r="D17" s="38"/>
      <c r="E17" s="38"/>
      <c r="F17" s="222">
        <f t="shared" ref="F17:K17" si="12">$C$17*100/$C$21</f>
        <v>1.2842443222190056</v>
      </c>
      <c r="G17" s="222">
        <f t="shared" si="12"/>
        <v>1.2842443222190056</v>
      </c>
      <c r="H17" s="222">
        <f t="shared" si="12"/>
        <v>1.2842443222190056</v>
      </c>
      <c r="I17" s="222">
        <f t="shared" si="12"/>
        <v>1.2842443222190056</v>
      </c>
      <c r="J17" s="222">
        <f t="shared" si="12"/>
        <v>1.2842443222190056</v>
      </c>
      <c r="K17" s="222">
        <f t="shared" si="12"/>
        <v>1.2842443222190056</v>
      </c>
      <c r="L17" s="222"/>
      <c r="M17" s="222"/>
      <c r="N17" s="222"/>
      <c r="O17" s="320"/>
    </row>
    <row r="18" spans="1:15" s="220" customFormat="1" x14ac:dyDescent="0.2">
      <c r="B18" s="221" t="s">
        <v>55</v>
      </c>
      <c r="C18" s="254">
        <v>57.33</v>
      </c>
      <c r="D18" s="38"/>
      <c r="E18" s="38"/>
      <c r="F18" s="222">
        <f t="shared" ref="F18:J18" si="13">$C$18*100/$C$21</f>
        <v>15.087239137872048</v>
      </c>
      <c r="G18" s="222">
        <f t="shared" si="13"/>
        <v>15.087239137872048</v>
      </c>
      <c r="H18" s="222">
        <f t="shared" si="13"/>
        <v>15.087239137872048</v>
      </c>
      <c r="I18" s="222">
        <f t="shared" si="13"/>
        <v>15.087239137872048</v>
      </c>
      <c r="J18" s="222">
        <f t="shared" si="13"/>
        <v>15.087239137872048</v>
      </c>
      <c r="K18" s="222"/>
      <c r="L18" s="222"/>
      <c r="M18" s="222"/>
      <c r="N18" s="222"/>
      <c r="O18" s="320"/>
    </row>
    <row r="19" spans="1:15" s="12" customFormat="1" x14ac:dyDescent="0.2">
      <c r="B19" s="10" t="s">
        <v>765</v>
      </c>
      <c r="C19" s="254">
        <v>16.13</v>
      </c>
      <c r="D19" s="222">
        <f t="shared" ref="D19:O19" si="14">$C$19*100/$C$21</f>
        <v>4.2448485486460168</v>
      </c>
      <c r="E19" s="222">
        <f t="shared" si="14"/>
        <v>4.2448485486460168</v>
      </c>
      <c r="F19" s="222">
        <f t="shared" si="14"/>
        <v>4.2448485486460168</v>
      </c>
      <c r="G19" s="222">
        <f t="shared" si="14"/>
        <v>4.2448485486460168</v>
      </c>
      <c r="H19" s="222">
        <f t="shared" si="14"/>
        <v>4.2448485486460168</v>
      </c>
      <c r="I19" s="222">
        <f t="shared" si="14"/>
        <v>4.2448485486460168</v>
      </c>
      <c r="J19" s="222">
        <f t="shared" si="14"/>
        <v>4.2448485486460168</v>
      </c>
      <c r="K19" s="222">
        <f t="shared" si="14"/>
        <v>4.2448485486460168</v>
      </c>
      <c r="L19" s="222">
        <f t="shared" si="14"/>
        <v>4.2448485486460168</v>
      </c>
      <c r="M19" s="222">
        <f t="shared" si="14"/>
        <v>4.2448485486460168</v>
      </c>
      <c r="N19" s="222">
        <f t="shared" si="14"/>
        <v>4.2448485486460168</v>
      </c>
      <c r="O19" s="222">
        <f t="shared" si="14"/>
        <v>4.2448485486460168</v>
      </c>
    </row>
    <row r="20" spans="1:15" ht="16.5" x14ac:dyDescent="0.2">
      <c r="B20" s="257" t="s">
        <v>27</v>
      </c>
      <c r="C20" s="256">
        <f t="shared" ref="C20" si="15">SUM(C5:C19)</f>
        <v>419.03</v>
      </c>
      <c r="D20" s="423"/>
      <c r="E20" s="424"/>
      <c r="F20" s="424"/>
      <c r="G20" s="424"/>
      <c r="H20" s="424"/>
      <c r="I20" s="424"/>
      <c r="J20" s="424"/>
      <c r="K20" s="424"/>
      <c r="L20" s="424"/>
      <c r="M20" s="424"/>
      <c r="N20" s="424"/>
      <c r="O20" s="425"/>
    </row>
    <row r="21" spans="1:15" ht="16.5" x14ac:dyDescent="0.3">
      <c r="A21" s="19"/>
      <c r="B21" s="242" t="s">
        <v>28</v>
      </c>
      <c r="C21" s="243">
        <v>379.99</v>
      </c>
      <c r="D21" s="17">
        <f t="shared" ref="D21:O21" si="16">SUM(D5:D19)</f>
        <v>59.962104265901729</v>
      </c>
      <c r="E21" s="17">
        <f t="shared" si="16"/>
        <v>59.962104265901729</v>
      </c>
      <c r="F21" s="17">
        <f t="shared" si="16"/>
        <v>96.122266375430939</v>
      </c>
      <c r="G21" s="17">
        <f t="shared" si="16"/>
        <v>91.361614779336307</v>
      </c>
      <c r="H21" s="17">
        <f t="shared" si="16"/>
        <v>79.921840048422339</v>
      </c>
      <c r="I21" s="17">
        <f t="shared" si="16"/>
        <v>79.921840048422339</v>
      </c>
      <c r="J21" s="17">
        <f t="shared" si="16"/>
        <v>79.921840048422339</v>
      </c>
      <c r="K21" s="17">
        <f t="shared" si="16"/>
        <v>57.739677359930518</v>
      </c>
      <c r="L21" s="17">
        <f t="shared" si="16"/>
        <v>54.99749993420879</v>
      </c>
      <c r="M21" s="17">
        <f t="shared" si="16"/>
        <v>72.655859364720129</v>
      </c>
      <c r="N21" s="17">
        <f t="shared" si="16"/>
        <v>59.962104265901729</v>
      </c>
      <c r="O21" s="40">
        <f t="shared" si="16"/>
        <v>59.962104265901729</v>
      </c>
    </row>
    <row r="22" spans="1:15" ht="16.5" x14ac:dyDescent="0.2">
      <c r="A22" s="19"/>
      <c r="B22" s="21" t="s">
        <v>29</v>
      </c>
      <c r="C22" s="22">
        <f>C20/C21*100</f>
        <v>110.27395457775204</v>
      </c>
      <c r="D22" s="20"/>
      <c r="E22" s="20"/>
      <c r="F22" s="20"/>
      <c r="G22" s="20"/>
      <c r="H22" s="20"/>
      <c r="I22" s="20"/>
      <c r="J22" s="20"/>
      <c r="K22" s="20"/>
      <c r="L22" s="20"/>
      <c r="M22" s="20"/>
      <c r="N22" s="20"/>
      <c r="O22" s="23"/>
    </row>
    <row r="23" spans="1:15" ht="16.5" x14ac:dyDescent="0.3">
      <c r="A23" s="19"/>
      <c r="B23" s="24" t="s">
        <v>30</v>
      </c>
      <c r="C23" s="225">
        <v>459.57</v>
      </c>
      <c r="D23" s="20"/>
      <c r="E23" s="20"/>
      <c r="F23" s="20"/>
      <c r="G23" s="20"/>
      <c r="H23" s="20"/>
      <c r="I23" s="20"/>
      <c r="J23" s="20"/>
      <c r="K23" s="20"/>
      <c r="L23" s="20"/>
      <c r="M23" s="20"/>
      <c r="N23" s="20"/>
      <c r="O23" s="23"/>
    </row>
    <row r="24" spans="1:15" ht="16.5" x14ac:dyDescent="0.3">
      <c r="A24" s="19"/>
      <c r="B24" s="26" t="s">
        <v>32</v>
      </c>
      <c r="C24" s="140">
        <f>100*C21/C23</f>
        <v>82.683813129664685</v>
      </c>
      <c r="D24" s="20"/>
      <c r="E24" s="20"/>
      <c r="F24" s="20"/>
      <c r="G24" s="20"/>
      <c r="H24" s="20"/>
      <c r="I24" s="20"/>
      <c r="J24" s="20"/>
      <c r="K24" s="20"/>
      <c r="L24" s="20"/>
      <c r="M24" s="20"/>
      <c r="N24" s="20"/>
      <c r="O24" s="23"/>
    </row>
    <row r="25" spans="1:15" ht="16.5" x14ac:dyDescent="0.2">
      <c r="A25" s="19"/>
      <c r="B25" s="28" t="s">
        <v>33</v>
      </c>
      <c r="C25" s="29">
        <v>459.57</v>
      </c>
      <c r="D25" s="30"/>
      <c r="E25" s="44"/>
      <c r="F25" s="32"/>
      <c r="G25" s="32"/>
      <c r="H25" s="32"/>
      <c r="I25" s="32"/>
      <c r="J25" s="32"/>
      <c r="K25" s="32"/>
      <c r="L25" s="32"/>
      <c r="M25" s="32"/>
      <c r="N25" s="32"/>
      <c r="O25" s="33"/>
    </row>
    <row r="26" spans="1:15" s="219" customFormat="1" ht="15" x14ac:dyDescent="0.2">
      <c r="B26" s="45"/>
      <c r="C26" s="46"/>
      <c r="D26" s="47"/>
      <c r="E26" s="48"/>
      <c r="F26" s="49"/>
      <c r="G26" s="49"/>
      <c r="H26" s="49"/>
      <c r="I26" s="49"/>
      <c r="J26" s="49"/>
      <c r="K26" s="49"/>
      <c r="L26" s="49"/>
      <c r="M26" s="49"/>
      <c r="N26" s="49"/>
      <c r="O26" s="49"/>
    </row>
    <row r="27" spans="1:15" s="219" customFormat="1" ht="15" x14ac:dyDescent="0.2">
      <c r="B27" s="45"/>
      <c r="C27" s="49"/>
      <c r="D27" s="47"/>
      <c r="E27" s="48"/>
      <c r="F27" s="49"/>
      <c r="G27" s="49"/>
      <c r="H27" s="49"/>
      <c r="I27" s="49"/>
      <c r="J27" s="49"/>
      <c r="K27" s="49"/>
      <c r="L27" s="49"/>
      <c r="M27" s="49"/>
      <c r="N27" s="49"/>
      <c r="O27" s="49"/>
    </row>
    <row r="28" spans="1:15" s="219" customFormat="1" ht="15" x14ac:dyDescent="0.2">
      <c r="B28" s="45"/>
      <c r="C28" s="49"/>
      <c r="D28" s="47"/>
      <c r="E28" s="48"/>
      <c r="F28" s="49"/>
      <c r="G28" s="49"/>
      <c r="H28" s="49"/>
      <c r="I28" s="49"/>
      <c r="J28" s="49"/>
      <c r="K28" s="49"/>
      <c r="L28" s="49"/>
      <c r="M28" s="49"/>
      <c r="N28" s="49"/>
      <c r="O28" s="49"/>
    </row>
    <row r="29" spans="1:15" s="219" customFormat="1" ht="15" x14ac:dyDescent="0.2">
      <c r="B29" s="45"/>
      <c r="C29" s="49"/>
      <c r="D29" s="47"/>
      <c r="E29" s="48"/>
      <c r="F29" s="49"/>
      <c r="G29" s="49"/>
      <c r="H29" s="49"/>
      <c r="I29" s="49"/>
      <c r="J29" s="49"/>
      <c r="K29" s="49"/>
      <c r="L29" s="49"/>
      <c r="M29" s="49"/>
      <c r="N29" s="49"/>
      <c r="O29" s="49"/>
    </row>
    <row r="30" spans="1:15" s="219" customFormat="1" ht="15" x14ac:dyDescent="0.2">
      <c r="B30" s="45"/>
      <c r="C30" s="49"/>
      <c r="D30" s="47"/>
      <c r="E30" s="48"/>
      <c r="F30" s="49"/>
      <c r="G30" s="49"/>
      <c r="H30" s="49"/>
      <c r="I30" s="49"/>
      <c r="J30" s="49"/>
      <c r="K30" s="49"/>
      <c r="L30" s="49"/>
      <c r="M30" s="49"/>
      <c r="N30" s="49"/>
      <c r="O30" s="49"/>
    </row>
    <row r="31" spans="1:15" s="219" customFormat="1" ht="15" x14ac:dyDescent="0.2">
      <c r="B31" s="45"/>
      <c r="C31" s="49"/>
      <c r="D31" s="47"/>
      <c r="E31" s="48"/>
      <c r="F31" s="49"/>
      <c r="G31" s="49"/>
      <c r="H31" s="49"/>
      <c r="I31" s="49"/>
      <c r="J31" s="49"/>
      <c r="K31" s="49"/>
      <c r="L31" s="49"/>
      <c r="M31" s="49"/>
      <c r="N31" s="49"/>
      <c r="O31" s="49"/>
    </row>
    <row r="32" spans="1:15" s="219" customFormat="1" ht="15" x14ac:dyDescent="0.2">
      <c r="B32" s="45"/>
      <c r="C32" s="49"/>
      <c r="D32" s="47"/>
      <c r="E32" s="48"/>
      <c r="F32" s="49"/>
      <c r="G32" s="49"/>
      <c r="H32" s="49"/>
      <c r="I32" s="49"/>
      <c r="J32" s="49"/>
      <c r="K32" s="49"/>
      <c r="L32" s="49"/>
      <c r="M32" s="49"/>
      <c r="N32" s="49"/>
      <c r="O32" s="49"/>
    </row>
    <row r="33" spans="2:15" s="219" customFormat="1" ht="15" x14ac:dyDescent="0.2">
      <c r="B33" s="45"/>
      <c r="C33" s="49"/>
      <c r="D33" s="47"/>
      <c r="E33" s="48"/>
      <c r="F33" s="49"/>
      <c r="G33" s="49"/>
      <c r="H33" s="49"/>
      <c r="I33" s="49"/>
      <c r="J33" s="49"/>
      <c r="K33" s="49"/>
      <c r="L33" s="49"/>
      <c r="M33" s="49"/>
      <c r="N33" s="49"/>
      <c r="O33" s="49"/>
    </row>
    <row r="34" spans="2:15" x14ac:dyDescent="0.2">
      <c r="C34" s="47"/>
    </row>
    <row r="35" spans="2:15" ht="15.75" x14ac:dyDescent="0.25">
      <c r="B35" s="4" t="s">
        <v>768</v>
      </c>
    </row>
    <row r="36" spans="2:15" ht="78.75" customHeight="1" x14ac:dyDescent="0.2">
      <c r="B36" s="397" t="s">
        <v>766</v>
      </c>
      <c r="C36" s="397"/>
      <c r="D36" s="397"/>
      <c r="E36" s="397"/>
      <c r="F36" s="397"/>
      <c r="G36" s="397"/>
      <c r="H36" s="397"/>
      <c r="I36" s="397"/>
      <c r="J36" s="397"/>
      <c r="K36" s="397"/>
      <c r="L36" s="397"/>
      <c r="M36" s="397"/>
      <c r="N36" s="397"/>
      <c r="O36" s="397"/>
    </row>
    <row r="38" spans="2:15" ht="15.75" x14ac:dyDescent="0.25">
      <c r="B38" s="4" t="s">
        <v>39</v>
      </c>
    </row>
    <row r="39" spans="2:15" x14ac:dyDescent="0.2">
      <c r="B39" s="392" t="s">
        <v>767</v>
      </c>
      <c r="C39" s="392"/>
      <c r="D39" s="392"/>
      <c r="E39" s="392"/>
      <c r="F39" s="392"/>
      <c r="G39" s="392"/>
      <c r="H39" s="392"/>
      <c r="I39" s="392"/>
      <c r="J39" s="392"/>
      <c r="K39" s="392"/>
      <c r="L39" s="392"/>
      <c r="M39" s="392"/>
      <c r="N39" s="392"/>
      <c r="O39" s="392"/>
    </row>
    <row r="40" spans="2:15" ht="27" customHeight="1" x14ac:dyDescent="0.2">
      <c r="B40" s="406"/>
      <c r="C40" s="406"/>
      <c r="D40" s="406"/>
      <c r="E40" s="406"/>
      <c r="F40" s="406"/>
      <c r="G40" s="406"/>
      <c r="H40" s="406"/>
      <c r="I40" s="406"/>
      <c r="J40" s="406"/>
      <c r="K40" s="406"/>
      <c r="L40" s="406"/>
      <c r="M40" s="406"/>
      <c r="N40" s="406"/>
      <c r="O40" s="406"/>
    </row>
  </sheetData>
  <mergeCells count="6">
    <mergeCell ref="D3:O3"/>
    <mergeCell ref="B36:O36"/>
    <mergeCell ref="B39:O39"/>
    <mergeCell ref="B40:O40"/>
    <mergeCell ref="B3:B4"/>
    <mergeCell ref="D20:O2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March 2015&amp;C&amp;"Arial,Normal"&amp;10&amp;P&amp;R&amp;"Arial,Normal"&amp;8&amp;K00-046http://www.fao.org/nr/aquastat</oddFooter>
  </headerFooter>
  <legacyDrawingHF r:id="rId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1"/>
  <dimension ref="A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261</v>
      </c>
      <c r="C1" s="2"/>
      <c r="D1" s="393"/>
      <c r="E1" s="393"/>
      <c r="F1" s="393"/>
      <c r="G1" s="393"/>
      <c r="H1" s="393"/>
      <c r="I1" s="393"/>
      <c r="J1" s="393"/>
      <c r="K1" s="393"/>
      <c r="L1" s="393"/>
      <c r="M1" s="393"/>
      <c r="N1" s="393"/>
      <c r="O1" s="393"/>
    </row>
    <row r="2" spans="2:15" s="3" customFormat="1" ht="15.75" x14ac:dyDescent="0.25">
      <c r="B2" s="4" t="s">
        <v>1</v>
      </c>
      <c r="C2" s="5" t="s">
        <v>58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ht="15" x14ac:dyDescent="0.25">
      <c r="B5" s="10" t="s">
        <v>14</v>
      </c>
      <c r="C5" s="254">
        <v>172</v>
      </c>
      <c r="D5" s="11">
        <f>$C$5*100/$C$23</f>
        <v>4.0893961008083686</v>
      </c>
      <c r="E5" s="11">
        <f>$C$5*100/$C$23</f>
        <v>4.0893961008083686</v>
      </c>
      <c r="F5" s="11">
        <f>$C$5*100/$C$23</f>
        <v>4.0893961008083686</v>
      </c>
      <c r="G5" s="11">
        <f>$C$5*100/$C$23</f>
        <v>4.0893961008083686</v>
      </c>
      <c r="H5" s="11">
        <f>$C$5*100/$C$23</f>
        <v>4.0893961008083686</v>
      </c>
      <c r="I5" s="93"/>
      <c r="J5" s="93"/>
      <c r="K5" s="93"/>
      <c r="L5" s="93"/>
      <c r="M5" s="93"/>
      <c r="N5" s="11">
        <f>$C$5*100/$C$23</f>
        <v>4.0893961008083686</v>
      </c>
      <c r="O5" s="11">
        <f>$C$5*100/$C$23</f>
        <v>4.0893961008083686</v>
      </c>
    </row>
    <row r="6" spans="2:15" s="12" customFormat="1" ht="15" x14ac:dyDescent="0.25">
      <c r="B6" s="10" t="s">
        <v>16</v>
      </c>
      <c r="C6" s="254">
        <v>86</v>
      </c>
      <c r="D6" s="11">
        <f>$C$6*100/$C$23</f>
        <v>2.0446980504041843</v>
      </c>
      <c r="E6" s="11">
        <f>$C$6*100/$C$23</f>
        <v>2.0446980504041843</v>
      </c>
      <c r="F6" s="11">
        <f>$C$6*100/$C$23</f>
        <v>2.0446980504041843</v>
      </c>
      <c r="G6" s="11">
        <f>$C$6*100/$C$23</f>
        <v>2.0446980504041843</v>
      </c>
      <c r="H6" s="11">
        <f>$C$6*100/$C$23</f>
        <v>2.0446980504041843</v>
      </c>
      <c r="I6" s="93"/>
      <c r="J6" s="93"/>
      <c r="K6" s="93"/>
      <c r="L6" s="93"/>
      <c r="M6" s="93"/>
      <c r="N6" s="11">
        <f>$C$6*100/$C$23</f>
        <v>2.0446980504041843</v>
      </c>
      <c r="O6" s="11">
        <f>$C$6*100/$C$23</f>
        <v>2.0446980504041843</v>
      </c>
    </row>
    <row r="7" spans="2:15" s="12" customFormat="1" x14ac:dyDescent="0.2">
      <c r="B7" s="10" t="s">
        <v>150</v>
      </c>
      <c r="C7" s="254">
        <v>71</v>
      </c>
      <c r="D7" s="11"/>
      <c r="E7" s="11"/>
      <c r="F7" s="13"/>
      <c r="G7" s="11"/>
      <c r="H7" s="11">
        <f>$C$7*100/$C$23</f>
        <v>1.6880646695197337</v>
      </c>
      <c r="I7" s="11">
        <f>$C$7*100/$C$23</f>
        <v>1.6880646695197337</v>
      </c>
      <c r="J7" s="11">
        <f>$C$7*100/$C$23</f>
        <v>1.6880646695197337</v>
      </c>
      <c r="K7" s="11">
        <f>$C$7*100/$C$23</f>
        <v>1.6880646695197337</v>
      </c>
      <c r="L7" s="11">
        <f>$C$7*100/$C$23</f>
        <v>1.6880646695197337</v>
      </c>
      <c r="M7" s="11"/>
      <c r="N7" s="11"/>
      <c r="O7" s="13"/>
    </row>
    <row r="8" spans="2:15" s="12" customFormat="1" x14ac:dyDescent="0.2">
      <c r="B8" s="10" t="s">
        <v>49</v>
      </c>
      <c r="C8" s="254">
        <v>545</v>
      </c>
      <c r="D8" s="11"/>
      <c r="E8" s="11"/>
      <c r="F8" s="13"/>
      <c r="G8" s="11"/>
      <c r="H8" s="11">
        <f>$C$8*100/$C$23</f>
        <v>12.957679505468379</v>
      </c>
      <c r="I8" s="11">
        <f>$C$8*100/$C$23</f>
        <v>12.957679505468379</v>
      </c>
      <c r="J8" s="11">
        <f>$C$8*100/$C$23</f>
        <v>12.957679505468379</v>
      </c>
      <c r="K8" s="11">
        <f>$C$8*100/$C$23</f>
        <v>12.957679505468379</v>
      </c>
      <c r="L8" s="11">
        <f>$C$8*100/$C$23</f>
        <v>12.957679505468379</v>
      </c>
      <c r="M8" s="11"/>
      <c r="N8" s="11"/>
      <c r="O8" s="13"/>
    </row>
    <row r="9" spans="2:15" s="12" customFormat="1" x14ac:dyDescent="0.2">
      <c r="B9" s="10" t="s">
        <v>50</v>
      </c>
      <c r="C9" s="254">
        <v>483</v>
      </c>
      <c r="D9" s="11"/>
      <c r="E9" s="11"/>
      <c r="F9" s="11"/>
      <c r="G9" s="11"/>
      <c r="H9" s="11">
        <f>$C$9*100/$C$23</f>
        <v>11.483594864479315</v>
      </c>
      <c r="I9" s="11">
        <f>$C$9*100/$C$23</f>
        <v>11.483594864479315</v>
      </c>
      <c r="J9" s="11">
        <f>$C$9*100/$C$23</f>
        <v>11.483594864479315</v>
      </c>
      <c r="K9" s="11">
        <f>$C$9*100/$C$23</f>
        <v>11.483594864479315</v>
      </c>
      <c r="L9" s="11">
        <f>$C$9*100/$C$23</f>
        <v>11.483594864479315</v>
      </c>
      <c r="M9" s="11"/>
      <c r="N9" s="11"/>
      <c r="O9" s="13"/>
    </row>
    <row r="10" spans="2:15" s="12" customFormat="1" x14ac:dyDescent="0.2">
      <c r="B10" s="10" t="s">
        <v>90</v>
      </c>
      <c r="C10" s="255">
        <v>150</v>
      </c>
      <c r="D10" s="11">
        <f t="shared" ref="D10:O10" si="0">$C$10*100/$C$23</f>
        <v>3.566333808844508</v>
      </c>
      <c r="E10" s="11">
        <f t="shared" si="0"/>
        <v>3.566333808844508</v>
      </c>
      <c r="F10" s="11">
        <f t="shared" si="0"/>
        <v>3.566333808844508</v>
      </c>
      <c r="G10" s="11">
        <f t="shared" si="0"/>
        <v>3.566333808844508</v>
      </c>
      <c r="H10" s="11">
        <f t="shared" si="0"/>
        <v>3.566333808844508</v>
      </c>
      <c r="I10" s="11">
        <f t="shared" si="0"/>
        <v>3.566333808844508</v>
      </c>
      <c r="J10" s="11">
        <f t="shared" si="0"/>
        <v>3.566333808844508</v>
      </c>
      <c r="K10" s="11">
        <f t="shared" si="0"/>
        <v>3.566333808844508</v>
      </c>
      <c r="L10" s="11">
        <f t="shared" si="0"/>
        <v>3.566333808844508</v>
      </c>
      <c r="M10" s="11">
        <f t="shared" si="0"/>
        <v>3.566333808844508</v>
      </c>
      <c r="N10" s="11">
        <f t="shared" si="0"/>
        <v>3.566333808844508</v>
      </c>
      <c r="O10" s="11">
        <f t="shared" si="0"/>
        <v>3.566333808844508</v>
      </c>
    </row>
    <row r="11" spans="2:15" s="12" customFormat="1" x14ac:dyDescent="0.2">
      <c r="B11" s="37" t="s">
        <v>262</v>
      </c>
      <c r="C11" s="281">
        <v>79</v>
      </c>
      <c r="D11" s="11">
        <f t="shared" ref="D11:O11" si="1">$C$11*100/$C$23</f>
        <v>1.8782691393247741</v>
      </c>
      <c r="E11" s="11">
        <f t="shared" si="1"/>
        <v>1.8782691393247741</v>
      </c>
      <c r="F11" s="11">
        <f t="shared" si="1"/>
        <v>1.8782691393247741</v>
      </c>
      <c r="G11" s="11">
        <f t="shared" si="1"/>
        <v>1.8782691393247741</v>
      </c>
      <c r="H11" s="11">
        <f t="shared" si="1"/>
        <v>1.8782691393247741</v>
      </c>
      <c r="I11" s="11">
        <f t="shared" si="1"/>
        <v>1.8782691393247741</v>
      </c>
      <c r="J11" s="11">
        <f t="shared" si="1"/>
        <v>1.8782691393247741</v>
      </c>
      <c r="K11" s="11">
        <f t="shared" si="1"/>
        <v>1.8782691393247741</v>
      </c>
      <c r="L11" s="11">
        <f t="shared" si="1"/>
        <v>1.8782691393247741</v>
      </c>
      <c r="M11" s="11">
        <f t="shared" si="1"/>
        <v>1.8782691393247741</v>
      </c>
      <c r="N11" s="11">
        <f t="shared" si="1"/>
        <v>1.8782691393247741</v>
      </c>
      <c r="O11" s="11">
        <f t="shared" si="1"/>
        <v>1.8782691393247741</v>
      </c>
    </row>
    <row r="12" spans="2:15" s="12" customFormat="1" x14ac:dyDescent="0.2">
      <c r="B12" s="14" t="s">
        <v>94</v>
      </c>
      <c r="C12" s="254">
        <v>110</v>
      </c>
      <c r="D12" s="11">
        <f t="shared" ref="D12:O12" si="2">$C$12*100/$C$23</f>
        <v>2.6153114598193059</v>
      </c>
      <c r="E12" s="11">
        <f t="shared" si="2"/>
        <v>2.6153114598193059</v>
      </c>
      <c r="F12" s="11">
        <f t="shared" si="2"/>
        <v>2.6153114598193059</v>
      </c>
      <c r="G12" s="11">
        <f t="shared" si="2"/>
        <v>2.6153114598193059</v>
      </c>
      <c r="H12" s="11">
        <f t="shared" si="2"/>
        <v>2.6153114598193059</v>
      </c>
      <c r="I12" s="11">
        <f t="shared" si="2"/>
        <v>2.6153114598193059</v>
      </c>
      <c r="J12" s="11">
        <f t="shared" si="2"/>
        <v>2.6153114598193059</v>
      </c>
      <c r="K12" s="11">
        <f t="shared" si="2"/>
        <v>2.6153114598193059</v>
      </c>
      <c r="L12" s="11">
        <f t="shared" si="2"/>
        <v>2.6153114598193059</v>
      </c>
      <c r="M12" s="11">
        <f t="shared" si="2"/>
        <v>2.6153114598193059</v>
      </c>
      <c r="N12" s="11">
        <f t="shared" si="2"/>
        <v>2.6153114598193059</v>
      </c>
      <c r="O12" s="11">
        <f t="shared" si="2"/>
        <v>2.6153114598193059</v>
      </c>
    </row>
    <row r="13" spans="2:15" s="12" customFormat="1" x14ac:dyDescent="0.2">
      <c r="B13" s="10" t="s">
        <v>101</v>
      </c>
      <c r="C13" s="254">
        <v>24</v>
      </c>
      <c r="D13" s="11"/>
      <c r="E13" s="11"/>
      <c r="F13" s="11"/>
      <c r="G13" s="11"/>
      <c r="H13" s="11">
        <f>$C$13*100/$C$23</f>
        <v>0.57061340941512129</v>
      </c>
      <c r="I13" s="11">
        <f>$C$13*100/$C$23</f>
        <v>0.57061340941512129</v>
      </c>
      <c r="J13" s="11">
        <f>$C$13*100/$C$23</f>
        <v>0.57061340941512129</v>
      </c>
      <c r="K13" s="11">
        <f>$C$13*100/$C$23</f>
        <v>0.57061340941512129</v>
      </c>
      <c r="L13" s="11">
        <f>$C$13*100/$C$23</f>
        <v>0.57061340941512129</v>
      </c>
      <c r="M13" s="11"/>
      <c r="N13" s="11"/>
      <c r="O13" s="13"/>
    </row>
    <row r="14" spans="2:15" s="12" customFormat="1" x14ac:dyDescent="0.2">
      <c r="B14" s="10" t="s">
        <v>60</v>
      </c>
      <c r="C14" s="254">
        <v>550</v>
      </c>
      <c r="D14" s="11"/>
      <c r="E14" s="11"/>
      <c r="F14" s="11"/>
      <c r="G14" s="11"/>
      <c r="H14" s="11">
        <f>$C$14*100/$C$23</f>
        <v>13.076557299096528</v>
      </c>
      <c r="I14" s="11">
        <f>$C$14*100/$C$23</f>
        <v>13.076557299096528</v>
      </c>
      <c r="J14" s="11">
        <f>$C$14*100/$C$23</f>
        <v>13.076557299096528</v>
      </c>
      <c r="K14" s="11">
        <f>$C$14*100/$C$23</f>
        <v>13.076557299096528</v>
      </c>
      <c r="L14" s="11">
        <f>$C$14*100/$C$23</f>
        <v>13.076557299096528</v>
      </c>
      <c r="M14" s="11"/>
      <c r="N14" s="11"/>
      <c r="O14" s="13"/>
    </row>
    <row r="15" spans="2:15" s="12" customFormat="1" x14ac:dyDescent="0.2">
      <c r="B15" s="37" t="s">
        <v>78</v>
      </c>
      <c r="C15" s="254">
        <v>179</v>
      </c>
      <c r="D15" s="11"/>
      <c r="E15" s="11"/>
      <c r="F15" s="11"/>
      <c r="G15" s="11"/>
      <c r="H15" s="11">
        <f>$C$15*100/$C$23</f>
        <v>4.2558250118877794</v>
      </c>
      <c r="I15" s="11">
        <f>$C$15*100/$C$23</f>
        <v>4.2558250118877794</v>
      </c>
      <c r="J15" s="11">
        <f>$C$15*100/$C$23</f>
        <v>4.2558250118877794</v>
      </c>
      <c r="K15" s="11">
        <f>$C$15*100/$C$23</f>
        <v>4.2558250118877794</v>
      </c>
      <c r="L15" s="11">
        <f>$C$15*100/$C$23</f>
        <v>4.2558250118877794</v>
      </c>
      <c r="M15" s="11"/>
      <c r="N15" s="11"/>
      <c r="O15" s="13"/>
    </row>
    <row r="16" spans="2:15" s="12" customFormat="1" x14ac:dyDescent="0.2">
      <c r="B16" s="37" t="s">
        <v>54</v>
      </c>
      <c r="C16" s="254">
        <v>260</v>
      </c>
      <c r="D16" s="38"/>
      <c r="E16" s="38"/>
      <c r="F16" s="39"/>
      <c r="G16" s="11"/>
      <c r="H16" s="11">
        <f>$C$16*100/$C$23</f>
        <v>6.1816452686638135</v>
      </c>
      <c r="I16" s="11">
        <f>$C$16*100/$C$23</f>
        <v>6.1816452686638135</v>
      </c>
      <c r="J16" s="11">
        <f>$C$16*100/$C$23</f>
        <v>6.1816452686638135</v>
      </c>
      <c r="K16" s="11">
        <f>$C$16*100/$C$23</f>
        <v>6.1816452686638135</v>
      </c>
      <c r="L16" s="11">
        <f>$C$16*100/$C$23</f>
        <v>6.1816452686638135</v>
      </c>
      <c r="M16" s="11"/>
      <c r="N16" s="11"/>
      <c r="O16" s="13"/>
    </row>
    <row r="17" spans="1:15" s="12" customFormat="1" x14ac:dyDescent="0.2">
      <c r="B17" s="10" t="s">
        <v>155</v>
      </c>
      <c r="C17" s="255">
        <v>315</v>
      </c>
      <c r="D17" s="11"/>
      <c r="E17" s="11"/>
      <c r="F17" s="13"/>
      <c r="G17" s="11">
        <f t="shared" ref="G17:L17" si="3">$C$17*100/$C$23</f>
        <v>7.4893009985734667</v>
      </c>
      <c r="H17" s="11">
        <f t="shared" si="3"/>
        <v>7.4893009985734667</v>
      </c>
      <c r="I17" s="11">
        <f t="shared" si="3"/>
        <v>7.4893009985734667</v>
      </c>
      <c r="J17" s="11">
        <f t="shared" si="3"/>
        <v>7.4893009985734667</v>
      </c>
      <c r="K17" s="11">
        <f t="shared" si="3"/>
        <v>7.4893009985734667</v>
      </c>
      <c r="L17" s="11">
        <f t="shared" si="3"/>
        <v>7.4893009985734667</v>
      </c>
      <c r="M17" s="11"/>
      <c r="N17" s="11"/>
      <c r="O17" s="13"/>
    </row>
    <row r="18" spans="1:15" s="12" customFormat="1" x14ac:dyDescent="0.2">
      <c r="B18" s="10" t="s">
        <v>183</v>
      </c>
      <c r="C18" s="254">
        <v>475</v>
      </c>
      <c r="D18" s="11">
        <f t="shared" ref="D18:O18" si="4">$C$18*100/$C$23</f>
        <v>11.293390394674274</v>
      </c>
      <c r="E18" s="11">
        <f t="shared" si="4"/>
        <v>11.293390394674274</v>
      </c>
      <c r="F18" s="11">
        <f t="shared" si="4"/>
        <v>11.293390394674274</v>
      </c>
      <c r="G18" s="11">
        <f t="shared" si="4"/>
        <v>11.293390394674274</v>
      </c>
      <c r="H18" s="11">
        <f t="shared" si="4"/>
        <v>11.293390394674274</v>
      </c>
      <c r="I18" s="11">
        <f t="shared" si="4"/>
        <v>11.293390394674274</v>
      </c>
      <c r="J18" s="11">
        <f t="shared" si="4"/>
        <v>11.293390394674274</v>
      </c>
      <c r="K18" s="11">
        <f t="shared" si="4"/>
        <v>11.293390394674274</v>
      </c>
      <c r="L18" s="11">
        <f t="shared" si="4"/>
        <v>11.293390394674274</v>
      </c>
      <c r="M18" s="11">
        <f t="shared" si="4"/>
        <v>11.293390394674274</v>
      </c>
      <c r="N18" s="11">
        <f t="shared" si="4"/>
        <v>11.293390394674274</v>
      </c>
      <c r="O18" s="11">
        <f t="shared" si="4"/>
        <v>11.293390394674274</v>
      </c>
    </row>
    <row r="19" spans="1:15" s="12" customFormat="1" x14ac:dyDescent="0.2">
      <c r="B19" s="37" t="s">
        <v>156</v>
      </c>
      <c r="C19" s="254">
        <v>640</v>
      </c>
      <c r="D19" s="11"/>
      <c r="E19" s="11"/>
      <c r="F19" s="11"/>
      <c r="G19" s="11">
        <f t="shared" ref="G19:M19" si="5">$C$19*100/$C$23</f>
        <v>15.216357584403234</v>
      </c>
      <c r="H19" s="11">
        <f t="shared" si="5"/>
        <v>15.216357584403234</v>
      </c>
      <c r="I19" s="11">
        <f t="shared" si="5"/>
        <v>15.216357584403234</v>
      </c>
      <c r="J19" s="11">
        <f t="shared" si="5"/>
        <v>15.216357584403234</v>
      </c>
      <c r="K19" s="11">
        <f t="shared" si="5"/>
        <v>15.216357584403234</v>
      </c>
      <c r="L19" s="11">
        <f t="shared" si="5"/>
        <v>15.216357584403234</v>
      </c>
      <c r="M19" s="11">
        <f t="shared" si="5"/>
        <v>15.216357584403234</v>
      </c>
      <c r="N19" s="11"/>
      <c r="O19" s="13"/>
    </row>
    <row r="20" spans="1:15" s="12" customFormat="1" x14ac:dyDescent="0.2">
      <c r="B20" s="37" t="s">
        <v>157</v>
      </c>
      <c r="C20" s="255">
        <v>17</v>
      </c>
      <c r="D20" s="38"/>
      <c r="E20" s="38"/>
      <c r="F20" s="38"/>
      <c r="G20" s="38"/>
      <c r="H20" s="15">
        <f>$C$20*100/$C$23</f>
        <v>0.40418449833571091</v>
      </c>
      <c r="I20" s="15">
        <f>$C$20*100/$C$23</f>
        <v>0.40418449833571091</v>
      </c>
      <c r="J20" s="15">
        <f>$C$20*100/$C$23</f>
        <v>0.40418449833571091</v>
      </c>
      <c r="K20" s="15">
        <f>$C$20*100/$C$23</f>
        <v>0.40418449833571091</v>
      </c>
      <c r="L20" s="15">
        <f>$C$20*100/$C$23</f>
        <v>0.40418449833571091</v>
      </c>
      <c r="M20" s="38"/>
      <c r="N20" s="38"/>
      <c r="O20" s="39"/>
    </row>
    <row r="21" spans="1:15" s="12" customFormat="1" x14ac:dyDescent="0.2">
      <c r="B21" s="37" t="s">
        <v>64</v>
      </c>
      <c r="C21" s="255">
        <v>50</v>
      </c>
      <c r="D21" s="38"/>
      <c r="E21" s="38"/>
      <c r="F21" s="38"/>
      <c r="G21" s="38"/>
      <c r="H21" s="11">
        <f>$C$21*100/$C$23</f>
        <v>1.1887779362815025</v>
      </c>
      <c r="I21" s="11">
        <f>$C$21*100/$C$23</f>
        <v>1.1887779362815025</v>
      </c>
      <c r="J21" s="11">
        <f>$C$21*100/$C$23</f>
        <v>1.1887779362815025</v>
      </c>
      <c r="K21" s="11">
        <f>$C$21*100/$C$23</f>
        <v>1.1887779362815025</v>
      </c>
      <c r="L21" s="11">
        <f>$C$21*100/$C$23</f>
        <v>1.1887779362815025</v>
      </c>
      <c r="M21" s="38"/>
      <c r="N21" s="38"/>
      <c r="O21" s="39"/>
    </row>
    <row r="22" spans="1:15" ht="16.5" x14ac:dyDescent="0.2">
      <c r="B22" s="257" t="s">
        <v>27</v>
      </c>
      <c r="C22" s="256">
        <f>SUM(C5:C21)</f>
        <v>4206</v>
      </c>
      <c r="D22" s="423"/>
      <c r="E22" s="424"/>
      <c r="F22" s="424"/>
      <c r="G22" s="424"/>
      <c r="H22" s="424"/>
      <c r="I22" s="424"/>
      <c r="J22" s="424"/>
      <c r="K22" s="424"/>
      <c r="L22" s="424"/>
      <c r="M22" s="424"/>
      <c r="N22" s="424"/>
      <c r="O22" s="425"/>
    </row>
    <row r="23" spans="1:15" ht="16.5" x14ac:dyDescent="0.3">
      <c r="A23" s="19"/>
      <c r="B23" s="242" t="s">
        <v>28</v>
      </c>
      <c r="C23" s="283">
        <v>4206</v>
      </c>
      <c r="D23" s="17">
        <f t="shared" ref="D23:O23" si="6">SUM(D5:D21)</f>
        <v>25.487398953875413</v>
      </c>
      <c r="E23" s="17">
        <f t="shared" si="6"/>
        <v>25.487398953875413</v>
      </c>
      <c r="F23" s="17">
        <f t="shared" si="6"/>
        <v>25.487398953875413</v>
      </c>
      <c r="G23" s="17">
        <f t="shared" si="6"/>
        <v>48.193057536852116</v>
      </c>
      <c r="H23" s="17">
        <f t="shared" si="6"/>
        <v>99.999999999999986</v>
      </c>
      <c r="I23" s="17">
        <f t="shared" si="6"/>
        <v>93.865905848787449</v>
      </c>
      <c r="J23" s="17">
        <f t="shared" si="6"/>
        <v>93.865905848787449</v>
      </c>
      <c r="K23" s="17">
        <f t="shared" si="6"/>
        <v>93.865905848787449</v>
      </c>
      <c r="L23" s="17">
        <f t="shared" si="6"/>
        <v>93.865905848787449</v>
      </c>
      <c r="M23" s="17">
        <f t="shared" si="6"/>
        <v>34.569662387066096</v>
      </c>
      <c r="N23" s="17">
        <f t="shared" si="6"/>
        <v>25.487398953875413</v>
      </c>
      <c r="O23" s="17">
        <f t="shared" si="6"/>
        <v>25.487398953875413</v>
      </c>
    </row>
    <row r="24" spans="1:15" ht="16.5" x14ac:dyDescent="0.2">
      <c r="A24" s="19"/>
      <c r="B24" s="21" t="s">
        <v>29</v>
      </c>
      <c r="C24" s="22">
        <f>C22/C23*100</f>
        <v>100</v>
      </c>
      <c r="D24" s="20"/>
      <c r="E24" s="20"/>
      <c r="F24" s="20"/>
      <c r="G24" s="20"/>
      <c r="H24" s="20"/>
      <c r="I24" s="20"/>
      <c r="J24" s="20"/>
      <c r="K24" s="20"/>
      <c r="L24" s="20"/>
      <c r="M24" s="20"/>
      <c r="N24" s="20"/>
      <c r="O24" s="23"/>
    </row>
    <row r="25" spans="1:15" ht="16.5" x14ac:dyDescent="0.3">
      <c r="A25" s="19"/>
      <c r="B25" s="24" t="s">
        <v>30</v>
      </c>
      <c r="C25" s="22">
        <v>4970</v>
      </c>
      <c r="D25" s="25" t="s">
        <v>31</v>
      </c>
      <c r="E25" s="20"/>
      <c r="F25" s="20"/>
      <c r="G25" s="20"/>
      <c r="H25" s="20"/>
      <c r="I25" s="20"/>
      <c r="J25" s="20"/>
      <c r="K25" s="20"/>
      <c r="L25" s="20"/>
      <c r="M25" s="20"/>
      <c r="N25" s="20"/>
      <c r="O25" s="23"/>
    </row>
    <row r="26" spans="1:15" ht="16.5" x14ac:dyDescent="0.3">
      <c r="A26" s="19"/>
      <c r="B26" s="26" t="s">
        <v>32</v>
      </c>
      <c r="C26" s="27">
        <f>C23/C25*100</f>
        <v>84.627766599597592</v>
      </c>
      <c r="D26" s="25"/>
      <c r="E26" s="20"/>
      <c r="F26" s="20"/>
      <c r="G26" s="20"/>
      <c r="H26" s="20"/>
      <c r="I26" s="20"/>
      <c r="J26" s="20"/>
      <c r="K26" s="20"/>
      <c r="L26" s="20"/>
      <c r="M26" s="20"/>
      <c r="N26" s="20"/>
      <c r="O26" s="23"/>
    </row>
    <row r="27" spans="1:15" ht="16.5" x14ac:dyDescent="0.2">
      <c r="A27" s="19"/>
      <c r="B27" s="28" t="s">
        <v>33</v>
      </c>
      <c r="C27" s="29">
        <v>4983</v>
      </c>
      <c r="D27" s="30" t="s">
        <v>31</v>
      </c>
      <c r="E27" s="44" t="s">
        <v>263</v>
      </c>
      <c r="F27" s="32"/>
      <c r="G27" s="32"/>
      <c r="H27" s="32"/>
      <c r="I27" s="32"/>
      <c r="J27" s="32"/>
      <c r="K27" s="32"/>
      <c r="L27" s="32"/>
      <c r="M27" s="32"/>
      <c r="N27" s="32"/>
      <c r="O27" s="33"/>
    </row>
    <row r="28" spans="1:15" ht="15" x14ac:dyDescent="0.2">
      <c r="B28" s="45"/>
      <c r="C28" s="46"/>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3" spans="2:15" ht="15" x14ac:dyDescent="0.2">
      <c r="B33" s="45"/>
      <c r="C33" s="50"/>
      <c r="D33" s="47"/>
      <c r="E33" s="48"/>
      <c r="F33" s="49"/>
      <c r="G33" s="49"/>
      <c r="H33" s="49"/>
      <c r="I33" s="49"/>
      <c r="J33" s="49"/>
      <c r="K33" s="49"/>
      <c r="L33" s="49"/>
      <c r="M33" s="49"/>
      <c r="N33" s="49"/>
      <c r="O33" s="49"/>
    </row>
    <row r="34" spans="2:15" ht="15.75" x14ac:dyDescent="0.25">
      <c r="B34" s="4" t="s">
        <v>655</v>
      </c>
    </row>
    <row r="35" spans="2:15" ht="80.25" customHeight="1" x14ac:dyDescent="0.2">
      <c r="B35" s="405" t="s">
        <v>264</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row r="39" spans="2:15" x14ac:dyDescent="0.2">
      <c r="B39" s="407" t="s">
        <v>265</v>
      </c>
      <c r="C39" s="407"/>
      <c r="D39" s="407"/>
      <c r="E39" s="407"/>
      <c r="F39" s="407"/>
      <c r="G39" s="407"/>
      <c r="H39" s="407"/>
      <c r="I39" s="407"/>
      <c r="J39" s="407"/>
      <c r="K39" s="407"/>
      <c r="L39" s="407"/>
      <c r="M39" s="407"/>
      <c r="N39" s="407"/>
      <c r="O39" s="407"/>
    </row>
  </sheetData>
  <mergeCells count="7">
    <mergeCell ref="D1:O1"/>
    <mergeCell ref="D3:O3"/>
    <mergeCell ref="B35:O35"/>
    <mergeCell ref="B38:O38"/>
    <mergeCell ref="B39:O39"/>
    <mergeCell ref="B3:B4"/>
    <mergeCell ref="D22:O2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2"/>
  <dimension ref="A1:R26"/>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8" s="3" customFormat="1" ht="15.75" x14ac:dyDescent="0.25">
      <c r="B1" s="1" t="s">
        <v>266</v>
      </c>
      <c r="C1" s="2"/>
      <c r="D1" s="393"/>
      <c r="E1" s="393"/>
      <c r="F1" s="393"/>
      <c r="G1" s="393"/>
      <c r="H1" s="393"/>
      <c r="I1" s="393"/>
      <c r="J1" s="393"/>
      <c r="K1" s="393"/>
      <c r="L1" s="393"/>
      <c r="M1" s="393"/>
      <c r="N1" s="393"/>
      <c r="O1" s="393"/>
    </row>
    <row r="2" spans="1:18" s="3" customFormat="1" ht="15.75" x14ac:dyDescent="0.25">
      <c r="B2" s="4" t="s">
        <v>1</v>
      </c>
      <c r="C2" s="5" t="s">
        <v>44</v>
      </c>
    </row>
    <row r="3" spans="1:18" s="6" customFormat="1" ht="34.5" customHeight="1" x14ac:dyDescent="0.25">
      <c r="B3" s="399" t="s">
        <v>3</v>
      </c>
      <c r="C3" s="252" t="s">
        <v>741</v>
      </c>
      <c r="D3" s="394" t="s">
        <v>4</v>
      </c>
      <c r="E3" s="395"/>
      <c r="F3" s="395"/>
      <c r="G3" s="395"/>
      <c r="H3" s="395"/>
      <c r="I3" s="395"/>
      <c r="J3" s="395"/>
      <c r="K3" s="395"/>
      <c r="L3" s="395"/>
      <c r="M3" s="395"/>
      <c r="N3" s="395"/>
      <c r="O3" s="396"/>
    </row>
    <row r="4" spans="1:18"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8" s="12" customFormat="1" x14ac:dyDescent="0.2">
      <c r="B5" s="10" t="s">
        <v>14</v>
      </c>
      <c r="C5" s="254">
        <v>917</v>
      </c>
      <c r="D5" s="11">
        <f>$C$5*100/$C$16</f>
        <v>46.06188466947961</v>
      </c>
      <c r="E5" s="11">
        <f>$C$5*100/$C$16</f>
        <v>46.06188466947961</v>
      </c>
      <c r="F5" s="11">
        <f>$C$5*100/$C$16</f>
        <v>46.06188466947961</v>
      </c>
      <c r="G5" s="11">
        <f>$C$5*100/$C$16</f>
        <v>46.06188466947961</v>
      </c>
      <c r="H5" s="11">
        <f>$C$5*100/$C$16</f>
        <v>46.06188466947961</v>
      </c>
      <c r="I5" s="11"/>
      <c r="J5" s="11"/>
      <c r="K5" s="11"/>
      <c r="L5" s="11"/>
      <c r="M5" s="11"/>
      <c r="N5" s="11">
        <f>$C$5*100/$C$16</f>
        <v>46.06188466947961</v>
      </c>
      <c r="O5" s="11">
        <f>$C$5*100/$C$16</f>
        <v>46.06188466947961</v>
      </c>
    </row>
    <row r="6" spans="1:18" s="12" customFormat="1" x14ac:dyDescent="0.2">
      <c r="B6" s="10" t="s">
        <v>15</v>
      </c>
      <c r="C6" s="254">
        <v>11</v>
      </c>
      <c r="D6" s="11"/>
      <c r="E6" s="11"/>
      <c r="F6" s="13"/>
      <c r="G6" s="11"/>
      <c r="H6" s="11"/>
      <c r="I6" s="11">
        <f>$C$6*100/$C$16</f>
        <v>0.55254169178219814</v>
      </c>
      <c r="J6" s="11">
        <f>$C$6*100/$C$16</f>
        <v>0.55254169178219814</v>
      </c>
      <c r="K6" s="11">
        <f>$C$6*100/$C$16</f>
        <v>0.55254169178219814</v>
      </c>
      <c r="L6" s="11">
        <f>$C$6*100/$C$16</f>
        <v>0.55254169178219814</v>
      </c>
      <c r="M6" s="11">
        <f>$C$6*100/$C$16</f>
        <v>0.55254169178219814</v>
      </c>
      <c r="N6" s="11"/>
      <c r="O6" s="13"/>
    </row>
    <row r="7" spans="1:18" s="12" customFormat="1" x14ac:dyDescent="0.2">
      <c r="B7" s="10" t="s">
        <v>18</v>
      </c>
      <c r="C7" s="254">
        <v>29.4</v>
      </c>
      <c r="D7" s="11"/>
      <c r="E7" s="11"/>
      <c r="F7" s="11"/>
      <c r="G7" s="11"/>
      <c r="H7" s="11"/>
      <c r="I7" s="11">
        <f>$C$7*100/$C$16</f>
        <v>1.4767932489451476</v>
      </c>
      <c r="J7" s="11">
        <f>$C$7*100/$C$16</f>
        <v>1.4767932489451476</v>
      </c>
      <c r="K7" s="11">
        <f>$C$7*100/$C$16</f>
        <v>1.4767932489451476</v>
      </c>
      <c r="L7" s="11">
        <f>$C$7*100/$C$16</f>
        <v>1.4767932489451476</v>
      </c>
      <c r="M7" s="11">
        <f>$C$7*100/$C$16</f>
        <v>1.4767932489451476</v>
      </c>
      <c r="N7" s="11"/>
      <c r="O7" s="13"/>
    </row>
    <row r="8" spans="1:18" s="12" customFormat="1" x14ac:dyDescent="0.2">
      <c r="B8" s="10" t="s">
        <v>90</v>
      </c>
      <c r="C8" s="254">
        <v>65</v>
      </c>
      <c r="D8" s="11">
        <f t="shared" ref="D8:O8" si="0">$C$8*100/$C$16</f>
        <v>3.265019087803898</v>
      </c>
      <c r="E8" s="11">
        <f t="shared" si="0"/>
        <v>3.265019087803898</v>
      </c>
      <c r="F8" s="11">
        <f t="shared" si="0"/>
        <v>3.265019087803898</v>
      </c>
      <c r="G8" s="11">
        <f t="shared" si="0"/>
        <v>3.265019087803898</v>
      </c>
      <c r="H8" s="11">
        <f t="shared" si="0"/>
        <v>3.265019087803898</v>
      </c>
      <c r="I8" s="11">
        <f t="shared" si="0"/>
        <v>3.265019087803898</v>
      </c>
      <c r="J8" s="11">
        <f t="shared" si="0"/>
        <v>3.265019087803898</v>
      </c>
      <c r="K8" s="11">
        <f t="shared" si="0"/>
        <v>3.265019087803898</v>
      </c>
      <c r="L8" s="11">
        <f t="shared" si="0"/>
        <v>3.265019087803898</v>
      </c>
      <c r="M8" s="11">
        <f t="shared" si="0"/>
        <v>3.265019087803898</v>
      </c>
      <c r="N8" s="11">
        <f t="shared" si="0"/>
        <v>3.265019087803898</v>
      </c>
      <c r="O8" s="11">
        <f t="shared" si="0"/>
        <v>3.265019087803898</v>
      </c>
      <c r="R8" s="94"/>
    </row>
    <row r="9" spans="1:18" s="12" customFormat="1" x14ac:dyDescent="0.2">
      <c r="B9" s="37" t="s">
        <v>78</v>
      </c>
      <c r="C9" s="254">
        <v>8.8000000000000007</v>
      </c>
      <c r="D9" s="15">
        <f>$C$9*100/$C$16</f>
        <v>0.44203335342575856</v>
      </c>
      <c r="E9" s="15">
        <f>$C$9*100/$C$16</f>
        <v>0.44203335342575856</v>
      </c>
      <c r="F9" s="15">
        <f>$C$9*100/$C$16</f>
        <v>0.44203335342575856</v>
      </c>
      <c r="G9" s="15">
        <f>$C$9*100/$C$16</f>
        <v>0.44203335342575856</v>
      </c>
      <c r="H9" s="15">
        <f>$C$9*100/$C$16</f>
        <v>0.44203335342575856</v>
      </c>
      <c r="I9" s="11"/>
      <c r="J9" s="11"/>
      <c r="K9" s="11"/>
      <c r="L9" s="11"/>
      <c r="M9" s="11"/>
      <c r="N9" s="11"/>
      <c r="O9" s="13"/>
    </row>
    <row r="10" spans="1:18" s="12" customFormat="1" x14ac:dyDescent="0.2">
      <c r="B10" s="10" t="s">
        <v>62</v>
      </c>
      <c r="C10" s="254">
        <v>12</v>
      </c>
      <c r="D10" s="11"/>
      <c r="E10" s="11"/>
      <c r="F10" s="11"/>
      <c r="G10" s="11"/>
      <c r="H10" s="11">
        <f t="shared" ref="H10:M10" si="1">$C$10*100/$C$16</f>
        <v>0.60277275467148883</v>
      </c>
      <c r="I10" s="11">
        <f t="shared" si="1"/>
        <v>0.60277275467148883</v>
      </c>
      <c r="J10" s="11">
        <f t="shared" si="1"/>
        <v>0.60277275467148883</v>
      </c>
      <c r="K10" s="11">
        <f t="shared" si="1"/>
        <v>0.60277275467148883</v>
      </c>
      <c r="L10" s="11">
        <f t="shared" si="1"/>
        <v>0.60277275467148883</v>
      </c>
      <c r="M10" s="11">
        <f t="shared" si="1"/>
        <v>0.60277275467148883</v>
      </c>
      <c r="N10" s="11"/>
      <c r="O10" s="13"/>
    </row>
    <row r="11" spans="1:18" s="12" customFormat="1" x14ac:dyDescent="0.2">
      <c r="B11" s="10" t="s">
        <v>55</v>
      </c>
      <c r="C11" s="254">
        <v>93</v>
      </c>
      <c r="D11" s="11">
        <f>$C$11*100/$C$16</f>
        <v>4.6714888487040387</v>
      </c>
      <c r="E11" s="11">
        <f>$C$11*100/$C$16</f>
        <v>4.6714888487040387</v>
      </c>
      <c r="F11" s="11">
        <f>$C$11*100/$C$16</f>
        <v>4.6714888487040387</v>
      </c>
      <c r="G11" s="11">
        <f>$C$11*100/$C$16</f>
        <v>4.6714888487040387</v>
      </c>
      <c r="H11" s="11">
        <f>$C$11*100/$C$16</f>
        <v>4.6714888487040387</v>
      </c>
      <c r="I11" s="11"/>
      <c r="J11" s="11"/>
      <c r="K11" s="11"/>
      <c r="L11" s="11"/>
      <c r="M11" s="11"/>
      <c r="N11" s="11">
        <f>$C$11*100/$C$16</f>
        <v>4.6714888487040387</v>
      </c>
      <c r="O11" s="11">
        <f>$C$11*100/$C$16</f>
        <v>4.6714888487040387</v>
      </c>
    </row>
    <row r="12" spans="1:18" s="12" customFormat="1" x14ac:dyDescent="0.2">
      <c r="B12" s="10" t="s">
        <v>26</v>
      </c>
      <c r="C12" s="254">
        <v>652</v>
      </c>
      <c r="D12" s="11"/>
      <c r="E12" s="11"/>
      <c r="F12" s="11"/>
      <c r="G12" s="11"/>
      <c r="H12" s="11">
        <f t="shared" ref="H12:N12" si="2">$C$12*100/$C$16</f>
        <v>32.750653003817561</v>
      </c>
      <c r="I12" s="11">
        <f t="shared" si="2"/>
        <v>32.750653003817561</v>
      </c>
      <c r="J12" s="11">
        <f t="shared" si="2"/>
        <v>32.750653003817561</v>
      </c>
      <c r="K12" s="11">
        <f t="shared" si="2"/>
        <v>32.750653003817561</v>
      </c>
      <c r="L12" s="11">
        <f t="shared" si="2"/>
        <v>32.750653003817561</v>
      </c>
      <c r="M12" s="11">
        <f t="shared" si="2"/>
        <v>32.750653003817561</v>
      </c>
      <c r="N12" s="11">
        <f t="shared" si="2"/>
        <v>32.750653003817561</v>
      </c>
      <c r="O12" s="13"/>
    </row>
    <row r="13" spans="1:18" s="12" customFormat="1" x14ac:dyDescent="0.2">
      <c r="B13" s="37" t="s">
        <v>64</v>
      </c>
      <c r="C13" s="255">
        <v>100.1</v>
      </c>
      <c r="D13" s="38"/>
      <c r="E13" s="38"/>
      <c r="F13" s="38"/>
      <c r="G13" s="38"/>
      <c r="H13" s="38"/>
      <c r="I13" s="11">
        <f>$C$13*100/$C$16</f>
        <v>5.0281293952180031</v>
      </c>
      <c r="J13" s="11">
        <f>$C$13*100/$C$16</f>
        <v>5.0281293952180031</v>
      </c>
      <c r="K13" s="11">
        <f>$C$13*100/$C$16</f>
        <v>5.0281293952180031</v>
      </c>
      <c r="L13" s="11">
        <f>$C$13*100/$C$16</f>
        <v>5.0281293952180031</v>
      </c>
      <c r="M13" s="11">
        <f>$C$13*100/$C$16</f>
        <v>5.0281293952180031</v>
      </c>
      <c r="N13" s="38"/>
      <c r="O13" s="39"/>
      <c r="R13" s="94"/>
    </row>
    <row r="14" spans="1:18" s="12" customFormat="1" x14ac:dyDescent="0.2">
      <c r="B14" s="10" t="s">
        <v>105</v>
      </c>
      <c r="C14" s="254">
        <v>125.5</v>
      </c>
      <c r="D14" s="11">
        <f t="shared" ref="D14:O14" si="3">$C$14*100/$C$16</f>
        <v>6.3039983926059877</v>
      </c>
      <c r="E14" s="11">
        <f t="shared" si="3"/>
        <v>6.3039983926059877</v>
      </c>
      <c r="F14" s="11">
        <f t="shared" si="3"/>
        <v>6.3039983926059877</v>
      </c>
      <c r="G14" s="11">
        <f t="shared" si="3"/>
        <v>6.3039983926059877</v>
      </c>
      <c r="H14" s="11">
        <f t="shared" si="3"/>
        <v>6.3039983926059877</v>
      </c>
      <c r="I14" s="11">
        <f t="shared" si="3"/>
        <v>6.3039983926059877</v>
      </c>
      <c r="J14" s="11">
        <f t="shared" si="3"/>
        <v>6.3039983926059877</v>
      </c>
      <c r="K14" s="11">
        <f t="shared" si="3"/>
        <v>6.3039983926059877</v>
      </c>
      <c r="L14" s="11">
        <f t="shared" si="3"/>
        <v>6.3039983926059877</v>
      </c>
      <c r="M14" s="11">
        <f t="shared" si="3"/>
        <v>6.3039983926059877</v>
      </c>
      <c r="N14" s="11">
        <f t="shared" si="3"/>
        <v>6.3039983926059877</v>
      </c>
      <c r="O14" s="11">
        <f t="shared" si="3"/>
        <v>6.3039983926059877</v>
      </c>
    </row>
    <row r="15" spans="1:18" ht="16.5" x14ac:dyDescent="0.2">
      <c r="B15" s="257" t="s">
        <v>27</v>
      </c>
      <c r="C15" s="256">
        <f t="shared" ref="C15" si="4">SUM(C5:C14)</f>
        <v>2013.8</v>
      </c>
      <c r="D15" s="423"/>
      <c r="E15" s="424"/>
      <c r="F15" s="424"/>
      <c r="G15" s="424"/>
      <c r="H15" s="424"/>
      <c r="I15" s="424"/>
      <c r="J15" s="424"/>
      <c r="K15" s="424"/>
      <c r="L15" s="424"/>
      <c r="M15" s="424"/>
      <c r="N15" s="424"/>
      <c r="O15" s="425"/>
    </row>
    <row r="16" spans="1:18" ht="16.5" x14ac:dyDescent="0.3">
      <c r="A16" s="19"/>
      <c r="B16" s="242" t="s">
        <v>28</v>
      </c>
      <c r="C16" s="243">
        <v>1990.8</v>
      </c>
      <c r="D16" s="17">
        <f t="shared" ref="D16:O16" si="5">SUM(D5:D14)</f>
        <v>60.744424352019294</v>
      </c>
      <c r="E16" s="17">
        <f t="shared" si="5"/>
        <v>60.744424352019294</v>
      </c>
      <c r="F16" s="17">
        <f t="shared" si="5"/>
        <v>60.744424352019294</v>
      </c>
      <c r="G16" s="17">
        <f t="shared" si="5"/>
        <v>60.744424352019294</v>
      </c>
      <c r="H16" s="17">
        <f t="shared" si="5"/>
        <v>94.097850110508347</v>
      </c>
      <c r="I16" s="17">
        <f t="shared" si="5"/>
        <v>49.979907574844283</v>
      </c>
      <c r="J16" s="17">
        <f t="shared" si="5"/>
        <v>49.979907574844283</v>
      </c>
      <c r="K16" s="17">
        <f t="shared" si="5"/>
        <v>49.979907574844283</v>
      </c>
      <c r="L16" s="17">
        <f t="shared" si="5"/>
        <v>49.979907574844283</v>
      </c>
      <c r="M16" s="17">
        <f t="shared" si="5"/>
        <v>49.979907574844283</v>
      </c>
      <c r="N16" s="17">
        <f t="shared" si="5"/>
        <v>93.053044002411099</v>
      </c>
      <c r="O16" s="17">
        <f t="shared" si="5"/>
        <v>60.302390998593538</v>
      </c>
    </row>
    <row r="17" spans="1:15" ht="16.5" x14ac:dyDescent="0.2">
      <c r="A17" s="19"/>
      <c r="B17" s="21" t="s">
        <v>29</v>
      </c>
      <c r="C17" s="22">
        <f>C15/C16*100</f>
        <v>101.15531444645369</v>
      </c>
      <c r="D17" s="20"/>
      <c r="E17" s="20"/>
      <c r="F17" s="20"/>
      <c r="G17" s="20"/>
      <c r="H17" s="20"/>
      <c r="I17" s="20"/>
      <c r="J17" s="20"/>
      <c r="K17" s="20"/>
      <c r="L17" s="20"/>
      <c r="M17" s="20"/>
      <c r="N17" s="20"/>
      <c r="O17" s="23"/>
    </row>
    <row r="18" spans="1:15" ht="16.5" x14ac:dyDescent="0.3">
      <c r="A18" s="19"/>
      <c r="B18" s="24" t="s">
        <v>30</v>
      </c>
      <c r="C18" s="22">
        <v>1990.8</v>
      </c>
      <c r="D18" s="20"/>
      <c r="E18" s="20"/>
      <c r="F18" s="20"/>
      <c r="G18" s="20"/>
      <c r="H18" s="20"/>
      <c r="I18" s="20"/>
      <c r="J18" s="20"/>
      <c r="K18" s="20"/>
      <c r="L18" s="20"/>
      <c r="M18" s="20"/>
      <c r="N18" s="20"/>
      <c r="O18" s="23"/>
    </row>
    <row r="19" spans="1:15" ht="16.5" x14ac:dyDescent="0.3">
      <c r="A19" s="19"/>
      <c r="B19" s="26" t="s">
        <v>32</v>
      </c>
      <c r="C19" s="27">
        <f>C16/C18*100</f>
        <v>100</v>
      </c>
      <c r="D19" s="25"/>
      <c r="E19" s="20"/>
      <c r="F19" s="20"/>
      <c r="G19" s="20"/>
      <c r="H19" s="20"/>
      <c r="I19" s="20"/>
      <c r="J19" s="20"/>
      <c r="K19" s="20"/>
      <c r="L19" s="20"/>
      <c r="M19" s="20"/>
      <c r="N19" s="20"/>
      <c r="O19" s="23"/>
    </row>
    <row r="20" spans="1:15" ht="16.5" x14ac:dyDescent="0.2">
      <c r="A20" s="19"/>
      <c r="B20" s="28" t="s">
        <v>33</v>
      </c>
      <c r="C20" s="29">
        <v>1990.8</v>
      </c>
      <c r="D20" s="42"/>
      <c r="E20" s="32"/>
      <c r="F20" s="32"/>
      <c r="G20" s="32"/>
      <c r="H20" s="32"/>
      <c r="I20" s="32"/>
      <c r="J20" s="32"/>
      <c r="K20" s="32"/>
      <c r="L20" s="32"/>
      <c r="M20" s="32"/>
      <c r="N20" s="32"/>
      <c r="O20" s="33"/>
    </row>
    <row r="21" spans="1:15" x14ac:dyDescent="0.2">
      <c r="C21" s="43"/>
    </row>
    <row r="22" spans="1:15" ht="15.75" x14ac:dyDescent="0.25">
      <c r="B22" s="4" t="s">
        <v>37</v>
      </c>
    </row>
    <row r="23" spans="1:15" ht="40.5" customHeight="1" x14ac:dyDescent="0.2">
      <c r="B23" s="405" t="s">
        <v>267</v>
      </c>
      <c r="C23" s="405"/>
      <c r="D23" s="405"/>
      <c r="E23" s="405"/>
      <c r="F23" s="405"/>
      <c r="G23" s="405"/>
      <c r="H23" s="405"/>
      <c r="I23" s="405"/>
      <c r="J23" s="405"/>
      <c r="K23" s="405"/>
      <c r="L23" s="405"/>
      <c r="M23" s="405"/>
      <c r="N23" s="405"/>
      <c r="O23" s="405"/>
    </row>
    <row r="25" spans="1:15" ht="15.75" x14ac:dyDescent="0.25">
      <c r="B25" s="4" t="s">
        <v>39</v>
      </c>
    </row>
    <row r="26" spans="1:15" x14ac:dyDescent="0.2">
      <c r="B26" s="392" t="s">
        <v>42</v>
      </c>
      <c r="C26" s="392"/>
      <c r="D26" s="392"/>
      <c r="E26" s="392"/>
      <c r="F26" s="392"/>
      <c r="G26" s="392"/>
      <c r="H26" s="392"/>
      <c r="I26" s="392"/>
      <c r="J26" s="392"/>
      <c r="K26" s="392"/>
      <c r="L26" s="392"/>
      <c r="M26" s="392"/>
      <c r="N26" s="392"/>
      <c r="O26" s="392"/>
    </row>
  </sheetData>
  <mergeCells count="6">
    <mergeCell ref="D1:O1"/>
    <mergeCell ref="D3:O3"/>
    <mergeCell ref="B23:O23"/>
    <mergeCell ref="B26:O26"/>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8"/>
  <dimension ref="B1:O3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ht="15.75" x14ac:dyDescent="0.25">
      <c r="B1" s="92" t="s">
        <v>599</v>
      </c>
      <c r="C1" s="2"/>
      <c r="D1" s="1"/>
      <c r="E1" s="1"/>
      <c r="F1" s="1"/>
      <c r="G1" s="1"/>
      <c r="H1" s="1"/>
      <c r="I1" s="1"/>
      <c r="J1" s="1"/>
      <c r="K1" s="1"/>
      <c r="L1" s="1"/>
      <c r="M1" s="1"/>
      <c r="N1" s="1"/>
      <c r="O1" s="1"/>
    </row>
    <row r="2" spans="2:15" ht="15.75" x14ac:dyDescent="0.25">
      <c r="B2" s="4" t="s">
        <v>1</v>
      </c>
      <c r="C2" s="5" t="s">
        <v>162</v>
      </c>
      <c r="D2" s="212" t="s">
        <v>697</v>
      </c>
      <c r="E2" s="3"/>
      <c r="F2" s="3"/>
      <c r="G2" s="3"/>
      <c r="H2" s="3"/>
      <c r="I2" s="3"/>
      <c r="J2" s="3"/>
      <c r="K2" s="3"/>
      <c r="L2" s="3"/>
      <c r="M2" s="213"/>
      <c r="N2" s="213" t="s">
        <v>698</v>
      </c>
      <c r="O2" s="3"/>
    </row>
    <row r="3" spans="2:15" ht="15" x14ac:dyDescent="0.2">
      <c r="B3" s="399" t="s">
        <v>3</v>
      </c>
      <c r="C3" s="252" t="s">
        <v>741</v>
      </c>
      <c r="D3" s="426" t="s">
        <v>388</v>
      </c>
      <c r="E3" s="427"/>
      <c r="F3" s="427"/>
      <c r="G3" s="427"/>
      <c r="H3" s="427"/>
      <c r="I3" s="427"/>
      <c r="J3" s="427"/>
      <c r="K3" s="427"/>
      <c r="L3" s="427"/>
      <c r="M3" s="427"/>
      <c r="N3" s="427"/>
      <c r="O3" s="428"/>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x14ac:dyDescent="0.2">
      <c r="B5" s="10" t="s">
        <v>84</v>
      </c>
      <c r="C5" s="264">
        <v>7.6</v>
      </c>
      <c r="D5" s="11"/>
      <c r="E5" s="11"/>
      <c r="F5" s="13"/>
      <c r="G5" s="11">
        <f>$C$5*100/$C$18</f>
        <v>70.25328156775744</v>
      </c>
      <c r="H5" s="11">
        <f>$C$5*100/$C$18</f>
        <v>70.25328156775744</v>
      </c>
      <c r="I5" s="11">
        <f>$C$5*100/$C$18</f>
        <v>70.25328156775744</v>
      </c>
      <c r="J5" s="11">
        <f>$C$5*100/$C$18</f>
        <v>70.25328156775744</v>
      </c>
      <c r="K5" s="11">
        <f>$C$5*100/$C$18</f>
        <v>70.25328156775744</v>
      </c>
      <c r="L5" s="11"/>
      <c r="M5" s="11"/>
      <c r="N5" s="11"/>
      <c r="O5" s="13"/>
    </row>
    <row r="6" spans="2:15" x14ac:dyDescent="0.2">
      <c r="B6" s="10" t="s">
        <v>85</v>
      </c>
      <c r="C6" s="264">
        <v>7.6</v>
      </c>
      <c r="D6" s="11">
        <f>$C$6*100/$C$18</f>
        <v>70.25328156775744</v>
      </c>
      <c r="E6" s="11"/>
      <c r="F6" s="13"/>
      <c r="G6" s="11"/>
      <c r="H6" s="11"/>
      <c r="I6" s="11"/>
      <c r="J6" s="11"/>
      <c r="K6" s="11"/>
      <c r="L6" s="11">
        <f>$C$6*100/$C$18</f>
        <v>70.25328156775744</v>
      </c>
      <c r="M6" s="11">
        <f>$C$6*100/$C$18</f>
        <v>70.25328156775744</v>
      </c>
      <c r="N6" s="11">
        <f>$C$6*100/$C$18</f>
        <v>70.25328156775744</v>
      </c>
      <c r="O6" s="11">
        <f>$C$6*100/$C$18</f>
        <v>70.25328156775744</v>
      </c>
    </row>
    <row r="7" spans="2:15" x14ac:dyDescent="0.2">
      <c r="B7" s="10" t="s">
        <v>349</v>
      </c>
      <c r="C7" s="264">
        <v>0.15</v>
      </c>
      <c r="D7" s="11"/>
      <c r="E7" s="11"/>
      <c r="F7" s="11"/>
      <c r="G7" s="11">
        <f>$C$7*100/$C$18</f>
        <v>1.3865779256794233</v>
      </c>
      <c r="H7" s="11">
        <f>$C$7*100/$C$18</f>
        <v>1.3865779256794233</v>
      </c>
      <c r="I7" s="11">
        <f>$C$7*100/$C$18</f>
        <v>1.3865779256794233</v>
      </c>
      <c r="J7" s="11">
        <f>$C$7*100/$C$18</f>
        <v>1.3865779256794233</v>
      </c>
      <c r="K7" s="11">
        <f>$C$7*100/$C$18</f>
        <v>1.3865779256794233</v>
      </c>
      <c r="L7" s="11"/>
      <c r="M7" s="11"/>
      <c r="N7" s="11"/>
      <c r="O7" s="13"/>
    </row>
    <row r="8" spans="2:15" x14ac:dyDescent="0.2">
      <c r="B8" s="10" t="s">
        <v>337</v>
      </c>
      <c r="C8" s="264">
        <v>0.15</v>
      </c>
      <c r="D8" s="11">
        <f>$C$8*100/$C$18</f>
        <v>1.3865779256794233</v>
      </c>
      <c r="E8" s="11"/>
      <c r="F8" s="11"/>
      <c r="G8" s="11"/>
      <c r="H8" s="11"/>
      <c r="I8" s="11"/>
      <c r="J8" s="11"/>
      <c r="K8" s="11"/>
      <c r="L8" s="11">
        <f>$C$8*100/$C$18</f>
        <v>1.3865779256794233</v>
      </c>
      <c r="M8" s="11">
        <f>$C$8*100/$C$18</f>
        <v>1.3865779256794233</v>
      </c>
      <c r="N8" s="11">
        <f>$C$8*100/$C$18</f>
        <v>1.3865779256794233</v>
      </c>
      <c r="O8" s="11">
        <f>$C$8*100/$C$18</f>
        <v>1.3865779256794233</v>
      </c>
    </row>
    <row r="9" spans="2:15" x14ac:dyDescent="0.2">
      <c r="B9" s="10" t="s">
        <v>98</v>
      </c>
      <c r="C9" s="264">
        <v>0.1</v>
      </c>
      <c r="D9" s="11">
        <f>$C$9*100/$C$18</f>
        <v>0.92438528378628215</v>
      </c>
      <c r="E9" s="11">
        <f>$C$9*100/$C$18</f>
        <v>0.92438528378628215</v>
      </c>
      <c r="F9" s="11">
        <f>$C$9*100/$C$18</f>
        <v>0.92438528378628215</v>
      </c>
      <c r="G9" s="11">
        <f>$C$9*100/$C$18</f>
        <v>0.92438528378628215</v>
      </c>
      <c r="H9" s="11"/>
      <c r="I9" s="11"/>
      <c r="J9" s="11"/>
      <c r="K9" s="11"/>
      <c r="L9" s="11"/>
      <c r="M9" s="11"/>
      <c r="N9" s="11"/>
      <c r="O9" s="11"/>
    </row>
    <row r="10" spans="2:15" x14ac:dyDescent="0.2">
      <c r="B10" s="10" t="s">
        <v>99</v>
      </c>
      <c r="C10" s="264">
        <v>0.1</v>
      </c>
      <c r="D10" s="11"/>
      <c r="E10" s="11"/>
      <c r="F10" s="11"/>
      <c r="G10" s="11"/>
      <c r="H10" s="11">
        <f>$C$10*100/$C$18</f>
        <v>0.92438528378628215</v>
      </c>
      <c r="I10" s="11">
        <f>$C$10*100/$C$18</f>
        <v>0.92438528378628215</v>
      </c>
      <c r="J10" s="11">
        <f>$C$10*100/$C$18</f>
        <v>0.92438528378628215</v>
      </c>
      <c r="K10" s="11">
        <f>$C$10*100/$C$18</f>
        <v>0.92438528378628215</v>
      </c>
      <c r="L10" s="11"/>
      <c r="M10" s="11"/>
      <c r="N10" s="11"/>
      <c r="O10" s="11"/>
    </row>
    <row r="11" spans="2:15" x14ac:dyDescent="0.2">
      <c r="B11" s="10" t="s">
        <v>177</v>
      </c>
      <c r="C11" s="264">
        <v>0.1</v>
      </c>
      <c r="D11" s="11"/>
      <c r="E11" s="11"/>
      <c r="F11" s="11"/>
      <c r="G11" s="11"/>
      <c r="H11" s="11"/>
      <c r="I11" s="11"/>
      <c r="J11" s="11"/>
      <c r="K11" s="11"/>
      <c r="L11" s="11">
        <f>$C$11*100/$C$18</f>
        <v>0.92438528378628215</v>
      </c>
      <c r="M11" s="11">
        <f>$C$11*100/$C$18</f>
        <v>0.92438528378628215</v>
      </c>
      <c r="N11" s="11">
        <f>$C$11*100/$C$18</f>
        <v>0.92438528378628215</v>
      </c>
      <c r="O11" s="11">
        <f>$C$11*100/$C$18</f>
        <v>0.92438528378628215</v>
      </c>
    </row>
    <row r="12" spans="2:15" x14ac:dyDescent="0.2">
      <c r="B12" s="10" t="s">
        <v>90</v>
      </c>
      <c r="C12" s="264">
        <v>0.1</v>
      </c>
      <c r="D12" s="11">
        <f>$C$12*100/$C$18</f>
        <v>0.92438528378628215</v>
      </c>
      <c r="E12" s="11">
        <f>$C$12*100/$C$18</f>
        <v>0.92438528378628215</v>
      </c>
      <c r="F12" s="11">
        <f>$C$12*100/$C$18</f>
        <v>0.92438528378628215</v>
      </c>
      <c r="G12" s="11">
        <f>$C$12*100/$C$18</f>
        <v>0.92438528378628215</v>
      </c>
      <c r="H12" s="11">
        <f t="shared" ref="H12:O12" si="0">$C$12*100/$C$18</f>
        <v>0.92438528378628215</v>
      </c>
      <c r="I12" s="11">
        <f t="shared" si="0"/>
        <v>0.92438528378628215</v>
      </c>
      <c r="J12" s="11">
        <f t="shared" si="0"/>
        <v>0.92438528378628215</v>
      </c>
      <c r="K12" s="11">
        <f t="shared" si="0"/>
        <v>0.92438528378628215</v>
      </c>
      <c r="L12" s="11">
        <f t="shared" si="0"/>
        <v>0.92438528378628215</v>
      </c>
      <c r="M12" s="11">
        <f t="shared" si="0"/>
        <v>0.92438528378628215</v>
      </c>
      <c r="N12" s="11">
        <f t="shared" si="0"/>
        <v>0.92438528378628215</v>
      </c>
      <c r="O12" s="11">
        <f t="shared" si="0"/>
        <v>0.92438528378628215</v>
      </c>
    </row>
    <row r="13" spans="2:15" x14ac:dyDescent="0.2">
      <c r="B13" s="10" t="s">
        <v>600</v>
      </c>
      <c r="C13" s="264">
        <v>0.1</v>
      </c>
      <c r="D13" s="11"/>
      <c r="E13" s="11"/>
      <c r="F13" s="11"/>
      <c r="G13" s="11">
        <f>$C$13*100/$C$18</f>
        <v>0.92438528378628215</v>
      </c>
      <c r="H13" s="11">
        <f>$C$13*100/$C$18</f>
        <v>0.92438528378628215</v>
      </c>
      <c r="I13" s="11">
        <f>$C$13*100/$C$18</f>
        <v>0.92438528378628215</v>
      </c>
      <c r="J13" s="11">
        <f>$C$13*100/$C$18</f>
        <v>0.92438528378628215</v>
      </c>
      <c r="K13" s="11">
        <f>$C$13*100/$C$18</f>
        <v>0.92438528378628215</v>
      </c>
      <c r="L13" s="11"/>
      <c r="M13" s="11"/>
      <c r="N13" s="11"/>
      <c r="O13" s="11"/>
    </row>
    <row r="14" spans="2:15" x14ac:dyDescent="0.2">
      <c r="B14" s="10" t="s">
        <v>601</v>
      </c>
      <c r="C14" s="264">
        <v>0.1</v>
      </c>
      <c r="D14" s="11">
        <f>$C$14*100/$C$18</f>
        <v>0.92438528378628215</v>
      </c>
      <c r="E14" s="11"/>
      <c r="F14" s="11"/>
      <c r="G14" s="11"/>
      <c r="H14" s="11"/>
      <c r="I14" s="11"/>
      <c r="J14" s="11"/>
      <c r="K14" s="11"/>
      <c r="L14" s="11">
        <f>$C$14*100/$C$18</f>
        <v>0.92438528378628215</v>
      </c>
      <c r="M14" s="11">
        <f>$C$14*100/$C$18</f>
        <v>0.92438528378628215</v>
      </c>
      <c r="N14" s="11">
        <f>$C$14*100/$C$18</f>
        <v>0.92438528378628215</v>
      </c>
      <c r="O14" s="11">
        <f>$C$14*100/$C$18</f>
        <v>0.92438528378628215</v>
      </c>
    </row>
    <row r="15" spans="2:15" x14ac:dyDescent="0.2">
      <c r="B15" s="10" t="s">
        <v>79</v>
      </c>
      <c r="C15" s="264">
        <v>2.48</v>
      </c>
      <c r="D15" s="11">
        <f>$C$15*100/$C$18</f>
        <v>22.924755037899796</v>
      </c>
      <c r="E15" s="11">
        <f>$C$15*100/$C$18</f>
        <v>22.924755037899796</v>
      </c>
      <c r="F15" s="11">
        <f>$C$15*100/$C$18</f>
        <v>22.924755037899796</v>
      </c>
      <c r="G15" s="11">
        <f>$C$15*100/$C$18</f>
        <v>22.924755037899796</v>
      </c>
      <c r="H15" s="11">
        <f t="shared" ref="H15:O15" si="1">$C$15*100/$C$18</f>
        <v>22.924755037899796</v>
      </c>
      <c r="I15" s="11">
        <f t="shared" si="1"/>
        <v>22.924755037899796</v>
      </c>
      <c r="J15" s="11">
        <f t="shared" si="1"/>
        <v>22.924755037899796</v>
      </c>
      <c r="K15" s="11">
        <f t="shared" si="1"/>
        <v>22.924755037899796</v>
      </c>
      <c r="L15" s="11">
        <f t="shared" si="1"/>
        <v>22.924755037899796</v>
      </c>
      <c r="M15" s="11">
        <f t="shared" si="1"/>
        <v>22.924755037899796</v>
      </c>
      <c r="N15" s="11">
        <f t="shared" si="1"/>
        <v>22.924755037899796</v>
      </c>
      <c r="O15" s="11">
        <f t="shared" si="1"/>
        <v>22.924755037899796</v>
      </c>
    </row>
    <row r="16" spans="2:15" x14ac:dyDescent="0.2">
      <c r="B16" s="37" t="s">
        <v>157</v>
      </c>
      <c r="C16" s="265">
        <v>0.22</v>
      </c>
      <c r="D16" s="11">
        <f>$C$16*100/$C$18</f>
        <v>2.0336476243298209</v>
      </c>
      <c r="E16" s="11">
        <f>$C$16*100/$C$18</f>
        <v>2.0336476243298209</v>
      </c>
      <c r="F16" s="11">
        <f>$C$16*100/$C$18</f>
        <v>2.0336476243298209</v>
      </c>
      <c r="G16" s="11">
        <f>$C$16*100/$C$18</f>
        <v>2.0336476243298209</v>
      </c>
      <c r="H16" s="11">
        <f t="shared" ref="H16:O16" si="2">$C$16*100/$C$18</f>
        <v>2.0336476243298209</v>
      </c>
      <c r="I16" s="11">
        <f t="shared" si="2"/>
        <v>2.0336476243298209</v>
      </c>
      <c r="J16" s="11">
        <f t="shared" si="2"/>
        <v>2.0336476243298209</v>
      </c>
      <c r="K16" s="11">
        <f t="shared" si="2"/>
        <v>2.0336476243298209</v>
      </c>
      <c r="L16" s="11">
        <f t="shared" si="2"/>
        <v>2.0336476243298209</v>
      </c>
      <c r="M16" s="11">
        <f t="shared" si="2"/>
        <v>2.0336476243298209</v>
      </c>
      <c r="N16" s="11">
        <f t="shared" si="2"/>
        <v>2.0336476243298209</v>
      </c>
      <c r="O16" s="11">
        <f t="shared" si="2"/>
        <v>2.0336476243298209</v>
      </c>
    </row>
    <row r="17" spans="2:15" ht="16.5" x14ac:dyDescent="0.2">
      <c r="B17" s="257" t="s">
        <v>27</v>
      </c>
      <c r="C17" s="266">
        <f>SUM(C5:C16)</f>
        <v>18.799999999999997</v>
      </c>
      <c r="D17" s="423"/>
      <c r="E17" s="424"/>
      <c r="F17" s="424"/>
      <c r="G17" s="424"/>
      <c r="H17" s="424"/>
      <c r="I17" s="424"/>
      <c r="J17" s="424"/>
      <c r="K17" s="424"/>
      <c r="L17" s="424"/>
      <c r="M17" s="424"/>
      <c r="N17" s="424"/>
      <c r="O17" s="425"/>
    </row>
    <row r="18" spans="2:15" ht="16.5" x14ac:dyDescent="0.25">
      <c r="B18" s="249" t="s">
        <v>28</v>
      </c>
      <c r="C18" s="267">
        <v>10.818</v>
      </c>
      <c r="D18" s="17">
        <f t="shared" ref="D18:O18" si="3">SUM(D5:D16)</f>
        <v>99.371418007025312</v>
      </c>
      <c r="E18" s="17">
        <f t="shared" si="3"/>
        <v>26.807173229802181</v>
      </c>
      <c r="F18" s="17">
        <f t="shared" si="3"/>
        <v>26.807173229802181</v>
      </c>
      <c r="G18" s="17">
        <f t="shared" si="3"/>
        <v>99.371418007025312</v>
      </c>
      <c r="H18" s="17">
        <f t="shared" si="3"/>
        <v>99.371418007025312</v>
      </c>
      <c r="I18" s="17">
        <f t="shared" si="3"/>
        <v>99.371418007025312</v>
      </c>
      <c r="J18" s="17">
        <f t="shared" si="3"/>
        <v>99.371418007025312</v>
      </c>
      <c r="K18" s="17">
        <f t="shared" si="3"/>
        <v>99.371418007025312</v>
      </c>
      <c r="L18" s="17">
        <f t="shared" si="3"/>
        <v>99.371418007025312</v>
      </c>
      <c r="M18" s="17">
        <f t="shared" si="3"/>
        <v>99.371418007025312</v>
      </c>
      <c r="N18" s="17">
        <f t="shared" si="3"/>
        <v>99.371418007025312</v>
      </c>
      <c r="O18" s="17">
        <f t="shared" si="3"/>
        <v>99.371418007025312</v>
      </c>
    </row>
    <row r="19" spans="2:15" ht="16.5" x14ac:dyDescent="0.2">
      <c r="B19" s="136" t="s">
        <v>29</v>
      </c>
      <c r="C19" s="22">
        <f>C17/C18*100</f>
        <v>173.78443335182101</v>
      </c>
      <c r="D19" s="20"/>
      <c r="E19" s="20"/>
      <c r="F19" s="20"/>
      <c r="G19" s="20"/>
      <c r="H19" s="20"/>
      <c r="I19" s="20"/>
      <c r="J19" s="20"/>
      <c r="K19" s="20"/>
      <c r="L19" s="20"/>
      <c r="M19" s="20"/>
      <c r="N19" s="20"/>
      <c r="O19" s="23"/>
    </row>
    <row r="20" spans="2:15" ht="16.5" x14ac:dyDescent="0.2">
      <c r="B20" s="136" t="s">
        <v>30</v>
      </c>
      <c r="C20" s="59">
        <v>13.308</v>
      </c>
      <c r="D20" s="20"/>
      <c r="E20" s="20"/>
      <c r="F20" s="20"/>
      <c r="G20" s="20"/>
      <c r="H20" s="20"/>
      <c r="I20" s="20"/>
      <c r="J20" s="20"/>
      <c r="K20" s="20"/>
      <c r="L20" s="20"/>
      <c r="M20" s="20"/>
      <c r="N20" s="20"/>
      <c r="O20" s="23"/>
    </row>
    <row r="21" spans="2:15" ht="16.5" customHeight="1" x14ac:dyDescent="0.2">
      <c r="B21" s="136" t="s">
        <v>32</v>
      </c>
      <c r="C21" s="22">
        <f>100*C18/C20</f>
        <v>81.289449954914332</v>
      </c>
      <c r="D21" s="20"/>
      <c r="E21" s="20"/>
      <c r="F21" s="20"/>
      <c r="G21" s="20"/>
      <c r="H21" s="20"/>
      <c r="I21" s="20"/>
      <c r="J21" s="20"/>
      <c r="K21" s="20"/>
      <c r="L21" s="20"/>
      <c r="M21" s="20"/>
      <c r="N21" s="20"/>
      <c r="O21" s="23"/>
    </row>
    <row r="22" spans="2:15" ht="16.5" x14ac:dyDescent="0.2">
      <c r="B22" s="194" t="s">
        <v>33</v>
      </c>
      <c r="C22" s="60">
        <v>15.538</v>
      </c>
      <c r="D22" s="42"/>
      <c r="E22" s="32"/>
      <c r="F22" s="32"/>
      <c r="G22" s="32"/>
      <c r="H22" s="32"/>
      <c r="I22" s="32"/>
      <c r="J22" s="32"/>
      <c r="K22" s="32"/>
      <c r="L22" s="32"/>
      <c r="M22" s="32"/>
      <c r="N22" s="32"/>
      <c r="O22" s="33"/>
    </row>
    <row r="23" spans="2:15" ht="15" x14ac:dyDescent="0.2">
      <c r="B23" s="201"/>
      <c r="C23" s="202"/>
      <c r="D23" s="49"/>
      <c r="E23" s="49"/>
      <c r="F23" s="49"/>
      <c r="G23" s="49"/>
      <c r="H23" s="49"/>
      <c r="I23" s="49"/>
      <c r="J23" s="49"/>
      <c r="K23" s="49"/>
      <c r="L23" s="49"/>
      <c r="M23" s="49"/>
      <c r="N23" s="49"/>
      <c r="O23" s="49"/>
    </row>
    <row r="24" spans="2:15" ht="15" x14ac:dyDescent="0.2">
      <c r="B24" s="201"/>
      <c r="C24" s="202"/>
      <c r="D24" s="49"/>
      <c r="E24" s="49"/>
      <c r="F24" s="49"/>
      <c r="G24" s="49"/>
      <c r="H24" s="49"/>
      <c r="I24" s="49"/>
      <c r="J24" s="49"/>
      <c r="K24" s="49"/>
      <c r="L24" s="49"/>
      <c r="M24" s="49"/>
      <c r="N24" s="49"/>
      <c r="O24" s="49"/>
    </row>
    <row r="25" spans="2:15" ht="15" x14ac:dyDescent="0.2">
      <c r="B25" s="201"/>
      <c r="C25" s="202"/>
      <c r="D25" s="49"/>
      <c r="E25" s="49"/>
      <c r="F25" s="49"/>
      <c r="G25" s="49"/>
      <c r="H25" s="49"/>
      <c r="I25" s="49"/>
      <c r="J25" s="49"/>
      <c r="K25" s="49"/>
      <c r="L25" s="49"/>
      <c r="M25" s="49"/>
      <c r="N25" s="49"/>
      <c r="O25" s="49"/>
    </row>
    <row r="26" spans="2:15" ht="15" x14ac:dyDescent="0.2">
      <c r="B26" s="201"/>
      <c r="C26" s="202"/>
      <c r="D26" s="49"/>
      <c r="E26" s="49"/>
      <c r="F26" s="49"/>
      <c r="G26" s="49"/>
      <c r="H26" s="49"/>
      <c r="I26" s="49"/>
      <c r="J26" s="49"/>
      <c r="K26" s="49"/>
      <c r="L26" s="49"/>
      <c r="M26" s="49"/>
      <c r="N26" s="49"/>
      <c r="O26" s="49"/>
    </row>
    <row r="27" spans="2:15" ht="15" x14ac:dyDescent="0.2">
      <c r="B27" s="201"/>
      <c r="C27" s="202"/>
      <c r="D27" s="49"/>
      <c r="E27" s="49"/>
      <c r="F27" s="49"/>
      <c r="G27" s="49"/>
      <c r="H27" s="49"/>
      <c r="I27" s="49"/>
      <c r="J27" s="49"/>
      <c r="K27" s="49"/>
      <c r="L27" s="49"/>
      <c r="M27" s="49"/>
      <c r="N27" s="49"/>
      <c r="O27" s="49"/>
    </row>
    <row r="28" spans="2:15" ht="15" x14ac:dyDescent="0.2">
      <c r="B28" s="201"/>
      <c r="C28" s="202"/>
      <c r="D28" s="49"/>
      <c r="E28" s="49"/>
      <c r="F28" s="49"/>
      <c r="G28" s="49"/>
      <c r="H28" s="49"/>
      <c r="I28" s="49"/>
      <c r="J28" s="49"/>
      <c r="K28" s="49"/>
      <c r="L28" s="49"/>
      <c r="M28" s="49"/>
      <c r="N28" s="49"/>
      <c r="O28" s="49"/>
    </row>
    <row r="29" spans="2:15" ht="15" x14ac:dyDescent="0.2">
      <c r="B29" s="201"/>
      <c r="C29" s="202"/>
      <c r="D29" s="49"/>
      <c r="E29" s="49"/>
      <c r="F29" s="49"/>
      <c r="G29" s="49"/>
      <c r="H29" s="49"/>
      <c r="I29" s="49"/>
      <c r="J29" s="49"/>
      <c r="K29" s="49"/>
      <c r="L29" s="49"/>
      <c r="M29" s="49"/>
      <c r="N29" s="49"/>
      <c r="O29" s="49"/>
    </row>
    <row r="30" spans="2:15" ht="15" x14ac:dyDescent="0.2">
      <c r="B30" s="201"/>
      <c r="C30" s="202"/>
      <c r="D30" s="49"/>
      <c r="E30" s="49"/>
      <c r="F30" s="49"/>
      <c r="G30" s="49"/>
      <c r="H30" s="49"/>
      <c r="I30" s="49"/>
      <c r="J30" s="49"/>
      <c r="K30" s="49"/>
      <c r="L30" s="49"/>
      <c r="M30" s="49"/>
      <c r="N30" s="49"/>
      <c r="O30" s="49"/>
    </row>
    <row r="31" spans="2:15" ht="15" x14ac:dyDescent="0.2">
      <c r="B31" s="201"/>
      <c r="C31" s="202"/>
      <c r="D31" s="49"/>
      <c r="E31" s="49"/>
      <c r="F31" s="49"/>
      <c r="G31" s="49"/>
      <c r="H31" s="49"/>
      <c r="I31" s="49"/>
      <c r="J31" s="49"/>
      <c r="K31" s="49"/>
      <c r="L31" s="49"/>
      <c r="M31" s="49"/>
      <c r="N31" s="49"/>
      <c r="O31" s="49"/>
    </row>
    <row r="32" spans="2:15" ht="15" x14ac:dyDescent="0.2">
      <c r="B32" s="201"/>
      <c r="C32" s="202"/>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656</v>
      </c>
    </row>
    <row r="35" spans="2:15" ht="94.5" customHeight="1" x14ac:dyDescent="0.2">
      <c r="B35" s="405" t="s">
        <v>681</v>
      </c>
      <c r="C35" s="405"/>
      <c r="D35" s="405"/>
      <c r="E35" s="405"/>
      <c r="F35" s="405"/>
      <c r="G35" s="405"/>
      <c r="H35" s="405"/>
      <c r="I35" s="405"/>
      <c r="J35" s="405"/>
      <c r="K35" s="405"/>
      <c r="L35" s="405"/>
      <c r="M35" s="405"/>
      <c r="N35" s="405"/>
      <c r="O35" s="405"/>
    </row>
    <row r="37" spans="2:15" ht="15.75" x14ac:dyDescent="0.25">
      <c r="B37" s="4" t="s">
        <v>39</v>
      </c>
    </row>
    <row r="38" spans="2:15" ht="25.5" customHeight="1" x14ac:dyDescent="0.2">
      <c r="B38" s="415" t="s">
        <v>683</v>
      </c>
      <c r="C38" s="405"/>
      <c r="D38" s="405"/>
      <c r="E38" s="405"/>
      <c r="F38" s="405"/>
      <c r="G38" s="405"/>
      <c r="H38" s="405"/>
      <c r="I38" s="405"/>
      <c r="J38" s="405"/>
      <c r="K38" s="405"/>
      <c r="L38" s="405"/>
      <c r="M38" s="405"/>
      <c r="N38" s="405"/>
      <c r="O38" s="405"/>
    </row>
    <row r="39" spans="2:15" x14ac:dyDescent="0.2">
      <c r="B39" s="407" t="s">
        <v>682</v>
      </c>
      <c r="C39" s="407"/>
      <c r="D39" s="407"/>
      <c r="E39" s="407"/>
      <c r="F39" s="407"/>
      <c r="G39" s="407"/>
      <c r="H39" s="407"/>
      <c r="I39" s="407"/>
      <c r="J39" s="407"/>
      <c r="K39" s="407"/>
      <c r="L39" s="407"/>
      <c r="M39" s="407"/>
      <c r="N39" s="407"/>
      <c r="O39" s="407"/>
    </row>
  </sheetData>
  <mergeCells count="6">
    <mergeCell ref="D3:O3"/>
    <mergeCell ref="B35:O35"/>
    <mergeCell ref="B38:O38"/>
    <mergeCell ref="B39:O39"/>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&amp;L&amp;"Arial,Normal"&amp;8&amp;K00-047Updated in November 2014&amp;C&amp;"Arial,Normal"&amp;10&amp;P&amp;R&amp;"Arial,Normal"&amp;8&amp;K00-045http://www.fao.org/nr/aquastat</oddFooter>
  </headerFooter>
  <legacyDrawingHF r:id="rId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0"/>
  <dimension ref="A1:O41"/>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485</v>
      </c>
      <c r="C1" s="2"/>
      <c r="D1" s="393"/>
      <c r="E1" s="393"/>
      <c r="F1" s="393"/>
      <c r="G1" s="393"/>
      <c r="H1" s="393"/>
      <c r="I1" s="393"/>
      <c r="J1" s="393"/>
      <c r="K1" s="393"/>
      <c r="L1" s="393"/>
      <c r="M1" s="393"/>
      <c r="N1" s="393"/>
      <c r="O1" s="393"/>
    </row>
    <row r="2" spans="1:15" s="3" customFormat="1" ht="15.75" x14ac:dyDescent="0.25">
      <c r="B2" s="4" t="s">
        <v>1</v>
      </c>
      <c r="C2" s="5" t="s">
        <v>197</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17</v>
      </c>
      <c r="C5" s="258">
        <v>100</v>
      </c>
      <c r="D5" s="11"/>
      <c r="E5" s="11"/>
      <c r="F5" s="13"/>
      <c r="G5" s="11">
        <f>$C$5*100/$C$16</f>
        <v>13.672409078479628</v>
      </c>
      <c r="H5" s="11">
        <f>$C$5*100/$C$16</f>
        <v>13.672409078479628</v>
      </c>
      <c r="I5" s="11">
        <f>$C$5*100/$C$16</f>
        <v>13.672409078479628</v>
      </c>
      <c r="J5" s="11">
        <f>$C$5*100/$C$16</f>
        <v>13.672409078479628</v>
      </c>
      <c r="K5" s="11">
        <f>$C$5*100/$C$16</f>
        <v>13.672409078479628</v>
      </c>
      <c r="L5" s="11"/>
      <c r="M5" s="11"/>
      <c r="N5" s="11"/>
      <c r="O5" s="13"/>
    </row>
    <row r="6" spans="1:15" s="12" customFormat="1" x14ac:dyDescent="0.2">
      <c r="B6" s="10" t="s">
        <v>150</v>
      </c>
      <c r="C6" s="258">
        <v>21</v>
      </c>
      <c r="D6" s="11"/>
      <c r="E6" s="11"/>
      <c r="F6" s="13"/>
      <c r="G6" s="11">
        <f>$C$6*100/$C$16</f>
        <v>2.8712059064807218</v>
      </c>
      <c r="H6" s="11">
        <f>$C$6*100/$C$16</f>
        <v>2.8712059064807218</v>
      </c>
      <c r="I6" s="11">
        <f>$C$6*100/$C$16</f>
        <v>2.8712059064807218</v>
      </c>
      <c r="J6" s="11">
        <f>$C$6*100/$C$16</f>
        <v>2.8712059064807218</v>
      </c>
      <c r="K6" s="11">
        <f>$C$6*100/$C$16</f>
        <v>2.8712059064807218</v>
      </c>
      <c r="L6" s="11"/>
      <c r="M6" s="11"/>
      <c r="N6" s="11"/>
      <c r="O6" s="13"/>
    </row>
    <row r="7" spans="1:15" s="12" customFormat="1" x14ac:dyDescent="0.2">
      <c r="B7" s="10" t="s">
        <v>18</v>
      </c>
      <c r="C7" s="258">
        <v>74</v>
      </c>
      <c r="D7" s="11"/>
      <c r="E7" s="11"/>
      <c r="F7" s="11"/>
      <c r="G7" s="11">
        <f>$C$7*100/$C$16</f>
        <v>10.117582718074924</v>
      </c>
      <c r="H7" s="11">
        <f>$C$7*100/$C$16</f>
        <v>10.117582718074924</v>
      </c>
      <c r="I7" s="11">
        <f>$C$7*100/$C$16</f>
        <v>10.117582718074924</v>
      </c>
      <c r="J7" s="11">
        <f>$C$7*100/$C$16</f>
        <v>10.117582718074924</v>
      </c>
      <c r="K7" s="11">
        <f>$C$7*100/$C$16</f>
        <v>10.117582718074924</v>
      </c>
      <c r="L7" s="11"/>
      <c r="M7" s="11"/>
      <c r="N7" s="11"/>
      <c r="O7" s="13"/>
    </row>
    <row r="8" spans="1:15" s="12" customFormat="1" x14ac:dyDescent="0.2">
      <c r="B8" s="10" t="s">
        <v>90</v>
      </c>
      <c r="C8" s="258">
        <v>76.41</v>
      </c>
      <c r="D8" s="11">
        <f t="shared" ref="D8:O8" si="0">$C$8*100/$C$16</f>
        <v>10.447087776866285</v>
      </c>
      <c r="E8" s="11">
        <f t="shared" si="0"/>
        <v>10.447087776866285</v>
      </c>
      <c r="F8" s="11">
        <f t="shared" si="0"/>
        <v>10.447087776866285</v>
      </c>
      <c r="G8" s="11">
        <f t="shared" si="0"/>
        <v>10.447087776866285</v>
      </c>
      <c r="H8" s="11">
        <f t="shared" si="0"/>
        <v>10.447087776866285</v>
      </c>
      <c r="I8" s="11">
        <f t="shared" si="0"/>
        <v>10.447087776866285</v>
      </c>
      <c r="J8" s="11">
        <f t="shared" si="0"/>
        <v>10.447087776866285</v>
      </c>
      <c r="K8" s="11">
        <f t="shared" si="0"/>
        <v>10.447087776866285</v>
      </c>
      <c r="L8" s="11">
        <f t="shared" si="0"/>
        <v>10.447087776866285</v>
      </c>
      <c r="M8" s="11">
        <f t="shared" si="0"/>
        <v>10.447087776866285</v>
      </c>
      <c r="N8" s="11">
        <f t="shared" si="0"/>
        <v>10.447087776866285</v>
      </c>
      <c r="O8" s="11">
        <f t="shared" si="0"/>
        <v>10.447087776866285</v>
      </c>
    </row>
    <row r="9" spans="1:15" s="12" customFormat="1" x14ac:dyDescent="0.2">
      <c r="B9" s="10" t="s">
        <v>60</v>
      </c>
      <c r="C9" s="258">
        <v>46.21</v>
      </c>
      <c r="D9" s="11"/>
      <c r="E9" s="11"/>
      <c r="F9" s="11"/>
      <c r="G9" s="11">
        <f>$C$9*100/$C$16</f>
        <v>6.3180202351654362</v>
      </c>
      <c r="H9" s="11">
        <f>$C$9*100/$C$16</f>
        <v>6.3180202351654362</v>
      </c>
      <c r="I9" s="11">
        <f>$C$9*100/$C$16</f>
        <v>6.3180202351654362</v>
      </c>
      <c r="J9" s="11">
        <f>$C$9*100/$C$16</f>
        <v>6.3180202351654362</v>
      </c>
      <c r="K9" s="11">
        <f>$C$9*100/$C$16</f>
        <v>6.3180202351654362</v>
      </c>
      <c r="L9" s="11"/>
      <c r="M9" s="11"/>
      <c r="N9" s="11"/>
      <c r="O9" s="13"/>
    </row>
    <row r="10" spans="1:15" s="12" customFormat="1" x14ac:dyDescent="0.2">
      <c r="B10" s="10" t="s">
        <v>78</v>
      </c>
      <c r="C10" s="258">
        <v>59.49</v>
      </c>
      <c r="D10" s="11"/>
      <c r="E10" s="11"/>
      <c r="F10" s="13"/>
      <c r="G10" s="11">
        <f>$C$10*100/$C$16</f>
        <v>8.1337161607875306</v>
      </c>
      <c r="H10" s="11">
        <f>$C$10*100/$C$16</f>
        <v>8.1337161607875306</v>
      </c>
      <c r="I10" s="11">
        <f>$C$10*100/$C$16</f>
        <v>8.1337161607875306</v>
      </c>
      <c r="J10" s="11">
        <f>$C$10*100/$C$16</f>
        <v>8.1337161607875306</v>
      </c>
      <c r="K10" s="11">
        <f>$C$10*100/$C$16</f>
        <v>8.1337161607875306</v>
      </c>
      <c r="L10" s="11"/>
      <c r="M10" s="11"/>
      <c r="N10" s="11"/>
      <c r="O10" s="13"/>
    </row>
    <row r="11" spans="1:15" s="12" customFormat="1" x14ac:dyDescent="0.2">
      <c r="B11" s="10" t="s">
        <v>124</v>
      </c>
      <c r="C11" s="258">
        <v>52.49</v>
      </c>
      <c r="D11" s="38"/>
      <c r="E11" s="38"/>
      <c r="F11" s="39"/>
      <c r="G11" s="11">
        <f>$C$11*100/$C$16</f>
        <v>7.1766475252939568</v>
      </c>
      <c r="H11" s="11">
        <f>$C$11*100/$C$16</f>
        <v>7.1766475252939568</v>
      </c>
      <c r="I11" s="11">
        <f>$C$11*100/$C$16</f>
        <v>7.1766475252939568</v>
      </c>
      <c r="J11" s="11">
        <f>$C$11*100/$C$16</f>
        <v>7.1766475252939568</v>
      </c>
      <c r="K11" s="11">
        <f>$C$11*100/$C$16</f>
        <v>7.1766475252939568</v>
      </c>
      <c r="L11" s="11"/>
      <c r="M11" s="11"/>
      <c r="N11" s="11"/>
      <c r="O11" s="13"/>
    </row>
    <row r="12" spans="1:15" s="12" customFormat="1" x14ac:dyDescent="0.2">
      <c r="B12" s="10" t="s">
        <v>62</v>
      </c>
      <c r="C12" s="259">
        <v>21.8</v>
      </c>
      <c r="D12" s="11"/>
      <c r="E12" s="11"/>
      <c r="F12" s="11">
        <f t="shared" ref="F12:K12" si="1">$C$12*100/$C$16</f>
        <v>2.9805851791085591</v>
      </c>
      <c r="G12" s="11">
        <f t="shared" si="1"/>
        <v>2.9805851791085591</v>
      </c>
      <c r="H12" s="11">
        <f t="shared" si="1"/>
        <v>2.9805851791085591</v>
      </c>
      <c r="I12" s="11">
        <f t="shared" si="1"/>
        <v>2.9805851791085591</v>
      </c>
      <c r="J12" s="11">
        <f t="shared" si="1"/>
        <v>2.9805851791085591</v>
      </c>
      <c r="K12" s="11">
        <f t="shared" si="1"/>
        <v>2.9805851791085591</v>
      </c>
      <c r="L12" s="11"/>
      <c r="M12" s="11"/>
      <c r="N12" s="11"/>
      <c r="O12" s="13"/>
    </row>
    <row r="13" spans="1:15" s="12" customFormat="1" x14ac:dyDescent="0.2">
      <c r="B13" s="10" t="s">
        <v>55</v>
      </c>
      <c r="C13" s="258">
        <v>100</v>
      </c>
      <c r="D13" s="11">
        <f>$C$13*100/$C$16</f>
        <v>13.672409078479628</v>
      </c>
      <c r="E13" s="11">
        <f>$C$13*100/$C$16</f>
        <v>13.672409078479628</v>
      </c>
      <c r="F13" s="11">
        <f>$C$13*100/$C$16</f>
        <v>13.672409078479628</v>
      </c>
      <c r="G13" s="11">
        <f>$C$13*100/$C$16</f>
        <v>13.672409078479628</v>
      </c>
      <c r="H13" s="11"/>
      <c r="I13" s="11"/>
      <c r="J13" s="11"/>
      <c r="K13" s="11"/>
      <c r="L13" s="11"/>
      <c r="M13" s="11"/>
      <c r="N13" s="11">
        <f>$C$13*100/$C$16</f>
        <v>13.672409078479628</v>
      </c>
      <c r="O13" s="11">
        <f>$C$13*100/$C$16</f>
        <v>13.672409078479628</v>
      </c>
    </row>
    <row r="14" spans="1:15" s="12" customFormat="1" x14ac:dyDescent="0.2">
      <c r="B14" s="10" t="s">
        <v>183</v>
      </c>
      <c r="C14" s="258">
        <v>180</v>
      </c>
      <c r="D14" s="11">
        <f t="shared" ref="D14:O14" si="2">$C$14*100/$C$16</f>
        <v>24.610336341263331</v>
      </c>
      <c r="E14" s="11">
        <f t="shared" si="2"/>
        <v>24.610336341263331</v>
      </c>
      <c r="F14" s="11">
        <f t="shared" si="2"/>
        <v>24.610336341263331</v>
      </c>
      <c r="G14" s="11">
        <f t="shared" si="2"/>
        <v>24.610336341263331</v>
      </c>
      <c r="H14" s="11">
        <f t="shared" si="2"/>
        <v>24.610336341263331</v>
      </c>
      <c r="I14" s="11">
        <f t="shared" si="2"/>
        <v>24.610336341263331</v>
      </c>
      <c r="J14" s="11">
        <f t="shared" si="2"/>
        <v>24.610336341263331</v>
      </c>
      <c r="K14" s="11">
        <f t="shared" si="2"/>
        <v>24.610336341263331</v>
      </c>
      <c r="L14" s="11">
        <f t="shared" si="2"/>
        <v>24.610336341263331</v>
      </c>
      <c r="M14" s="11">
        <f t="shared" si="2"/>
        <v>24.610336341263331</v>
      </c>
      <c r="N14" s="11">
        <f t="shared" si="2"/>
        <v>24.610336341263331</v>
      </c>
      <c r="O14" s="11">
        <f t="shared" si="2"/>
        <v>24.610336341263331</v>
      </c>
    </row>
    <row r="15" spans="1:15" ht="16.5" x14ac:dyDescent="0.2">
      <c r="B15" s="257" t="s">
        <v>27</v>
      </c>
      <c r="C15" s="260">
        <f>SUM(C5:C14)</f>
        <v>731.4</v>
      </c>
      <c r="D15" s="423"/>
      <c r="E15" s="424"/>
      <c r="F15" s="424"/>
      <c r="G15" s="424"/>
      <c r="H15" s="424"/>
      <c r="I15" s="424"/>
      <c r="J15" s="424"/>
      <c r="K15" s="424"/>
      <c r="L15" s="424"/>
      <c r="M15" s="424"/>
      <c r="N15" s="424"/>
      <c r="O15" s="425"/>
    </row>
    <row r="16" spans="1:15" ht="16.5" x14ac:dyDescent="0.3">
      <c r="A16" s="19"/>
      <c r="B16" s="242" t="s">
        <v>28</v>
      </c>
      <c r="C16" s="243">
        <v>731.4</v>
      </c>
      <c r="D16" s="17">
        <f t="shared" ref="D16:O16" si="3">SUM(D5:D14)</f>
        <v>48.729833196609249</v>
      </c>
      <c r="E16" s="17">
        <f t="shared" si="3"/>
        <v>48.729833196609249</v>
      </c>
      <c r="F16" s="17">
        <f t="shared" si="3"/>
        <v>51.710418375717808</v>
      </c>
      <c r="G16" s="17">
        <f t="shared" si="3"/>
        <v>100</v>
      </c>
      <c r="H16" s="17">
        <f t="shared" si="3"/>
        <v>86.327590921520368</v>
      </c>
      <c r="I16" s="17">
        <f t="shared" si="3"/>
        <v>86.327590921520368</v>
      </c>
      <c r="J16" s="17">
        <f t="shared" si="3"/>
        <v>86.327590921520368</v>
      </c>
      <c r="K16" s="17">
        <f t="shared" si="3"/>
        <v>86.327590921520368</v>
      </c>
      <c r="L16" s="17">
        <f t="shared" si="3"/>
        <v>35.057424118129617</v>
      </c>
      <c r="M16" s="17">
        <f t="shared" si="3"/>
        <v>35.057424118129617</v>
      </c>
      <c r="N16" s="17">
        <f t="shared" si="3"/>
        <v>48.729833196609249</v>
      </c>
      <c r="O16" s="40">
        <f t="shared" si="3"/>
        <v>48.729833196609249</v>
      </c>
    </row>
    <row r="17" spans="1:15" ht="16.5" x14ac:dyDescent="0.2">
      <c r="A17" s="19"/>
      <c r="B17" s="21" t="s">
        <v>29</v>
      </c>
      <c r="C17" s="22">
        <f>C15/C16*100</f>
        <v>100</v>
      </c>
      <c r="D17" s="20"/>
      <c r="E17" s="20"/>
      <c r="F17" s="20"/>
      <c r="G17" s="20"/>
      <c r="H17" s="20"/>
      <c r="I17" s="20"/>
      <c r="J17" s="20"/>
      <c r="K17" s="20"/>
      <c r="L17" s="20"/>
      <c r="M17" s="20"/>
      <c r="N17" s="20"/>
      <c r="O17" s="23"/>
    </row>
    <row r="18" spans="1:15" ht="16.5" x14ac:dyDescent="0.3">
      <c r="A18" s="19"/>
      <c r="B18" s="24" t="s">
        <v>30</v>
      </c>
      <c r="C18" s="27">
        <v>2183</v>
      </c>
      <c r="D18" s="20"/>
      <c r="E18" s="79"/>
      <c r="F18" s="20"/>
      <c r="G18" s="20"/>
      <c r="H18" s="20"/>
      <c r="I18" s="20"/>
      <c r="J18" s="20"/>
      <c r="K18" s="20"/>
      <c r="L18" s="20"/>
      <c r="M18" s="20"/>
      <c r="N18" s="20"/>
      <c r="O18" s="23"/>
    </row>
    <row r="19" spans="1:15" ht="16.5" x14ac:dyDescent="0.3">
      <c r="A19" s="19"/>
      <c r="B19" s="26" t="s">
        <v>32</v>
      </c>
      <c r="C19" s="144">
        <f>100*C16/C18</f>
        <v>33.504351809436557</v>
      </c>
      <c r="D19" s="20"/>
      <c r="E19" s="20"/>
      <c r="F19" s="20"/>
      <c r="G19" s="20"/>
      <c r="H19" s="20"/>
      <c r="I19" s="20"/>
      <c r="J19" s="20"/>
      <c r="K19" s="20"/>
      <c r="L19" s="20"/>
      <c r="M19" s="20"/>
      <c r="N19" s="20"/>
      <c r="O19" s="23"/>
    </row>
    <row r="20" spans="1:15" ht="16.5" x14ac:dyDescent="0.2">
      <c r="A20" s="19"/>
      <c r="B20" s="28" t="s">
        <v>33</v>
      </c>
      <c r="C20" s="29">
        <v>2183</v>
      </c>
      <c r="D20" s="30" t="s">
        <v>31</v>
      </c>
      <c r="E20" s="44" t="s">
        <v>875</v>
      </c>
      <c r="F20" s="32"/>
      <c r="G20" s="32"/>
      <c r="H20" s="32"/>
      <c r="I20" s="32"/>
      <c r="J20" s="32"/>
      <c r="K20" s="32"/>
      <c r="L20" s="32"/>
      <c r="M20" s="32"/>
      <c r="N20" s="32"/>
      <c r="O20" s="33"/>
    </row>
    <row r="21" spans="1:15" ht="15" x14ac:dyDescent="0.2">
      <c r="B21" s="45"/>
      <c r="C21" s="46"/>
      <c r="D21" s="47"/>
      <c r="E21" s="48"/>
      <c r="F21" s="49"/>
      <c r="G21" s="49"/>
      <c r="H21" s="49"/>
      <c r="I21" s="49"/>
      <c r="J21" s="49"/>
      <c r="K21" s="49"/>
      <c r="L21" s="49"/>
      <c r="M21" s="49"/>
      <c r="N21" s="49"/>
      <c r="O21" s="49"/>
    </row>
    <row r="22" spans="1:15" s="219" customFormat="1" ht="15" x14ac:dyDescent="0.2">
      <c r="B22" s="45"/>
      <c r="C22" s="50"/>
      <c r="D22" s="47"/>
      <c r="E22" s="48"/>
      <c r="F22" s="49"/>
      <c r="G22" s="49"/>
      <c r="H22" s="49"/>
      <c r="I22" s="49"/>
      <c r="J22" s="49"/>
      <c r="K22" s="49"/>
      <c r="L22" s="49"/>
      <c r="M22" s="49"/>
      <c r="N22" s="49"/>
      <c r="O22" s="49"/>
    </row>
    <row r="23" spans="1:15" ht="15" x14ac:dyDescent="0.2">
      <c r="B23" s="45"/>
      <c r="C23" s="50"/>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3" spans="2:15" ht="15.75" x14ac:dyDescent="0.25">
      <c r="B33" s="4" t="s">
        <v>657</v>
      </c>
    </row>
    <row r="34" spans="2:15" ht="72" customHeight="1" x14ac:dyDescent="0.2">
      <c r="B34" s="397" t="s">
        <v>486</v>
      </c>
      <c r="C34" s="397"/>
      <c r="D34" s="397"/>
      <c r="E34" s="397"/>
      <c r="F34" s="397"/>
      <c r="G34" s="397"/>
      <c r="H34" s="397"/>
      <c r="I34" s="397"/>
      <c r="J34" s="397"/>
      <c r="K34" s="397"/>
      <c r="L34" s="397"/>
      <c r="M34" s="397"/>
      <c r="N34" s="397"/>
      <c r="O34" s="397"/>
    </row>
    <row r="36" spans="2:15" ht="15.75" x14ac:dyDescent="0.25">
      <c r="B36" s="4" t="s">
        <v>39</v>
      </c>
    </row>
    <row r="37" spans="2:15" x14ac:dyDescent="0.2">
      <c r="B37" s="444" t="s">
        <v>487</v>
      </c>
      <c r="C37" s="444"/>
      <c r="D37" s="444"/>
      <c r="E37" s="444"/>
      <c r="F37" s="444"/>
      <c r="G37" s="444"/>
      <c r="H37" s="444"/>
      <c r="I37" s="444"/>
      <c r="J37" s="444"/>
      <c r="K37" s="444"/>
      <c r="L37" s="444"/>
      <c r="M37" s="444"/>
      <c r="N37" s="444"/>
      <c r="O37" s="444"/>
    </row>
    <row r="38" spans="2:15" ht="28.5" customHeight="1" x14ac:dyDescent="0.2">
      <c r="B38" s="406" t="s">
        <v>391</v>
      </c>
      <c r="C38" s="406"/>
      <c r="D38" s="406"/>
      <c r="E38" s="406"/>
      <c r="F38" s="406"/>
      <c r="G38" s="406"/>
      <c r="H38" s="406"/>
      <c r="I38" s="406"/>
      <c r="J38" s="406"/>
      <c r="K38" s="406"/>
      <c r="L38" s="406"/>
      <c r="M38" s="406"/>
      <c r="N38" s="406"/>
      <c r="O38" s="406"/>
    </row>
    <row r="39" spans="2:15" x14ac:dyDescent="0.2">
      <c r="B39" s="392" t="s">
        <v>42</v>
      </c>
      <c r="C39" s="392"/>
      <c r="D39" s="392"/>
      <c r="E39" s="392"/>
      <c r="F39" s="392"/>
      <c r="G39" s="392"/>
      <c r="H39" s="392"/>
      <c r="I39" s="392"/>
      <c r="J39" s="392"/>
      <c r="K39" s="392"/>
      <c r="L39" s="392"/>
      <c r="M39" s="392"/>
      <c r="N39" s="392"/>
      <c r="O39" s="392"/>
    </row>
    <row r="40" spans="2:15" ht="27.75" customHeight="1" x14ac:dyDescent="0.2">
      <c r="B40" s="404" t="s">
        <v>347</v>
      </c>
      <c r="C40" s="404"/>
      <c r="D40" s="404"/>
      <c r="E40" s="404"/>
      <c r="F40" s="404"/>
      <c r="G40" s="404"/>
      <c r="H40" s="404"/>
      <c r="I40" s="404"/>
      <c r="J40" s="404"/>
      <c r="K40" s="404"/>
      <c r="L40" s="404"/>
      <c r="M40" s="404"/>
      <c r="N40" s="404"/>
      <c r="O40" s="404"/>
    </row>
    <row r="41" spans="2:15" ht="28.5" customHeight="1" x14ac:dyDescent="0.2">
      <c r="B41" s="405" t="s">
        <v>488</v>
      </c>
      <c r="C41" s="405"/>
      <c r="D41" s="405"/>
      <c r="E41" s="405"/>
      <c r="F41" s="405"/>
      <c r="G41" s="405"/>
      <c r="H41" s="405"/>
      <c r="I41" s="405"/>
      <c r="J41" s="405"/>
      <c r="K41" s="405"/>
      <c r="L41" s="405"/>
      <c r="M41" s="405"/>
      <c r="N41" s="405"/>
      <c r="O41" s="405"/>
    </row>
  </sheetData>
  <mergeCells count="10">
    <mergeCell ref="B40:O40"/>
    <mergeCell ref="B41:O41"/>
    <mergeCell ref="D1:O1"/>
    <mergeCell ref="D3:O3"/>
    <mergeCell ref="B34:O34"/>
    <mergeCell ref="B37:O37"/>
    <mergeCell ref="B38:O38"/>
    <mergeCell ref="B39:O39"/>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3"/>
  <dimension ref="A1:O22"/>
  <sheetViews>
    <sheetView topLeftCell="A10" zoomScaleNormal="100" workbookViewId="0">
      <selection activeCell="R15" sqref="R15"/>
    </sheetView>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268</v>
      </c>
      <c r="C1" s="2"/>
      <c r="D1" s="393"/>
      <c r="E1" s="393"/>
      <c r="F1" s="393"/>
      <c r="G1" s="393"/>
      <c r="H1" s="393"/>
      <c r="I1" s="393"/>
      <c r="J1" s="393"/>
      <c r="K1" s="393"/>
      <c r="L1" s="393"/>
      <c r="M1" s="393"/>
      <c r="N1" s="393"/>
      <c r="O1" s="393"/>
    </row>
    <row r="2" spans="1:15" s="3" customFormat="1" ht="15.75" x14ac:dyDescent="0.25">
      <c r="B2" s="4" t="s">
        <v>1</v>
      </c>
      <c r="C2" s="5" t="s">
        <v>197</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54">
        <v>8.0830000000000002</v>
      </c>
      <c r="D5" s="11"/>
      <c r="E5" s="11"/>
      <c r="F5" s="13"/>
      <c r="G5" s="11"/>
      <c r="H5" s="11">
        <f>$C$5*100/$C$11</f>
        <v>3.5670785525154463</v>
      </c>
      <c r="I5" s="11">
        <f>$C$5*100/$C$11</f>
        <v>3.5670785525154463</v>
      </c>
      <c r="J5" s="11">
        <f>$C$5*100/$C$11</f>
        <v>3.5670785525154463</v>
      </c>
      <c r="K5" s="11">
        <f>$C$5*100/$C$11</f>
        <v>3.5670785525154463</v>
      </c>
      <c r="L5" s="11">
        <f>$C$5*100/$C$11</f>
        <v>3.5670785525154463</v>
      </c>
      <c r="M5" s="11"/>
      <c r="N5" s="11"/>
      <c r="O5" s="13"/>
    </row>
    <row r="6" spans="1:15" s="12" customFormat="1" x14ac:dyDescent="0.2">
      <c r="B6" s="37" t="s">
        <v>749</v>
      </c>
      <c r="C6" s="254">
        <v>2.0830000000000002</v>
      </c>
      <c r="D6" s="11">
        <f t="shared" ref="D6:O6" si="0">$C$6*100/$C$11</f>
        <v>0.91924095322153587</v>
      </c>
      <c r="E6" s="11">
        <f t="shared" si="0"/>
        <v>0.91924095322153587</v>
      </c>
      <c r="F6" s="11">
        <f t="shared" si="0"/>
        <v>0.91924095322153587</v>
      </c>
      <c r="G6" s="11">
        <f t="shared" si="0"/>
        <v>0.91924095322153587</v>
      </c>
      <c r="H6" s="11">
        <f t="shared" si="0"/>
        <v>0.91924095322153587</v>
      </c>
      <c r="I6" s="11">
        <f t="shared" si="0"/>
        <v>0.91924095322153587</v>
      </c>
      <c r="J6" s="11">
        <f t="shared" si="0"/>
        <v>0.91924095322153587</v>
      </c>
      <c r="K6" s="11">
        <f t="shared" si="0"/>
        <v>0.91924095322153587</v>
      </c>
      <c r="L6" s="11">
        <f t="shared" si="0"/>
        <v>0.91924095322153587</v>
      </c>
      <c r="M6" s="11">
        <f t="shared" si="0"/>
        <v>0.91924095322153587</v>
      </c>
      <c r="N6" s="11">
        <f t="shared" si="0"/>
        <v>0.91924095322153587</v>
      </c>
      <c r="O6" s="11">
        <f t="shared" si="0"/>
        <v>0.91924095322153587</v>
      </c>
    </row>
    <row r="7" spans="1:15" s="12" customFormat="1" x14ac:dyDescent="0.2">
      <c r="B7" s="10" t="s">
        <v>269</v>
      </c>
      <c r="C7" s="255">
        <v>185.33</v>
      </c>
      <c r="D7" s="11">
        <f t="shared" ref="D7:O7" si="1">$C$7*100/$C$11</f>
        <v>81.787290379523398</v>
      </c>
      <c r="E7" s="11">
        <f t="shared" si="1"/>
        <v>81.787290379523398</v>
      </c>
      <c r="F7" s="11">
        <f t="shared" si="1"/>
        <v>81.787290379523398</v>
      </c>
      <c r="G7" s="11">
        <f t="shared" si="1"/>
        <v>81.787290379523398</v>
      </c>
      <c r="H7" s="11">
        <f t="shared" si="1"/>
        <v>81.787290379523398</v>
      </c>
      <c r="I7" s="11">
        <f t="shared" si="1"/>
        <v>81.787290379523398</v>
      </c>
      <c r="J7" s="11">
        <f t="shared" si="1"/>
        <v>81.787290379523398</v>
      </c>
      <c r="K7" s="11">
        <f t="shared" si="1"/>
        <v>81.787290379523398</v>
      </c>
      <c r="L7" s="11">
        <f t="shared" si="1"/>
        <v>81.787290379523398</v>
      </c>
      <c r="M7" s="11">
        <f t="shared" si="1"/>
        <v>81.787290379523398</v>
      </c>
      <c r="N7" s="11">
        <f t="shared" si="1"/>
        <v>81.787290379523398</v>
      </c>
      <c r="O7" s="11">
        <f t="shared" si="1"/>
        <v>81.787290379523398</v>
      </c>
    </row>
    <row r="8" spans="1:15" s="12" customFormat="1" x14ac:dyDescent="0.2">
      <c r="B8" s="10" t="s">
        <v>55</v>
      </c>
      <c r="C8" s="254">
        <v>30.218</v>
      </c>
      <c r="D8" s="11">
        <f>$C$8*100/$C$11</f>
        <v>13.33539276257723</v>
      </c>
      <c r="E8" s="11">
        <f>$C$8*100/$C$11</f>
        <v>13.33539276257723</v>
      </c>
      <c r="F8" s="11">
        <f>$C$8*100/$C$11</f>
        <v>13.33539276257723</v>
      </c>
      <c r="G8" s="11">
        <f>$C$8*100/$C$11</f>
        <v>13.33539276257723</v>
      </c>
      <c r="H8" s="11"/>
      <c r="I8" s="11"/>
      <c r="J8" s="11"/>
      <c r="K8" s="11"/>
      <c r="L8" s="11"/>
      <c r="M8" s="11"/>
      <c r="N8" s="11">
        <f>$C$8*100/$C$11</f>
        <v>13.33539276257723</v>
      </c>
      <c r="O8" s="11">
        <f>$C$8*100/$C$11</f>
        <v>13.33539276257723</v>
      </c>
    </row>
    <row r="9" spans="1:15" s="12" customFormat="1" x14ac:dyDescent="0.2">
      <c r="B9" s="10" t="s">
        <v>183</v>
      </c>
      <c r="C9" s="254">
        <v>2.8010000000000002</v>
      </c>
      <c r="D9" s="11">
        <f t="shared" ref="D9:O9" si="2">$C$9*100/$C$11</f>
        <v>1.2360988526037071</v>
      </c>
      <c r="E9" s="11">
        <f t="shared" si="2"/>
        <v>1.2360988526037071</v>
      </c>
      <c r="F9" s="11">
        <f t="shared" si="2"/>
        <v>1.2360988526037071</v>
      </c>
      <c r="G9" s="11">
        <f t="shared" si="2"/>
        <v>1.2360988526037071</v>
      </c>
      <c r="H9" s="11">
        <f t="shared" si="2"/>
        <v>1.2360988526037071</v>
      </c>
      <c r="I9" s="11">
        <f t="shared" si="2"/>
        <v>1.2360988526037071</v>
      </c>
      <c r="J9" s="11">
        <f t="shared" si="2"/>
        <v>1.2360988526037071</v>
      </c>
      <c r="K9" s="11">
        <f t="shared" si="2"/>
        <v>1.2360988526037071</v>
      </c>
      <c r="L9" s="11">
        <f t="shared" si="2"/>
        <v>1.2360988526037071</v>
      </c>
      <c r="M9" s="11">
        <f t="shared" si="2"/>
        <v>1.2360988526037071</v>
      </c>
      <c r="N9" s="11">
        <f t="shared" si="2"/>
        <v>1.2360988526037071</v>
      </c>
      <c r="O9" s="11">
        <f t="shared" si="2"/>
        <v>1.2360988526037071</v>
      </c>
    </row>
    <row r="10" spans="1:15" ht="16.5" x14ac:dyDescent="0.2">
      <c r="B10" s="257" t="s">
        <v>27</v>
      </c>
      <c r="C10" s="256">
        <f t="shared" ref="C10" si="3">SUM(C5:C9)</f>
        <v>228.51499999999999</v>
      </c>
      <c r="D10" s="423"/>
      <c r="E10" s="424"/>
      <c r="F10" s="424"/>
      <c r="G10" s="424"/>
      <c r="H10" s="424"/>
      <c r="I10" s="424"/>
      <c r="J10" s="424"/>
      <c r="K10" s="424"/>
      <c r="L10" s="424"/>
      <c r="M10" s="424"/>
      <c r="N10" s="424"/>
      <c r="O10" s="425"/>
    </row>
    <row r="11" spans="1:15" ht="16.5" x14ac:dyDescent="0.3">
      <c r="A11" s="19"/>
      <c r="B11" s="242" t="s">
        <v>28</v>
      </c>
      <c r="C11" s="243">
        <v>226.6</v>
      </c>
      <c r="D11" s="17">
        <f t="shared" ref="D11:O11" si="4">SUM(D5:D9)</f>
        <v>97.278022947925862</v>
      </c>
      <c r="E11" s="17">
        <f t="shared" si="4"/>
        <v>97.278022947925862</v>
      </c>
      <c r="F11" s="17">
        <f t="shared" si="4"/>
        <v>97.278022947925862</v>
      </c>
      <c r="G11" s="17">
        <f t="shared" si="4"/>
        <v>97.278022947925862</v>
      </c>
      <c r="H11" s="17">
        <f t="shared" si="4"/>
        <v>87.509708737864088</v>
      </c>
      <c r="I11" s="17">
        <f t="shared" si="4"/>
        <v>87.509708737864088</v>
      </c>
      <c r="J11" s="17">
        <f t="shared" si="4"/>
        <v>87.509708737864088</v>
      </c>
      <c r="K11" s="17">
        <f t="shared" si="4"/>
        <v>87.509708737864088</v>
      </c>
      <c r="L11" s="17">
        <f t="shared" si="4"/>
        <v>87.509708737864088</v>
      </c>
      <c r="M11" s="17">
        <f t="shared" si="4"/>
        <v>83.942630185348634</v>
      </c>
      <c r="N11" s="17">
        <f t="shared" si="4"/>
        <v>97.278022947925862</v>
      </c>
      <c r="O11" s="40">
        <f t="shared" si="4"/>
        <v>97.278022947925862</v>
      </c>
    </row>
    <row r="12" spans="1:15" ht="16.5" x14ac:dyDescent="0.2">
      <c r="A12" s="19"/>
      <c r="B12" s="21" t="s">
        <v>29</v>
      </c>
      <c r="C12" s="22">
        <f>C10/C11*100</f>
        <v>100.8451015004413</v>
      </c>
      <c r="D12" s="20"/>
      <c r="E12" s="20"/>
      <c r="F12" s="20"/>
      <c r="G12" s="20"/>
      <c r="H12" s="20"/>
      <c r="I12" s="20"/>
      <c r="J12" s="20"/>
      <c r="K12" s="20"/>
      <c r="L12" s="20"/>
      <c r="M12" s="20"/>
      <c r="N12" s="20"/>
      <c r="O12" s="23"/>
    </row>
    <row r="13" spans="1:15" ht="16.5" x14ac:dyDescent="0.3">
      <c r="A13" s="19"/>
      <c r="B13" s="24" t="s">
        <v>30</v>
      </c>
      <c r="C13" s="22">
        <v>226.6</v>
      </c>
      <c r="D13" s="20"/>
      <c r="E13" s="20"/>
      <c r="F13" s="20"/>
      <c r="G13" s="20"/>
      <c r="H13" s="20"/>
      <c r="I13" s="20"/>
      <c r="J13" s="20"/>
      <c r="K13" s="20"/>
      <c r="L13" s="20"/>
      <c r="M13" s="20"/>
      <c r="N13" s="20"/>
      <c r="O13" s="23"/>
    </row>
    <row r="14" spans="1:15" ht="16.5" x14ac:dyDescent="0.3">
      <c r="A14" s="19"/>
      <c r="B14" s="26" t="s">
        <v>32</v>
      </c>
      <c r="C14" s="27">
        <f>C11/C13*100</f>
        <v>100</v>
      </c>
      <c r="D14" s="25"/>
      <c r="E14" s="20"/>
      <c r="F14" s="20"/>
      <c r="G14" s="20"/>
      <c r="H14" s="20"/>
      <c r="I14" s="20"/>
      <c r="J14" s="20"/>
      <c r="K14" s="20"/>
      <c r="L14" s="20"/>
      <c r="M14" s="20"/>
      <c r="N14" s="20"/>
      <c r="O14" s="23"/>
    </row>
    <row r="15" spans="1:15" ht="16.5" x14ac:dyDescent="0.2">
      <c r="A15" s="19"/>
      <c r="B15" s="28" t="s">
        <v>33</v>
      </c>
      <c r="C15" s="29">
        <v>226.6</v>
      </c>
      <c r="D15" s="42"/>
      <c r="E15" s="32"/>
      <c r="F15" s="32"/>
      <c r="G15" s="32"/>
      <c r="H15" s="32"/>
      <c r="I15" s="32"/>
      <c r="J15" s="32"/>
      <c r="K15" s="32"/>
      <c r="L15" s="32"/>
      <c r="M15" s="32"/>
      <c r="N15" s="32"/>
      <c r="O15" s="33"/>
    </row>
    <row r="16" spans="1:15" x14ac:dyDescent="0.2">
      <c r="C16" s="43"/>
    </row>
    <row r="17" spans="2:15" ht="15.75" x14ac:dyDescent="0.25">
      <c r="B17" s="4" t="s">
        <v>37</v>
      </c>
    </row>
    <row r="18" spans="2:15" ht="39" customHeight="1" x14ac:dyDescent="0.2">
      <c r="B18" s="405" t="s">
        <v>270</v>
      </c>
      <c r="C18" s="405"/>
      <c r="D18" s="405"/>
      <c r="E18" s="405"/>
      <c r="F18" s="405"/>
      <c r="G18" s="405"/>
      <c r="H18" s="405"/>
      <c r="I18" s="405"/>
      <c r="J18" s="405"/>
      <c r="K18" s="405"/>
      <c r="L18" s="405"/>
      <c r="M18" s="405"/>
      <c r="N18" s="405"/>
      <c r="O18" s="405"/>
    </row>
    <row r="20" spans="2:15" ht="15.75" x14ac:dyDescent="0.25">
      <c r="B20" s="4" t="s">
        <v>39</v>
      </c>
    </row>
    <row r="21" spans="2:15" x14ac:dyDescent="0.2">
      <c r="B21" s="407" t="s">
        <v>271</v>
      </c>
      <c r="C21" s="407"/>
      <c r="D21" s="407"/>
      <c r="E21" s="407"/>
      <c r="F21" s="407"/>
      <c r="G21" s="407"/>
      <c r="H21" s="407"/>
      <c r="I21" s="407"/>
      <c r="J21" s="407"/>
      <c r="K21" s="407"/>
      <c r="L21" s="407"/>
      <c r="M21" s="407"/>
      <c r="N21" s="407"/>
      <c r="O21" s="407"/>
    </row>
    <row r="22" spans="2:15" x14ac:dyDescent="0.2">
      <c r="B22" s="392" t="s">
        <v>42</v>
      </c>
      <c r="C22" s="392"/>
      <c r="D22" s="392"/>
      <c r="E22" s="392"/>
      <c r="F22" s="392"/>
      <c r="G22" s="392"/>
      <c r="H22" s="392"/>
      <c r="I22" s="392"/>
      <c r="J22" s="392"/>
      <c r="K22" s="392"/>
      <c r="L22" s="392"/>
      <c r="M22" s="392"/>
      <c r="N22" s="392"/>
      <c r="O22" s="392"/>
    </row>
  </sheetData>
  <mergeCells count="7">
    <mergeCell ref="D1:O1"/>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 r:id="rId2"/>
  <legacyDrawingHF r:id="rId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1"/>
  <dimension ref="A1:O24"/>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710937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489</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17</v>
      </c>
      <c r="C5" s="264">
        <v>4.34</v>
      </c>
      <c r="D5" s="11"/>
      <c r="E5" s="11"/>
      <c r="F5" s="13"/>
      <c r="G5" s="11">
        <f>$C$5*100/$C$12</f>
        <v>3.1403762662807528</v>
      </c>
      <c r="H5" s="11">
        <f>$C$5*100/$C$12</f>
        <v>3.1403762662807528</v>
      </c>
      <c r="I5" s="11">
        <f>$C$5*100/$C$12</f>
        <v>3.1403762662807528</v>
      </c>
      <c r="J5" s="11">
        <f>$C$5*100/$C$12</f>
        <v>3.1403762662807528</v>
      </c>
      <c r="K5" s="11">
        <f>$C$5*100/$C$12</f>
        <v>3.1403762662807528</v>
      </c>
      <c r="L5" s="11"/>
      <c r="M5" s="11"/>
      <c r="N5" s="11"/>
      <c r="O5" s="13"/>
    </row>
    <row r="6" spans="1:15" s="12" customFormat="1" x14ac:dyDescent="0.2">
      <c r="B6" s="10" t="s">
        <v>18</v>
      </c>
      <c r="C6" s="265">
        <v>36.76</v>
      </c>
      <c r="D6" s="11"/>
      <c r="E6" s="11"/>
      <c r="F6" s="13"/>
      <c r="G6" s="11">
        <f>$C$6*100/$C$12</f>
        <v>26.599131693198267</v>
      </c>
      <c r="H6" s="11">
        <f>$C$6*100/$C$12</f>
        <v>26.599131693198267</v>
      </c>
      <c r="I6" s="11">
        <f>$C$6*100/$C$12</f>
        <v>26.599131693198267</v>
      </c>
      <c r="J6" s="11">
        <f>$C$6*100/$C$12</f>
        <v>26.599131693198267</v>
      </c>
      <c r="K6" s="11">
        <f>$C$6*100/$C$12</f>
        <v>26.599131693198267</v>
      </c>
      <c r="L6" s="11"/>
      <c r="M6" s="11"/>
      <c r="N6" s="11"/>
      <c r="O6" s="13"/>
    </row>
    <row r="7" spans="1:15" s="12" customFormat="1" x14ac:dyDescent="0.2">
      <c r="B7" s="14" t="s">
        <v>90</v>
      </c>
      <c r="C7" s="264">
        <v>5.0199999999999996</v>
      </c>
      <c r="D7" s="11">
        <f t="shared" ref="D7:O7" si="0">$C$7*100/$C$12</f>
        <v>3.6324167872648334</v>
      </c>
      <c r="E7" s="11">
        <f t="shared" si="0"/>
        <v>3.6324167872648334</v>
      </c>
      <c r="F7" s="11">
        <f t="shared" si="0"/>
        <v>3.6324167872648334</v>
      </c>
      <c r="G7" s="11">
        <f t="shared" si="0"/>
        <v>3.6324167872648334</v>
      </c>
      <c r="H7" s="11">
        <f t="shared" si="0"/>
        <v>3.6324167872648334</v>
      </c>
      <c r="I7" s="11">
        <f t="shared" si="0"/>
        <v>3.6324167872648334</v>
      </c>
      <c r="J7" s="11">
        <f t="shared" si="0"/>
        <v>3.6324167872648334</v>
      </c>
      <c r="K7" s="11">
        <f t="shared" si="0"/>
        <v>3.6324167872648334</v>
      </c>
      <c r="L7" s="11">
        <f t="shared" si="0"/>
        <v>3.6324167872648334</v>
      </c>
      <c r="M7" s="11">
        <f t="shared" si="0"/>
        <v>3.6324167872648334</v>
      </c>
      <c r="N7" s="11">
        <f t="shared" si="0"/>
        <v>3.6324167872648334</v>
      </c>
      <c r="O7" s="11">
        <f t="shared" si="0"/>
        <v>3.6324167872648334</v>
      </c>
    </row>
    <row r="8" spans="1:15" s="12" customFormat="1" x14ac:dyDescent="0.2">
      <c r="B8" s="10" t="s">
        <v>78</v>
      </c>
      <c r="C8" s="264">
        <v>72.36</v>
      </c>
      <c r="D8" s="11"/>
      <c r="E8" s="11"/>
      <c r="F8" s="13"/>
      <c r="G8" s="11">
        <f>$C$8*100/$C$12</f>
        <v>52.358900144717808</v>
      </c>
      <c r="H8" s="11">
        <f>$C$8*100/$C$12</f>
        <v>52.358900144717808</v>
      </c>
      <c r="I8" s="11">
        <f>$C$8*100/$C$12</f>
        <v>52.358900144717808</v>
      </c>
      <c r="J8" s="11">
        <f>$C$8*100/$C$12</f>
        <v>52.358900144717808</v>
      </c>
      <c r="K8" s="11">
        <f>$C$8*100/$C$12</f>
        <v>52.358900144717808</v>
      </c>
      <c r="L8" s="11"/>
      <c r="M8" s="11"/>
      <c r="N8" s="11"/>
      <c r="O8" s="13"/>
    </row>
    <row r="9" spans="1:15" s="12" customFormat="1" x14ac:dyDescent="0.2">
      <c r="B9" s="10" t="s">
        <v>62</v>
      </c>
      <c r="C9" s="264">
        <v>9.1199999999999992</v>
      </c>
      <c r="D9" s="11"/>
      <c r="E9" s="11"/>
      <c r="F9" s="11">
        <f t="shared" ref="F9:K9" si="1">$C$9*100/$C$12</f>
        <v>6.5991316931982631</v>
      </c>
      <c r="G9" s="11">
        <f t="shared" si="1"/>
        <v>6.5991316931982631</v>
      </c>
      <c r="H9" s="11">
        <f t="shared" si="1"/>
        <v>6.5991316931982631</v>
      </c>
      <c r="I9" s="11">
        <f t="shared" si="1"/>
        <v>6.5991316931982631</v>
      </c>
      <c r="J9" s="11">
        <f t="shared" si="1"/>
        <v>6.5991316931982631</v>
      </c>
      <c r="K9" s="11">
        <f t="shared" si="1"/>
        <v>6.5991316931982631</v>
      </c>
      <c r="L9" s="11"/>
      <c r="M9" s="11"/>
      <c r="N9" s="11"/>
      <c r="O9" s="13"/>
    </row>
    <row r="10" spans="1:15" s="12" customFormat="1" x14ac:dyDescent="0.2">
      <c r="B10" s="37" t="s">
        <v>105</v>
      </c>
      <c r="C10" s="264">
        <v>10.6</v>
      </c>
      <c r="D10" s="11">
        <f t="shared" ref="D10:O10" si="2">$C$10*100/$C$12</f>
        <v>7.6700434153400874</v>
      </c>
      <c r="E10" s="11">
        <f t="shared" si="2"/>
        <v>7.6700434153400874</v>
      </c>
      <c r="F10" s="11">
        <f t="shared" si="2"/>
        <v>7.6700434153400874</v>
      </c>
      <c r="G10" s="11">
        <f t="shared" si="2"/>
        <v>7.6700434153400874</v>
      </c>
      <c r="H10" s="11">
        <f t="shared" si="2"/>
        <v>7.6700434153400874</v>
      </c>
      <c r="I10" s="11">
        <f t="shared" si="2"/>
        <v>7.6700434153400874</v>
      </c>
      <c r="J10" s="11">
        <f t="shared" si="2"/>
        <v>7.6700434153400874</v>
      </c>
      <c r="K10" s="11">
        <f t="shared" si="2"/>
        <v>7.6700434153400874</v>
      </c>
      <c r="L10" s="11">
        <f t="shared" si="2"/>
        <v>7.6700434153400874</v>
      </c>
      <c r="M10" s="11">
        <f t="shared" si="2"/>
        <v>7.6700434153400874</v>
      </c>
      <c r="N10" s="11">
        <f t="shared" si="2"/>
        <v>7.6700434153400874</v>
      </c>
      <c r="O10" s="11">
        <f t="shared" si="2"/>
        <v>7.6700434153400874</v>
      </c>
    </row>
    <row r="11" spans="1:15" ht="16.5" x14ac:dyDescent="0.2">
      <c r="B11" s="257" t="s">
        <v>27</v>
      </c>
      <c r="C11" s="266">
        <f>SUM(C5:C10)</f>
        <v>138.19999999999999</v>
      </c>
      <c r="D11" s="423"/>
      <c r="E11" s="424"/>
      <c r="F11" s="424"/>
      <c r="G11" s="424"/>
      <c r="H11" s="424"/>
      <c r="I11" s="424"/>
      <c r="J11" s="424"/>
      <c r="K11" s="424"/>
      <c r="L11" s="424"/>
      <c r="M11" s="424"/>
      <c r="N11" s="424"/>
      <c r="O11" s="425"/>
    </row>
    <row r="12" spans="1:15" ht="16.5" x14ac:dyDescent="0.3">
      <c r="A12" s="19"/>
      <c r="B12" s="242" t="s">
        <v>28</v>
      </c>
      <c r="C12" s="270">
        <v>138.19999999999999</v>
      </c>
      <c r="D12" s="17">
        <f t="shared" ref="D12:O12" si="3">SUM(D5:D10)</f>
        <v>11.302460202604921</v>
      </c>
      <c r="E12" s="17">
        <f t="shared" si="3"/>
        <v>11.302460202604921</v>
      </c>
      <c r="F12" s="17">
        <f t="shared" si="3"/>
        <v>17.901591895803186</v>
      </c>
      <c r="G12" s="17">
        <f t="shared" si="3"/>
        <v>100</v>
      </c>
      <c r="H12" s="17">
        <f t="shared" si="3"/>
        <v>100</v>
      </c>
      <c r="I12" s="17">
        <f t="shared" si="3"/>
        <v>100</v>
      </c>
      <c r="J12" s="17">
        <f t="shared" si="3"/>
        <v>100</v>
      </c>
      <c r="K12" s="17">
        <f t="shared" si="3"/>
        <v>100</v>
      </c>
      <c r="L12" s="17">
        <f t="shared" si="3"/>
        <v>11.302460202604921</v>
      </c>
      <c r="M12" s="17">
        <f t="shared" si="3"/>
        <v>11.302460202604921</v>
      </c>
      <c r="N12" s="17">
        <f t="shared" si="3"/>
        <v>11.302460202604921</v>
      </c>
      <c r="O12" s="40">
        <f t="shared" si="3"/>
        <v>11.302460202604921</v>
      </c>
    </row>
    <row r="13" spans="1:15" ht="16.5" x14ac:dyDescent="0.2">
      <c r="A13" s="19"/>
      <c r="B13" s="21" t="s">
        <v>29</v>
      </c>
      <c r="C13" s="22">
        <f>C11/C12*100</f>
        <v>100</v>
      </c>
      <c r="D13" s="20"/>
      <c r="E13" s="20"/>
      <c r="F13" s="20"/>
      <c r="G13" s="20"/>
      <c r="H13" s="20"/>
      <c r="I13" s="20"/>
      <c r="J13" s="20"/>
      <c r="K13" s="20"/>
      <c r="L13" s="20"/>
      <c r="M13" s="20"/>
      <c r="N13" s="20"/>
      <c r="O13" s="23"/>
    </row>
    <row r="14" spans="1:15" ht="16.5" x14ac:dyDescent="0.3">
      <c r="A14" s="19"/>
      <c r="B14" s="24" t="s">
        <v>30</v>
      </c>
      <c r="C14" s="143">
        <v>152</v>
      </c>
      <c r="D14" s="20"/>
      <c r="E14" s="20"/>
      <c r="F14" s="20"/>
      <c r="G14" s="20"/>
      <c r="H14" s="20"/>
      <c r="I14" s="20"/>
      <c r="J14" s="20"/>
      <c r="K14" s="20"/>
      <c r="L14" s="20"/>
      <c r="M14" s="20"/>
      <c r="N14" s="20"/>
      <c r="O14" s="23"/>
    </row>
    <row r="15" spans="1:15" ht="16.5" x14ac:dyDescent="0.3">
      <c r="A15" s="19"/>
      <c r="B15" s="26" t="s">
        <v>32</v>
      </c>
      <c r="C15" s="144">
        <f>100*C12/C14</f>
        <v>90.921052631578931</v>
      </c>
      <c r="D15" s="20"/>
      <c r="E15" s="20"/>
      <c r="F15" s="20"/>
      <c r="G15" s="20"/>
      <c r="H15" s="20"/>
      <c r="I15" s="20"/>
      <c r="J15" s="20"/>
      <c r="K15" s="20"/>
      <c r="L15" s="20"/>
      <c r="M15" s="20"/>
      <c r="N15" s="20"/>
      <c r="O15" s="23"/>
    </row>
    <row r="16" spans="1:15" ht="16.5" x14ac:dyDescent="0.2">
      <c r="A16" s="19"/>
      <c r="B16" s="28" t="s">
        <v>33</v>
      </c>
      <c r="C16" s="145">
        <v>152</v>
      </c>
      <c r="D16" s="42"/>
      <c r="E16" s="32"/>
      <c r="F16" s="32"/>
      <c r="G16" s="32"/>
      <c r="H16" s="32"/>
      <c r="I16" s="32"/>
      <c r="J16" s="32"/>
      <c r="K16" s="32"/>
      <c r="L16" s="32"/>
      <c r="M16" s="32"/>
      <c r="N16" s="32"/>
      <c r="O16" s="33"/>
    </row>
    <row r="17" spans="2:15" x14ac:dyDescent="0.2">
      <c r="C17" s="43"/>
    </row>
    <row r="18" spans="2:15" ht="15.75" x14ac:dyDescent="0.25">
      <c r="B18" s="4" t="s">
        <v>37</v>
      </c>
    </row>
    <row r="19" spans="2:15" ht="44.25" customHeight="1" x14ac:dyDescent="0.2">
      <c r="B19" s="397" t="s">
        <v>490</v>
      </c>
      <c r="C19" s="397"/>
      <c r="D19" s="397"/>
      <c r="E19" s="397"/>
      <c r="F19" s="397"/>
      <c r="G19" s="397"/>
      <c r="H19" s="397"/>
      <c r="I19" s="397"/>
      <c r="J19" s="397"/>
      <c r="K19" s="397"/>
      <c r="L19" s="397"/>
      <c r="M19" s="397"/>
      <c r="N19" s="397"/>
      <c r="O19" s="397"/>
    </row>
    <row r="21" spans="2:15" ht="15.75" x14ac:dyDescent="0.25">
      <c r="B21" s="4" t="s">
        <v>39</v>
      </c>
    </row>
    <row r="22" spans="2:15" x14ac:dyDescent="0.2">
      <c r="B22" s="407" t="s">
        <v>491</v>
      </c>
      <c r="C22" s="407"/>
      <c r="D22" s="407"/>
      <c r="E22" s="407"/>
      <c r="F22" s="407"/>
      <c r="G22" s="407"/>
      <c r="H22" s="407"/>
      <c r="I22" s="407"/>
      <c r="J22" s="407"/>
      <c r="K22" s="407"/>
      <c r="L22" s="407"/>
      <c r="M22" s="407"/>
      <c r="N22" s="407"/>
      <c r="O22" s="407"/>
    </row>
    <row r="23" spans="2:15" x14ac:dyDescent="0.2">
      <c r="B23" s="398" t="s">
        <v>395</v>
      </c>
      <c r="C23" s="398"/>
      <c r="D23" s="398"/>
      <c r="E23" s="398"/>
      <c r="F23" s="398"/>
      <c r="G23" s="398"/>
      <c r="H23" s="398"/>
      <c r="I23" s="398"/>
      <c r="J23" s="398"/>
      <c r="K23" s="398"/>
      <c r="L23" s="398"/>
      <c r="M23" s="398"/>
      <c r="N23" s="398"/>
      <c r="O23" s="398"/>
    </row>
    <row r="24" spans="2:15" x14ac:dyDescent="0.2">
      <c r="B24" s="392" t="s">
        <v>42</v>
      </c>
      <c r="C24" s="392"/>
      <c r="D24" s="392"/>
      <c r="E24" s="392"/>
      <c r="F24" s="392"/>
      <c r="G24" s="392"/>
      <c r="H24" s="392"/>
      <c r="I24" s="392"/>
      <c r="J24" s="392"/>
      <c r="K24" s="392"/>
      <c r="L24" s="392"/>
      <c r="M24" s="392"/>
      <c r="N24" s="392"/>
      <c r="O24" s="392"/>
    </row>
  </sheetData>
  <mergeCells count="8">
    <mergeCell ref="B24:O24"/>
    <mergeCell ref="D1:O1"/>
    <mergeCell ref="D3:O3"/>
    <mergeCell ref="B19:O19"/>
    <mergeCell ref="B22:O22"/>
    <mergeCell ref="B23:O23"/>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9"/>
  <dimension ref="A1:Q40"/>
  <sheetViews>
    <sheetView zoomScaleNormal="100" workbookViewId="0"/>
  </sheetViews>
  <sheetFormatPr defaultColWidth="8.85546875" defaultRowHeight="14.25" x14ac:dyDescent="0.2"/>
  <cols>
    <col min="1" max="1" width="3.42578125" style="335" customWidth="1"/>
    <col min="2" max="2" width="66.7109375" style="335" customWidth="1"/>
    <col min="3" max="3" width="10.7109375" style="227" customWidth="1"/>
    <col min="4" max="15" width="4.7109375" style="335" customWidth="1"/>
    <col min="16" max="256" width="8.85546875" style="335"/>
    <col min="257" max="257" width="3.42578125" style="335" customWidth="1"/>
    <col min="258" max="258" width="66.7109375" style="335" customWidth="1"/>
    <col min="259" max="259" width="10.7109375" style="335" customWidth="1"/>
    <col min="260" max="271" width="4.7109375" style="335" customWidth="1"/>
    <col min="272" max="512" width="8.85546875" style="335"/>
    <col min="513" max="513" width="3.42578125" style="335" customWidth="1"/>
    <col min="514" max="514" width="66.7109375" style="335" customWidth="1"/>
    <col min="515" max="515" width="10.7109375" style="335" customWidth="1"/>
    <col min="516" max="527" width="4.7109375" style="335" customWidth="1"/>
    <col min="528" max="768" width="8.85546875" style="335"/>
    <col min="769" max="769" width="3.42578125" style="335" customWidth="1"/>
    <col min="770" max="770" width="66.7109375" style="335" customWidth="1"/>
    <col min="771" max="771" width="10.7109375" style="335" customWidth="1"/>
    <col min="772" max="783" width="4.7109375" style="335" customWidth="1"/>
    <col min="784" max="1024" width="8.85546875" style="335"/>
    <col min="1025" max="1025" width="3.42578125" style="335" customWidth="1"/>
    <col min="1026" max="1026" width="66.7109375" style="335" customWidth="1"/>
    <col min="1027" max="1027" width="10.7109375" style="335" customWidth="1"/>
    <col min="1028" max="1039" width="4.7109375" style="335" customWidth="1"/>
    <col min="1040" max="1280" width="8.85546875" style="335"/>
    <col min="1281" max="1281" width="3.42578125" style="335" customWidth="1"/>
    <col min="1282" max="1282" width="66.7109375" style="335" customWidth="1"/>
    <col min="1283" max="1283" width="10.7109375" style="335" customWidth="1"/>
    <col min="1284" max="1295" width="4.7109375" style="335" customWidth="1"/>
    <col min="1296" max="1536" width="8.85546875" style="335"/>
    <col min="1537" max="1537" width="3.42578125" style="335" customWidth="1"/>
    <col min="1538" max="1538" width="66.7109375" style="335" customWidth="1"/>
    <col min="1539" max="1539" width="10.7109375" style="335" customWidth="1"/>
    <col min="1540" max="1551" width="4.7109375" style="335" customWidth="1"/>
    <col min="1552" max="1792" width="8.85546875" style="335"/>
    <col min="1793" max="1793" width="3.42578125" style="335" customWidth="1"/>
    <col min="1794" max="1794" width="66.7109375" style="335" customWidth="1"/>
    <col min="1795" max="1795" width="10.7109375" style="335" customWidth="1"/>
    <col min="1796" max="1807" width="4.7109375" style="335" customWidth="1"/>
    <col min="1808" max="2048" width="8.85546875" style="335"/>
    <col min="2049" max="2049" width="3.42578125" style="335" customWidth="1"/>
    <col min="2050" max="2050" width="66.7109375" style="335" customWidth="1"/>
    <col min="2051" max="2051" width="10.7109375" style="335" customWidth="1"/>
    <col min="2052" max="2063" width="4.7109375" style="335" customWidth="1"/>
    <col min="2064" max="2304" width="8.85546875" style="335"/>
    <col min="2305" max="2305" width="3.42578125" style="335" customWidth="1"/>
    <col min="2306" max="2306" width="66.7109375" style="335" customWidth="1"/>
    <col min="2307" max="2307" width="10.7109375" style="335" customWidth="1"/>
    <col min="2308" max="2319" width="4.7109375" style="335" customWidth="1"/>
    <col min="2320" max="2560" width="8.85546875" style="335"/>
    <col min="2561" max="2561" width="3.42578125" style="335" customWidth="1"/>
    <col min="2562" max="2562" width="66.7109375" style="335" customWidth="1"/>
    <col min="2563" max="2563" width="10.7109375" style="335" customWidth="1"/>
    <col min="2564" max="2575" width="4.7109375" style="335" customWidth="1"/>
    <col min="2576" max="2816" width="8.85546875" style="335"/>
    <col min="2817" max="2817" width="3.42578125" style="335" customWidth="1"/>
    <col min="2818" max="2818" width="66.7109375" style="335" customWidth="1"/>
    <col min="2819" max="2819" width="10.7109375" style="335" customWidth="1"/>
    <col min="2820" max="2831" width="4.7109375" style="335" customWidth="1"/>
    <col min="2832" max="3072" width="8.85546875" style="335"/>
    <col min="3073" max="3073" width="3.42578125" style="335" customWidth="1"/>
    <col min="3074" max="3074" width="66.7109375" style="335" customWidth="1"/>
    <col min="3075" max="3075" width="10.7109375" style="335" customWidth="1"/>
    <col min="3076" max="3087" width="4.7109375" style="335" customWidth="1"/>
    <col min="3088" max="3328" width="8.85546875" style="335"/>
    <col min="3329" max="3329" width="3.42578125" style="335" customWidth="1"/>
    <col min="3330" max="3330" width="66.7109375" style="335" customWidth="1"/>
    <col min="3331" max="3331" width="10.7109375" style="335" customWidth="1"/>
    <col min="3332" max="3343" width="4.7109375" style="335" customWidth="1"/>
    <col min="3344" max="3584" width="8.85546875" style="335"/>
    <col min="3585" max="3585" width="3.42578125" style="335" customWidth="1"/>
    <col min="3586" max="3586" width="66.7109375" style="335" customWidth="1"/>
    <col min="3587" max="3587" width="10.7109375" style="335" customWidth="1"/>
    <col min="3588" max="3599" width="4.7109375" style="335" customWidth="1"/>
    <col min="3600" max="3840" width="8.85546875" style="335"/>
    <col min="3841" max="3841" width="3.42578125" style="335" customWidth="1"/>
    <col min="3842" max="3842" width="66.7109375" style="335" customWidth="1"/>
    <col min="3843" max="3843" width="10.7109375" style="335" customWidth="1"/>
    <col min="3844" max="3855" width="4.7109375" style="335" customWidth="1"/>
    <col min="3856" max="4096" width="8.85546875" style="335"/>
    <col min="4097" max="4097" width="3.42578125" style="335" customWidth="1"/>
    <col min="4098" max="4098" width="66.7109375" style="335" customWidth="1"/>
    <col min="4099" max="4099" width="10.7109375" style="335" customWidth="1"/>
    <col min="4100" max="4111" width="4.7109375" style="335" customWidth="1"/>
    <col min="4112" max="4352" width="8.85546875" style="335"/>
    <col min="4353" max="4353" width="3.42578125" style="335" customWidth="1"/>
    <col min="4354" max="4354" width="66.7109375" style="335" customWidth="1"/>
    <col min="4355" max="4355" width="10.7109375" style="335" customWidth="1"/>
    <col min="4356" max="4367" width="4.7109375" style="335" customWidth="1"/>
    <col min="4368" max="4608" width="8.85546875" style="335"/>
    <col min="4609" max="4609" width="3.42578125" style="335" customWidth="1"/>
    <col min="4610" max="4610" width="66.7109375" style="335" customWidth="1"/>
    <col min="4611" max="4611" width="10.7109375" style="335" customWidth="1"/>
    <col min="4612" max="4623" width="4.7109375" style="335" customWidth="1"/>
    <col min="4624" max="4864" width="8.85546875" style="335"/>
    <col min="4865" max="4865" width="3.42578125" style="335" customWidth="1"/>
    <col min="4866" max="4866" width="66.7109375" style="335" customWidth="1"/>
    <col min="4867" max="4867" width="10.7109375" style="335" customWidth="1"/>
    <col min="4868" max="4879" width="4.7109375" style="335" customWidth="1"/>
    <col min="4880" max="5120" width="8.85546875" style="335"/>
    <col min="5121" max="5121" width="3.42578125" style="335" customWidth="1"/>
    <col min="5122" max="5122" width="66.7109375" style="335" customWidth="1"/>
    <col min="5123" max="5123" width="10.7109375" style="335" customWidth="1"/>
    <col min="5124" max="5135" width="4.7109375" style="335" customWidth="1"/>
    <col min="5136" max="5376" width="8.85546875" style="335"/>
    <col min="5377" max="5377" width="3.42578125" style="335" customWidth="1"/>
    <col min="5378" max="5378" width="66.7109375" style="335" customWidth="1"/>
    <col min="5379" max="5379" width="10.7109375" style="335" customWidth="1"/>
    <col min="5380" max="5391" width="4.7109375" style="335" customWidth="1"/>
    <col min="5392" max="5632" width="8.85546875" style="335"/>
    <col min="5633" max="5633" width="3.42578125" style="335" customWidth="1"/>
    <col min="5634" max="5634" width="66.7109375" style="335" customWidth="1"/>
    <col min="5635" max="5635" width="10.7109375" style="335" customWidth="1"/>
    <col min="5636" max="5647" width="4.7109375" style="335" customWidth="1"/>
    <col min="5648" max="5888" width="8.85546875" style="335"/>
    <col min="5889" max="5889" width="3.42578125" style="335" customWidth="1"/>
    <col min="5890" max="5890" width="66.7109375" style="335" customWidth="1"/>
    <col min="5891" max="5891" width="10.7109375" style="335" customWidth="1"/>
    <col min="5892" max="5903" width="4.7109375" style="335" customWidth="1"/>
    <col min="5904" max="6144" width="8.85546875" style="335"/>
    <col min="6145" max="6145" width="3.42578125" style="335" customWidth="1"/>
    <col min="6146" max="6146" width="66.7109375" style="335" customWidth="1"/>
    <col min="6147" max="6147" width="10.7109375" style="335" customWidth="1"/>
    <col min="6148" max="6159" width="4.7109375" style="335" customWidth="1"/>
    <col min="6160" max="6400" width="8.85546875" style="335"/>
    <col min="6401" max="6401" width="3.42578125" style="335" customWidth="1"/>
    <col min="6402" max="6402" width="66.7109375" style="335" customWidth="1"/>
    <col min="6403" max="6403" width="10.7109375" style="335" customWidth="1"/>
    <col min="6404" max="6415" width="4.7109375" style="335" customWidth="1"/>
    <col min="6416" max="6656" width="8.85546875" style="335"/>
    <col min="6657" max="6657" width="3.42578125" style="335" customWidth="1"/>
    <col min="6658" max="6658" width="66.7109375" style="335" customWidth="1"/>
    <col min="6659" max="6659" width="10.7109375" style="335" customWidth="1"/>
    <col min="6660" max="6671" width="4.7109375" style="335" customWidth="1"/>
    <col min="6672" max="6912" width="8.85546875" style="335"/>
    <col min="6913" max="6913" width="3.42578125" style="335" customWidth="1"/>
    <col min="6914" max="6914" width="66.7109375" style="335" customWidth="1"/>
    <col min="6915" max="6915" width="10.7109375" style="335" customWidth="1"/>
    <col min="6916" max="6927" width="4.7109375" style="335" customWidth="1"/>
    <col min="6928" max="7168" width="8.85546875" style="335"/>
    <col min="7169" max="7169" width="3.42578125" style="335" customWidth="1"/>
    <col min="7170" max="7170" width="66.7109375" style="335" customWidth="1"/>
    <col min="7171" max="7171" width="10.7109375" style="335" customWidth="1"/>
    <col min="7172" max="7183" width="4.7109375" style="335" customWidth="1"/>
    <col min="7184" max="7424" width="8.85546875" style="335"/>
    <col min="7425" max="7425" width="3.42578125" style="335" customWidth="1"/>
    <col min="7426" max="7426" width="66.7109375" style="335" customWidth="1"/>
    <col min="7427" max="7427" width="10.7109375" style="335" customWidth="1"/>
    <col min="7428" max="7439" width="4.7109375" style="335" customWidth="1"/>
    <col min="7440" max="7680" width="8.85546875" style="335"/>
    <col min="7681" max="7681" width="3.42578125" style="335" customWidth="1"/>
    <col min="7682" max="7682" width="66.7109375" style="335" customWidth="1"/>
    <col min="7683" max="7683" width="10.7109375" style="335" customWidth="1"/>
    <col min="7684" max="7695" width="4.7109375" style="335" customWidth="1"/>
    <col min="7696" max="7936" width="8.85546875" style="335"/>
    <col min="7937" max="7937" width="3.42578125" style="335" customWidth="1"/>
    <col min="7938" max="7938" width="66.7109375" style="335" customWidth="1"/>
    <col min="7939" max="7939" width="10.7109375" style="335" customWidth="1"/>
    <col min="7940" max="7951" width="4.7109375" style="335" customWidth="1"/>
    <col min="7952" max="8192" width="8.85546875" style="335"/>
    <col min="8193" max="8193" width="3.42578125" style="335" customWidth="1"/>
    <col min="8194" max="8194" width="66.7109375" style="335" customWidth="1"/>
    <col min="8195" max="8195" width="10.7109375" style="335" customWidth="1"/>
    <col min="8196" max="8207" width="4.7109375" style="335" customWidth="1"/>
    <col min="8208" max="8448" width="8.85546875" style="335"/>
    <col min="8449" max="8449" width="3.42578125" style="335" customWidth="1"/>
    <col min="8450" max="8450" width="66.7109375" style="335" customWidth="1"/>
    <col min="8451" max="8451" width="10.7109375" style="335" customWidth="1"/>
    <col min="8452" max="8463" width="4.7109375" style="335" customWidth="1"/>
    <col min="8464" max="8704" width="8.85546875" style="335"/>
    <col min="8705" max="8705" width="3.42578125" style="335" customWidth="1"/>
    <col min="8706" max="8706" width="66.7109375" style="335" customWidth="1"/>
    <col min="8707" max="8707" width="10.7109375" style="335" customWidth="1"/>
    <col min="8708" max="8719" width="4.7109375" style="335" customWidth="1"/>
    <col min="8720" max="8960" width="8.85546875" style="335"/>
    <col min="8961" max="8961" width="3.42578125" style="335" customWidth="1"/>
    <col min="8962" max="8962" width="66.7109375" style="335" customWidth="1"/>
    <col min="8963" max="8963" width="10.7109375" style="335" customWidth="1"/>
    <col min="8964" max="8975" width="4.7109375" style="335" customWidth="1"/>
    <col min="8976" max="9216" width="8.85546875" style="335"/>
    <col min="9217" max="9217" width="3.42578125" style="335" customWidth="1"/>
    <col min="9218" max="9218" width="66.7109375" style="335" customWidth="1"/>
    <col min="9219" max="9219" width="10.7109375" style="335" customWidth="1"/>
    <col min="9220" max="9231" width="4.7109375" style="335" customWidth="1"/>
    <col min="9232" max="9472" width="8.85546875" style="335"/>
    <col min="9473" max="9473" width="3.42578125" style="335" customWidth="1"/>
    <col min="9474" max="9474" width="66.7109375" style="335" customWidth="1"/>
    <col min="9475" max="9475" width="10.7109375" style="335" customWidth="1"/>
    <col min="9476" max="9487" width="4.7109375" style="335" customWidth="1"/>
    <col min="9488" max="9728" width="8.85546875" style="335"/>
    <col min="9729" max="9729" width="3.42578125" style="335" customWidth="1"/>
    <col min="9730" max="9730" width="66.7109375" style="335" customWidth="1"/>
    <col min="9731" max="9731" width="10.7109375" style="335" customWidth="1"/>
    <col min="9732" max="9743" width="4.7109375" style="335" customWidth="1"/>
    <col min="9744" max="9984" width="8.85546875" style="335"/>
    <col min="9985" max="9985" width="3.42578125" style="335" customWidth="1"/>
    <col min="9986" max="9986" width="66.7109375" style="335" customWidth="1"/>
    <col min="9987" max="9987" width="10.7109375" style="335" customWidth="1"/>
    <col min="9988" max="9999" width="4.7109375" style="335" customWidth="1"/>
    <col min="10000" max="10240" width="8.85546875" style="335"/>
    <col min="10241" max="10241" width="3.42578125" style="335" customWidth="1"/>
    <col min="10242" max="10242" width="66.7109375" style="335" customWidth="1"/>
    <col min="10243" max="10243" width="10.7109375" style="335" customWidth="1"/>
    <col min="10244" max="10255" width="4.7109375" style="335" customWidth="1"/>
    <col min="10256" max="10496" width="8.85546875" style="335"/>
    <col min="10497" max="10497" width="3.42578125" style="335" customWidth="1"/>
    <col min="10498" max="10498" width="66.7109375" style="335" customWidth="1"/>
    <col min="10499" max="10499" width="10.7109375" style="335" customWidth="1"/>
    <col min="10500" max="10511" width="4.7109375" style="335" customWidth="1"/>
    <col min="10512" max="10752" width="8.85546875" style="335"/>
    <col min="10753" max="10753" width="3.42578125" style="335" customWidth="1"/>
    <col min="10754" max="10754" width="66.7109375" style="335" customWidth="1"/>
    <col min="10755" max="10755" width="10.7109375" style="335" customWidth="1"/>
    <col min="10756" max="10767" width="4.7109375" style="335" customWidth="1"/>
    <col min="10768" max="11008" width="8.85546875" style="335"/>
    <col min="11009" max="11009" width="3.42578125" style="335" customWidth="1"/>
    <col min="11010" max="11010" width="66.7109375" style="335" customWidth="1"/>
    <col min="11011" max="11011" width="10.7109375" style="335" customWidth="1"/>
    <col min="11012" max="11023" width="4.7109375" style="335" customWidth="1"/>
    <col min="11024" max="11264" width="8.85546875" style="335"/>
    <col min="11265" max="11265" width="3.42578125" style="335" customWidth="1"/>
    <col min="11266" max="11266" width="66.7109375" style="335" customWidth="1"/>
    <col min="11267" max="11267" width="10.7109375" style="335" customWidth="1"/>
    <col min="11268" max="11279" width="4.7109375" style="335" customWidth="1"/>
    <col min="11280" max="11520" width="8.85546875" style="335"/>
    <col min="11521" max="11521" width="3.42578125" style="335" customWidth="1"/>
    <col min="11522" max="11522" width="66.7109375" style="335" customWidth="1"/>
    <col min="11523" max="11523" width="10.7109375" style="335" customWidth="1"/>
    <col min="11524" max="11535" width="4.7109375" style="335" customWidth="1"/>
    <col min="11536" max="11776" width="8.85546875" style="335"/>
    <col min="11777" max="11777" width="3.42578125" style="335" customWidth="1"/>
    <col min="11778" max="11778" width="66.7109375" style="335" customWidth="1"/>
    <col min="11779" max="11779" width="10.7109375" style="335" customWidth="1"/>
    <col min="11780" max="11791" width="4.7109375" style="335" customWidth="1"/>
    <col min="11792" max="12032" width="8.85546875" style="335"/>
    <col min="12033" max="12033" width="3.42578125" style="335" customWidth="1"/>
    <col min="12034" max="12034" width="66.7109375" style="335" customWidth="1"/>
    <col min="12035" max="12035" width="10.7109375" style="335" customWidth="1"/>
    <col min="12036" max="12047" width="4.7109375" style="335" customWidth="1"/>
    <col min="12048" max="12288" width="8.85546875" style="335"/>
    <col min="12289" max="12289" width="3.42578125" style="335" customWidth="1"/>
    <col min="12290" max="12290" width="66.7109375" style="335" customWidth="1"/>
    <col min="12291" max="12291" width="10.7109375" style="335" customWidth="1"/>
    <col min="12292" max="12303" width="4.7109375" style="335" customWidth="1"/>
    <col min="12304" max="12544" width="8.85546875" style="335"/>
    <col min="12545" max="12545" width="3.42578125" style="335" customWidth="1"/>
    <col min="12546" max="12546" width="66.7109375" style="335" customWidth="1"/>
    <col min="12547" max="12547" width="10.7109375" style="335" customWidth="1"/>
    <col min="12548" max="12559" width="4.7109375" style="335" customWidth="1"/>
    <col min="12560" max="12800" width="8.85546875" style="335"/>
    <col min="12801" max="12801" width="3.42578125" style="335" customWidth="1"/>
    <col min="12802" max="12802" width="66.7109375" style="335" customWidth="1"/>
    <col min="12803" max="12803" width="10.7109375" style="335" customWidth="1"/>
    <col min="12804" max="12815" width="4.7109375" style="335" customWidth="1"/>
    <col min="12816" max="13056" width="8.85546875" style="335"/>
    <col min="13057" max="13057" width="3.42578125" style="335" customWidth="1"/>
    <col min="13058" max="13058" width="66.7109375" style="335" customWidth="1"/>
    <col min="13059" max="13059" width="10.7109375" style="335" customWidth="1"/>
    <col min="13060" max="13071" width="4.7109375" style="335" customWidth="1"/>
    <col min="13072" max="13312" width="8.85546875" style="335"/>
    <col min="13313" max="13313" width="3.42578125" style="335" customWidth="1"/>
    <col min="13314" max="13314" width="66.7109375" style="335" customWidth="1"/>
    <col min="13315" max="13315" width="10.7109375" style="335" customWidth="1"/>
    <col min="13316" max="13327" width="4.7109375" style="335" customWidth="1"/>
    <col min="13328" max="13568" width="8.85546875" style="335"/>
    <col min="13569" max="13569" width="3.42578125" style="335" customWidth="1"/>
    <col min="13570" max="13570" width="66.7109375" style="335" customWidth="1"/>
    <col min="13571" max="13571" width="10.7109375" style="335" customWidth="1"/>
    <col min="13572" max="13583" width="4.7109375" style="335" customWidth="1"/>
    <col min="13584" max="13824" width="8.85546875" style="335"/>
    <col min="13825" max="13825" width="3.42578125" style="335" customWidth="1"/>
    <col min="13826" max="13826" width="66.7109375" style="335" customWidth="1"/>
    <col min="13827" max="13827" width="10.7109375" style="335" customWidth="1"/>
    <col min="13828" max="13839" width="4.7109375" style="335" customWidth="1"/>
    <col min="13840" max="14080" width="8.85546875" style="335"/>
    <col min="14081" max="14081" width="3.42578125" style="335" customWidth="1"/>
    <col min="14082" max="14082" width="66.7109375" style="335" customWidth="1"/>
    <col min="14083" max="14083" width="10.7109375" style="335" customWidth="1"/>
    <col min="14084" max="14095" width="4.7109375" style="335" customWidth="1"/>
    <col min="14096" max="14336" width="8.85546875" style="335"/>
    <col min="14337" max="14337" width="3.42578125" style="335" customWidth="1"/>
    <col min="14338" max="14338" width="66.7109375" style="335" customWidth="1"/>
    <col min="14339" max="14339" width="10.7109375" style="335" customWidth="1"/>
    <col min="14340" max="14351" width="4.7109375" style="335" customWidth="1"/>
    <col min="14352" max="14592" width="8.85546875" style="335"/>
    <col min="14593" max="14593" width="3.42578125" style="335" customWidth="1"/>
    <col min="14594" max="14594" width="66.7109375" style="335" customWidth="1"/>
    <col min="14595" max="14595" width="10.7109375" style="335" customWidth="1"/>
    <col min="14596" max="14607" width="4.7109375" style="335" customWidth="1"/>
    <col min="14608" max="14848" width="8.85546875" style="335"/>
    <col min="14849" max="14849" width="3.42578125" style="335" customWidth="1"/>
    <col min="14850" max="14850" width="66.7109375" style="335" customWidth="1"/>
    <col min="14851" max="14851" width="10.7109375" style="335" customWidth="1"/>
    <col min="14852" max="14863" width="4.7109375" style="335" customWidth="1"/>
    <col min="14864" max="15104" width="8.85546875" style="335"/>
    <col min="15105" max="15105" width="3.42578125" style="335" customWidth="1"/>
    <col min="15106" max="15106" width="66.7109375" style="335" customWidth="1"/>
    <col min="15107" max="15107" width="10.7109375" style="335" customWidth="1"/>
    <col min="15108" max="15119" width="4.7109375" style="335" customWidth="1"/>
    <col min="15120" max="15360" width="8.85546875" style="335"/>
    <col min="15361" max="15361" width="3.42578125" style="335" customWidth="1"/>
    <col min="15362" max="15362" width="66.7109375" style="335" customWidth="1"/>
    <col min="15363" max="15363" width="10.7109375" style="335" customWidth="1"/>
    <col min="15364" max="15375" width="4.7109375" style="335" customWidth="1"/>
    <col min="15376" max="15616" width="8.85546875" style="335"/>
    <col min="15617" max="15617" width="3.42578125" style="335" customWidth="1"/>
    <col min="15618" max="15618" width="66.7109375" style="335" customWidth="1"/>
    <col min="15619" max="15619" width="10.7109375" style="335" customWidth="1"/>
    <col min="15620" max="15631" width="4.7109375" style="335" customWidth="1"/>
    <col min="15632" max="15872" width="8.85546875" style="335"/>
    <col min="15873" max="15873" width="3.42578125" style="335" customWidth="1"/>
    <col min="15874" max="15874" width="66.7109375" style="335" customWidth="1"/>
    <col min="15875" max="15875" width="10.7109375" style="335" customWidth="1"/>
    <col min="15876" max="15887" width="4.7109375" style="335" customWidth="1"/>
    <col min="15888" max="16128" width="8.85546875" style="335"/>
    <col min="16129" max="16129" width="3.42578125" style="335" customWidth="1"/>
    <col min="16130" max="16130" width="66.7109375" style="335" customWidth="1"/>
    <col min="16131" max="16131" width="10.7109375" style="335" customWidth="1"/>
    <col min="16132" max="16143" width="4.7109375" style="335" customWidth="1"/>
    <col min="16144" max="16384" width="8.85546875" style="335"/>
  </cols>
  <sheetData>
    <row r="1" spans="2:17" s="330" customFormat="1" ht="15.75" x14ac:dyDescent="0.25">
      <c r="B1" s="352" t="s">
        <v>602</v>
      </c>
      <c r="C1" s="329"/>
      <c r="D1" s="328"/>
      <c r="E1" s="328"/>
      <c r="F1" s="328"/>
      <c r="G1" s="328"/>
      <c r="H1" s="328"/>
      <c r="I1" s="328"/>
      <c r="J1" s="328"/>
      <c r="K1" s="328"/>
      <c r="L1" s="328"/>
      <c r="M1" s="328"/>
      <c r="N1" s="328"/>
      <c r="O1" s="328"/>
    </row>
    <row r="2" spans="2:17" s="330" customFormat="1" ht="15.75" x14ac:dyDescent="0.25">
      <c r="B2" s="331" t="s">
        <v>1</v>
      </c>
      <c r="C2" s="168">
        <v>2013</v>
      </c>
      <c r="D2" s="212" t="s">
        <v>697</v>
      </c>
      <c r="M2" s="213"/>
      <c r="N2" s="213" t="s">
        <v>698</v>
      </c>
    </row>
    <row r="3" spans="2:17" s="332" customFormat="1" ht="15" x14ac:dyDescent="0.25">
      <c r="B3" s="399" t="s">
        <v>3</v>
      </c>
      <c r="C3" s="359" t="s">
        <v>741</v>
      </c>
      <c r="D3" s="394" t="s">
        <v>388</v>
      </c>
      <c r="E3" s="395"/>
      <c r="F3" s="395"/>
      <c r="G3" s="395"/>
      <c r="H3" s="395"/>
      <c r="I3" s="395"/>
      <c r="J3" s="395"/>
      <c r="K3" s="395"/>
      <c r="L3" s="395"/>
      <c r="M3" s="395"/>
      <c r="N3" s="395"/>
      <c r="O3" s="396"/>
    </row>
    <row r="4" spans="2:17" ht="15" x14ac:dyDescent="0.25">
      <c r="B4" s="422"/>
      <c r="C4" s="360" t="s">
        <v>5</v>
      </c>
      <c r="D4" s="333" t="s">
        <v>6</v>
      </c>
      <c r="E4" s="333" t="s">
        <v>7</v>
      </c>
      <c r="F4" s="334" t="s">
        <v>8</v>
      </c>
      <c r="G4" s="333" t="s">
        <v>9</v>
      </c>
      <c r="H4" s="333" t="s">
        <v>8</v>
      </c>
      <c r="I4" s="333" t="s">
        <v>6</v>
      </c>
      <c r="J4" s="333" t="s">
        <v>6</v>
      </c>
      <c r="K4" s="333" t="s">
        <v>9</v>
      </c>
      <c r="L4" s="333" t="s">
        <v>10</v>
      </c>
      <c r="M4" s="333" t="s">
        <v>11</v>
      </c>
      <c r="N4" s="333" t="s">
        <v>12</v>
      </c>
      <c r="O4" s="334" t="s">
        <v>13</v>
      </c>
    </row>
    <row r="5" spans="2:17" s="220" customFormat="1" x14ac:dyDescent="0.2">
      <c r="B5" s="336" t="s">
        <v>15</v>
      </c>
      <c r="C5" s="258">
        <v>71.37</v>
      </c>
      <c r="D5" s="337">
        <f>$C$5*100/$C$19</f>
        <v>29.069625357413425</v>
      </c>
      <c r="E5" s="337">
        <f>$C$5*100/$C$19</f>
        <v>29.069625357413425</v>
      </c>
      <c r="F5" s="337">
        <f>$C$5*100/$C$19</f>
        <v>29.069625357413425</v>
      </c>
      <c r="G5" s="337"/>
      <c r="H5" s="337"/>
      <c r="I5" s="337"/>
      <c r="J5" s="337"/>
      <c r="K5" s="337"/>
      <c r="L5" s="337"/>
      <c r="M5" s="337"/>
      <c r="N5" s="337">
        <f>$C$5*100/$C$19</f>
        <v>29.069625357413425</v>
      </c>
      <c r="O5" s="337">
        <f>$C$5*100/$C$19</f>
        <v>29.069625357413425</v>
      </c>
      <c r="Q5" s="91"/>
    </row>
    <row r="6" spans="2:17" s="220" customFormat="1" x14ac:dyDescent="0.2">
      <c r="B6" s="336" t="s">
        <v>49</v>
      </c>
      <c r="C6" s="258">
        <v>124</v>
      </c>
      <c r="D6" s="337"/>
      <c r="E6" s="337"/>
      <c r="F6" s="371"/>
      <c r="G6" s="337">
        <f>$C$6*100/$C$19</f>
        <v>50.506284773984376</v>
      </c>
      <c r="H6" s="337">
        <f>$C$6*100/$C$19</f>
        <v>50.506284773984376</v>
      </c>
      <c r="I6" s="337">
        <f>$C$6*100/$C$19</f>
        <v>50.506284773984376</v>
      </c>
      <c r="J6" s="337">
        <f>$C$6*100/$C$19</f>
        <v>50.506284773984376</v>
      </c>
      <c r="K6" s="337">
        <f>$C$6*100/$C$19</f>
        <v>50.506284773984376</v>
      </c>
      <c r="L6" s="337"/>
      <c r="M6" s="337"/>
      <c r="N6" s="337"/>
      <c r="O6" s="371"/>
      <c r="Q6" s="91"/>
    </row>
    <row r="7" spans="2:17" s="220" customFormat="1" x14ac:dyDescent="0.2">
      <c r="B7" s="336" t="s">
        <v>59</v>
      </c>
      <c r="C7" s="258">
        <v>15.477</v>
      </c>
      <c r="D7" s="337"/>
      <c r="E7" s="337"/>
      <c r="F7" s="371"/>
      <c r="G7" s="337">
        <f>$C$7*100/$C$19</f>
        <v>6.3039174955399693</v>
      </c>
      <c r="H7" s="337">
        <f>$C$7*100/$C$19</f>
        <v>6.3039174955399693</v>
      </c>
      <c r="I7" s="337">
        <f>$C$7*100/$C$19</f>
        <v>6.3039174955399693</v>
      </c>
      <c r="J7" s="337">
        <f>$C$7*100/$C$19</f>
        <v>6.3039174955399693</v>
      </c>
      <c r="K7" s="337">
        <f>$C$7*100/$C$19</f>
        <v>6.3039174955399693</v>
      </c>
      <c r="L7" s="337"/>
      <c r="M7" s="337"/>
      <c r="N7" s="337"/>
      <c r="O7" s="371"/>
      <c r="Q7" s="91"/>
    </row>
    <row r="8" spans="2:17" s="220" customFormat="1" x14ac:dyDescent="0.2">
      <c r="B8" s="336" t="s">
        <v>50</v>
      </c>
      <c r="C8" s="258">
        <v>41.720999999999997</v>
      </c>
      <c r="D8" s="337"/>
      <c r="E8" s="337"/>
      <c r="F8" s="337"/>
      <c r="G8" s="337"/>
      <c r="H8" s="337"/>
      <c r="I8" s="337">
        <f>$C$8*100/$C$19</f>
        <v>16.993328282704852</v>
      </c>
      <c r="J8" s="337">
        <f>$C$8*100/$C$19</f>
        <v>16.993328282704852</v>
      </c>
      <c r="K8" s="337">
        <f>$C$8*100/$C$19</f>
        <v>16.993328282704852</v>
      </c>
      <c r="L8" s="337">
        <f>$C$8*100/$C$19</f>
        <v>16.993328282704852</v>
      </c>
      <c r="M8" s="337">
        <f>$C$8*100/$C$19</f>
        <v>16.993328282704852</v>
      </c>
      <c r="N8" s="337"/>
      <c r="O8" s="371"/>
      <c r="Q8" s="91"/>
    </row>
    <row r="9" spans="2:17" s="220" customFormat="1" x14ac:dyDescent="0.2">
      <c r="B9" s="336" t="s">
        <v>90</v>
      </c>
      <c r="C9" s="259">
        <v>1.375</v>
      </c>
      <c r="D9" s="337">
        <f t="shared" ref="D9:O9" si="0">$C$9*100/$C$19</f>
        <v>0.56004952874377834</v>
      </c>
      <c r="E9" s="337">
        <f t="shared" si="0"/>
        <v>0.56004952874377834</v>
      </c>
      <c r="F9" s="337">
        <f t="shared" si="0"/>
        <v>0.56004952874377834</v>
      </c>
      <c r="G9" s="337">
        <f t="shared" si="0"/>
        <v>0.56004952874377834</v>
      </c>
      <c r="H9" s="337">
        <f t="shared" si="0"/>
        <v>0.56004952874377834</v>
      </c>
      <c r="I9" s="337">
        <f t="shared" si="0"/>
        <v>0.56004952874377834</v>
      </c>
      <c r="J9" s="337">
        <f t="shared" si="0"/>
        <v>0.56004952874377834</v>
      </c>
      <c r="K9" s="337">
        <f t="shared" si="0"/>
        <v>0.56004952874377834</v>
      </c>
      <c r="L9" s="337">
        <f t="shared" si="0"/>
        <v>0.56004952874377834</v>
      </c>
      <c r="M9" s="337">
        <f t="shared" si="0"/>
        <v>0.56004952874377834</v>
      </c>
      <c r="N9" s="337">
        <f t="shared" si="0"/>
        <v>0.56004952874377834</v>
      </c>
      <c r="O9" s="337">
        <f t="shared" si="0"/>
        <v>0.56004952874377834</v>
      </c>
      <c r="Q9" s="91"/>
    </row>
    <row r="10" spans="2:17" s="220" customFormat="1" x14ac:dyDescent="0.2">
      <c r="B10" s="347" t="s">
        <v>863</v>
      </c>
      <c r="C10" s="259">
        <v>6.4</v>
      </c>
      <c r="D10" s="337"/>
      <c r="E10" s="337"/>
      <c r="F10" s="337"/>
      <c r="G10" s="337">
        <f>$C$10*100/$C$19</f>
        <v>2.6067759883346775</v>
      </c>
      <c r="H10" s="337">
        <f>$C$10*100/$C$19</f>
        <v>2.6067759883346775</v>
      </c>
      <c r="I10" s="337">
        <f>$C$10*100/$C$19</f>
        <v>2.6067759883346775</v>
      </c>
      <c r="J10" s="337">
        <f>$C$10*100/$C$19</f>
        <v>2.6067759883346775</v>
      </c>
      <c r="K10" s="337">
        <f>$C$10*100/$C$19</f>
        <v>2.6067759883346775</v>
      </c>
      <c r="L10" s="337"/>
      <c r="M10" s="337"/>
      <c r="N10" s="337"/>
      <c r="O10" s="337"/>
      <c r="Q10" s="91"/>
    </row>
    <row r="11" spans="2:17" s="220" customFormat="1" x14ac:dyDescent="0.2">
      <c r="B11" s="347" t="s">
        <v>54</v>
      </c>
      <c r="C11" s="259">
        <v>26.626999999999999</v>
      </c>
      <c r="D11" s="337"/>
      <c r="E11" s="337"/>
      <c r="F11" s="337"/>
      <c r="G11" s="337">
        <f>$C$11*100/$C$19</f>
        <v>10.845410037716789</v>
      </c>
      <c r="H11" s="337">
        <f>$C$11*100/$C$19</f>
        <v>10.845410037716789</v>
      </c>
      <c r="I11" s="337">
        <f>$C$11*100/$C$19</f>
        <v>10.845410037716789</v>
      </c>
      <c r="J11" s="337">
        <f>$C$11*100/$C$19</f>
        <v>10.845410037716789</v>
      </c>
      <c r="K11" s="337">
        <f>$C$11*100/$C$19</f>
        <v>10.845410037716789</v>
      </c>
      <c r="L11" s="337"/>
      <c r="M11" s="337"/>
      <c r="N11" s="337"/>
      <c r="O11" s="337"/>
      <c r="Q11" s="91"/>
    </row>
    <row r="12" spans="2:17" s="220" customFormat="1" x14ac:dyDescent="0.2">
      <c r="B12" s="347" t="s">
        <v>103</v>
      </c>
      <c r="C12" s="259">
        <v>7.0739999999999998</v>
      </c>
      <c r="D12" s="337"/>
      <c r="E12" s="337"/>
      <c r="F12" s="337"/>
      <c r="G12" s="337">
        <f>$C$12*100/$C$19</f>
        <v>2.881302084606173</v>
      </c>
      <c r="H12" s="337">
        <f>$C$12*100/$C$19</f>
        <v>2.881302084606173</v>
      </c>
      <c r="I12" s="337">
        <f>$C$12*100/$C$19</f>
        <v>2.881302084606173</v>
      </c>
      <c r="J12" s="337">
        <f>$C$12*100/$C$19</f>
        <v>2.881302084606173</v>
      </c>
      <c r="K12" s="337">
        <f>$C$12*100/$C$19</f>
        <v>2.881302084606173</v>
      </c>
      <c r="L12" s="337"/>
      <c r="M12" s="337"/>
      <c r="N12" s="337"/>
      <c r="O12" s="337"/>
      <c r="Q12" s="91"/>
    </row>
    <row r="13" spans="2:17" s="220" customFormat="1" x14ac:dyDescent="0.2">
      <c r="B13" s="347" t="s">
        <v>79</v>
      </c>
      <c r="C13" s="259">
        <v>13.333</v>
      </c>
      <c r="D13" s="337">
        <f t="shared" ref="D13:O13" si="1">$C$13*100/$C$19</f>
        <v>5.4306475394478522</v>
      </c>
      <c r="E13" s="337">
        <f t="shared" si="1"/>
        <v>5.4306475394478522</v>
      </c>
      <c r="F13" s="337">
        <f t="shared" si="1"/>
        <v>5.4306475394478522</v>
      </c>
      <c r="G13" s="337">
        <f t="shared" si="1"/>
        <v>5.4306475394478522</v>
      </c>
      <c r="H13" s="337">
        <f t="shared" si="1"/>
        <v>5.4306475394478522</v>
      </c>
      <c r="I13" s="337">
        <f t="shared" si="1"/>
        <v>5.4306475394478522</v>
      </c>
      <c r="J13" s="337">
        <f t="shared" si="1"/>
        <v>5.4306475394478522</v>
      </c>
      <c r="K13" s="337">
        <f t="shared" si="1"/>
        <v>5.4306475394478522</v>
      </c>
      <c r="L13" s="337">
        <f t="shared" si="1"/>
        <v>5.4306475394478522</v>
      </c>
      <c r="M13" s="337">
        <f t="shared" si="1"/>
        <v>5.4306475394478522</v>
      </c>
      <c r="N13" s="337">
        <f t="shared" si="1"/>
        <v>5.4306475394478522</v>
      </c>
      <c r="O13" s="337">
        <f t="shared" si="1"/>
        <v>5.4306475394478522</v>
      </c>
      <c r="Q13" s="91"/>
    </row>
    <row r="14" spans="2:17" s="220" customFormat="1" x14ac:dyDescent="0.2">
      <c r="B14" s="347" t="s">
        <v>286</v>
      </c>
      <c r="C14" s="259">
        <v>2.7679999999999998</v>
      </c>
      <c r="D14" s="337">
        <f t="shared" ref="D14:O14" si="2">$C$14*100/$C$19</f>
        <v>1.1274306149547477</v>
      </c>
      <c r="E14" s="337">
        <f t="shared" si="2"/>
        <v>1.1274306149547477</v>
      </c>
      <c r="F14" s="337">
        <f t="shared" si="2"/>
        <v>1.1274306149547477</v>
      </c>
      <c r="G14" s="337">
        <f t="shared" si="2"/>
        <v>1.1274306149547477</v>
      </c>
      <c r="H14" s="337">
        <f t="shared" si="2"/>
        <v>1.1274306149547477</v>
      </c>
      <c r="I14" s="337">
        <f t="shared" si="2"/>
        <v>1.1274306149547477</v>
      </c>
      <c r="J14" s="337">
        <f t="shared" si="2"/>
        <v>1.1274306149547477</v>
      </c>
      <c r="K14" s="337">
        <f t="shared" si="2"/>
        <v>1.1274306149547477</v>
      </c>
      <c r="L14" s="337">
        <f t="shared" si="2"/>
        <v>1.1274306149547477</v>
      </c>
      <c r="M14" s="337">
        <f t="shared" si="2"/>
        <v>1.1274306149547477</v>
      </c>
      <c r="N14" s="337">
        <f t="shared" si="2"/>
        <v>1.1274306149547477</v>
      </c>
      <c r="O14" s="337">
        <f t="shared" si="2"/>
        <v>1.1274306149547477</v>
      </c>
      <c r="Q14" s="91"/>
    </row>
    <row r="15" spans="2:17" s="220" customFormat="1" x14ac:dyDescent="0.2">
      <c r="B15" s="347" t="s">
        <v>61</v>
      </c>
      <c r="C15" s="259">
        <v>2.57</v>
      </c>
      <c r="D15" s="337">
        <f t="shared" ref="D15:O15" si="3">$C$15*100/$C$19</f>
        <v>1.0467834828156439</v>
      </c>
      <c r="E15" s="337">
        <f t="shared" si="3"/>
        <v>1.0467834828156439</v>
      </c>
      <c r="F15" s="337">
        <f t="shared" si="3"/>
        <v>1.0467834828156439</v>
      </c>
      <c r="G15" s="337">
        <f t="shared" si="3"/>
        <v>1.0467834828156439</v>
      </c>
      <c r="H15" s="337">
        <f t="shared" si="3"/>
        <v>1.0467834828156439</v>
      </c>
      <c r="I15" s="337">
        <f t="shared" si="3"/>
        <v>1.0467834828156439</v>
      </c>
      <c r="J15" s="337">
        <f t="shared" si="3"/>
        <v>1.0467834828156439</v>
      </c>
      <c r="K15" s="337">
        <f t="shared" si="3"/>
        <v>1.0467834828156439</v>
      </c>
      <c r="L15" s="337">
        <f t="shared" si="3"/>
        <v>1.0467834828156439</v>
      </c>
      <c r="M15" s="337">
        <f t="shared" si="3"/>
        <v>1.0467834828156439</v>
      </c>
      <c r="N15" s="337">
        <f t="shared" si="3"/>
        <v>1.0467834828156439</v>
      </c>
      <c r="O15" s="337">
        <f t="shared" si="3"/>
        <v>1.0467834828156439</v>
      </c>
      <c r="Q15" s="91"/>
    </row>
    <row r="16" spans="2:17" s="220" customFormat="1" x14ac:dyDescent="0.2">
      <c r="B16" s="347" t="s">
        <v>26</v>
      </c>
      <c r="C16" s="258">
        <v>14.7</v>
      </c>
      <c r="D16" s="337">
        <f>$C$16*100/$C$19</f>
        <v>5.9874385982062117</v>
      </c>
      <c r="E16" s="337">
        <f>$C$16*100/$C$19</f>
        <v>5.9874385982062117</v>
      </c>
      <c r="F16" s="337">
        <f>$C$16*100/$C$19</f>
        <v>5.9874385982062117</v>
      </c>
      <c r="G16" s="337">
        <f>$C$16*100/$C$19</f>
        <v>5.9874385982062117</v>
      </c>
      <c r="H16" s="337"/>
      <c r="I16" s="337"/>
      <c r="J16" s="337"/>
      <c r="K16" s="337"/>
      <c r="L16" s="337"/>
      <c r="M16" s="337">
        <f>$C$16*100/$C$19</f>
        <v>5.9874385982062117</v>
      </c>
      <c r="N16" s="337">
        <f>$C$16*100/$C$19</f>
        <v>5.9874385982062117</v>
      </c>
      <c r="O16" s="337">
        <f>$C$16*100/$C$19</f>
        <v>5.9874385982062117</v>
      </c>
      <c r="Q16" s="91"/>
    </row>
    <row r="17" spans="1:17" s="220" customFormat="1" x14ac:dyDescent="0.2">
      <c r="B17" s="347" t="s">
        <v>64</v>
      </c>
      <c r="C17" s="259">
        <v>4.9770000000000003</v>
      </c>
      <c r="D17" s="337"/>
      <c r="E17" s="337"/>
      <c r="F17" s="337"/>
      <c r="G17" s="337">
        <f>$C$17*100/$C$19</f>
        <v>2.0271756396783891</v>
      </c>
      <c r="H17" s="337">
        <f>$C$17*100/$C$19</f>
        <v>2.0271756396783891</v>
      </c>
      <c r="I17" s="337">
        <f>$C$17*100/$C$19</f>
        <v>2.0271756396783891</v>
      </c>
      <c r="J17" s="337">
        <f>$C$17*100/$C$19</f>
        <v>2.0271756396783891</v>
      </c>
      <c r="K17" s="337">
        <f>$C$17*100/$C$19</f>
        <v>2.0271756396783891</v>
      </c>
      <c r="L17" s="337"/>
      <c r="M17" s="337"/>
      <c r="N17" s="337"/>
      <c r="O17" s="337"/>
      <c r="Q17" s="91"/>
    </row>
    <row r="18" spans="1:17" ht="16.5" x14ac:dyDescent="0.2">
      <c r="B18" s="364" t="s">
        <v>27</v>
      </c>
      <c r="C18" s="260">
        <f>SUM(C5:C17)</f>
        <v>332.392</v>
      </c>
      <c r="D18" s="337"/>
      <c r="E18" s="337"/>
      <c r="F18" s="337"/>
      <c r="G18" s="337"/>
      <c r="H18" s="337"/>
      <c r="I18" s="337"/>
      <c r="J18" s="337"/>
      <c r="K18" s="337"/>
      <c r="L18" s="337"/>
      <c r="M18" s="337"/>
      <c r="N18" s="337"/>
      <c r="O18" s="337"/>
    </row>
    <row r="19" spans="1:17" ht="16.5" x14ac:dyDescent="0.3">
      <c r="A19" s="19"/>
      <c r="B19" s="242" t="s">
        <v>28</v>
      </c>
      <c r="C19" s="357">
        <v>245.51400000000001</v>
      </c>
      <c r="D19" s="340">
        <f>SUM(D5:D17)</f>
        <v>43.221975121581657</v>
      </c>
      <c r="E19" s="340">
        <f>SUM(E5:E17)</f>
        <v>43.221975121581657</v>
      </c>
      <c r="F19" s="340">
        <f>SUM(F5:F17)</f>
        <v>43.221975121581657</v>
      </c>
      <c r="G19" s="340">
        <f t="shared" ref="G19:O19" si="4">SUM(G5:G17)</f>
        <v>89.323215784028605</v>
      </c>
      <c r="H19" s="340">
        <f t="shared" si="4"/>
        <v>83.335777185822394</v>
      </c>
      <c r="I19" s="340">
        <f t="shared" si="4"/>
        <v>100.32910546852725</v>
      </c>
      <c r="J19" s="340">
        <f t="shared" si="4"/>
        <v>100.32910546852725</v>
      </c>
      <c r="K19" s="340">
        <f t="shared" si="4"/>
        <v>100.32910546852725</v>
      </c>
      <c r="L19" s="340">
        <f t="shared" si="4"/>
        <v>25.158239448666873</v>
      </c>
      <c r="M19" s="340">
        <f t="shared" si="4"/>
        <v>31.145678046873083</v>
      </c>
      <c r="N19" s="340">
        <f t="shared" si="4"/>
        <v>43.221975121581657</v>
      </c>
      <c r="O19" s="340">
        <f t="shared" si="4"/>
        <v>43.221975121581657</v>
      </c>
    </row>
    <row r="20" spans="1:17" ht="16.5" x14ac:dyDescent="0.2">
      <c r="A20" s="19"/>
      <c r="B20" s="21" t="s">
        <v>29</v>
      </c>
      <c r="C20" s="342">
        <f>C18/C19*100</f>
        <v>135.38616942414689</v>
      </c>
      <c r="D20" s="341"/>
      <c r="E20" s="341"/>
      <c r="F20" s="341"/>
      <c r="G20" s="341"/>
      <c r="H20" s="341"/>
      <c r="I20" s="341"/>
      <c r="J20" s="341"/>
      <c r="K20" s="341"/>
      <c r="L20" s="341"/>
      <c r="M20" s="341"/>
      <c r="N20" s="341"/>
      <c r="O20" s="343"/>
    </row>
    <row r="21" spans="1:17" ht="16.5" x14ac:dyDescent="0.3">
      <c r="A21" s="19"/>
      <c r="B21" s="24" t="s">
        <v>30</v>
      </c>
      <c r="C21" s="225">
        <v>245.51400000000001</v>
      </c>
      <c r="D21" s="341"/>
      <c r="E21" s="341"/>
      <c r="F21" s="341"/>
      <c r="G21" s="341"/>
      <c r="H21" s="341"/>
      <c r="I21" s="341"/>
      <c r="J21" s="341"/>
      <c r="K21" s="341"/>
      <c r="L21" s="341"/>
      <c r="M21" s="341"/>
      <c r="N21" s="341"/>
      <c r="O21" s="343"/>
    </row>
    <row r="22" spans="1:17" ht="16.5" x14ac:dyDescent="0.3">
      <c r="A22" s="19"/>
      <c r="B22" s="26" t="s">
        <v>32</v>
      </c>
      <c r="C22" s="140">
        <f>100*C19/C21</f>
        <v>100</v>
      </c>
      <c r="D22" s="341"/>
      <c r="E22" s="341"/>
      <c r="F22" s="341"/>
      <c r="G22" s="341"/>
      <c r="H22" s="341"/>
      <c r="I22" s="341"/>
      <c r="J22" s="341"/>
      <c r="K22" s="341"/>
      <c r="L22" s="341"/>
      <c r="M22" s="341"/>
      <c r="N22" s="341"/>
      <c r="O22" s="343"/>
    </row>
    <row r="23" spans="1:17" ht="16.5" x14ac:dyDescent="0.2">
      <c r="A23" s="19"/>
      <c r="B23" s="28" t="s">
        <v>33</v>
      </c>
      <c r="C23" s="344">
        <v>363.51400000000001</v>
      </c>
      <c r="D23" s="350"/>
      <c r="E23" s="345"/>
      <c r="F23" s="345"/>
      <c r="G23" s="345"/>
      <c r="H23" s="345"/>
      <c r="I23" s="345"/>
      <c r="J23" s="345"/>
      <c r="K23" s="345"/>
      <c r="L23" s="345"/>
      <c r="M23" s="345"/>
      <c r="N23" s="345"/>
      <c r="O23" s="346"/>
    </row>
    <row r="24" spans="1:17" ht="15" x14ac:dyDescent="0.2">
      <c r="B24" s="45"/>
      <c r="C24" s="46"/>
      <c r="D24" s="369"/>
      <c r="E24" s="369"/>
      <c r="F24" s="369"/>
      <c r="G24" s="369"/>
      <c r="H24" s="369"/>
      <c r="I24" s="369"/>
      <c r="J24" s="369"/>
      <c r="K24" s="369"/>
      <c r="L24" s="369"/>
      <c r="M24" s="369"/>
      <c r="N24" s="369"/>
      <c r="O24" s="369"/>
    </row>
    <row r="25" spans="1:17" ht="15" x14ac:dyDescent="0.2">
      <c r="B25" s="45"/>
      <c r="C25" s="45"/>
      <c r="D25" s="369"/>
      <c r="E25" s="369"/>
      <c r="F25" s="369"/>
      <c r="G25" s="369"/>
      <c r="H25" s="369"/>
      <c r="I25" s="369"/>
      <c r="J25" s="369"/>
      <c r="K25" s="369"/>
      <c r="L25" s="369"/>
      <c r="M25" s="369"/>
      <c r="N25" s="369"/>
      <c r="O25" s="369"/>
    </row>
    <row r="26" spans="1:17" ht="15" x14ac:dyDescent="0.2">
      <c r="B26" s="45"/>
      <c r="C26" s="45"/>
      <c r="D26" s="369"/>
      <c r="E26" s="369"/>
      <c r="F26" s="369"/>
      <c r="G26" s="369"/>
      <c r="H26" s="369"/>
      <c r="I26" s="369"/>
      <c r="J26" s="369"/>
      <c r="K26" s="369"/>
      <c r="L26" s="369"/>
      <c r="M26" s="369"/>
      <c r="N26" s="369"/>
      <c r="O26" s="369"/>
    </row>
    <row r="27" spans="1:17" ht="15" x14ac:dyDescent="0.2">
      <c r="B27" s="45"/>
      <c r="C27" s="45"/>
      <c r="D27" s="369"/>
      <c r="E27" s="369"/>
      <c r="F27" s="369"/>
      <c r="G27" s="369"/>
      <c r="H27" s="369"/>
      <c r="I27" s="369"/>
      <c r="J27" s="369"/>
      <c r="K27" s="369"/>
      <c r="L27" s="369"/>
      <c r="M27" s="369"/>
      <c r="N27" s="369"/>
      <c r="O27" s="369"/>
    </row>
    <row r="28" spans="1:17" ht="15" x14ac:dyDescent="0.2">
      <c r="B28" s="45"/>
      <c r="C28" s="45"/>
      <c r="D28" s="369"/>
      <c r="E28" s="369"/>
      <c r="F28" s="369"/>
      <c r="G28" s="369"/>
      <c r="H28" s="369"/>
      <c r="I28" s="369"/>
      <c r="J28" s="369"/>
      <c r="K28" s="369"/>
      <c r="L28" s="369"/>
      <c r="M28" s="369"/>
      <c r="N28" s="369"/>
      <c r="O28" s="369"/>
    </row>
    <row r="29" spans="1:17" ht="15" x14ac:dyDescent="0.2">
      <c r="B29" s="45"/>
      <c r="C29" s="45"/>
      <c r="D29" s="369"/>
      <c r="E29" s="369"/>
      <c r="F29" s="369"/>
      <c r="G29" s="369"/>
      <c r="H29" s="369"/>
      <c r="I29" s="369"/>
      <c r="J29" s="369"/>
      <c r="K29" s="369"/>
      <c r="L29" s="369"/>
      <c r="M29" s="369"/>
      <c r="N29" s="369"/>
      <c r="O29" s="369"/>
    </row>
    <row r="30" spans="1:17" ht="15" x14ac:dyDescent="0.2">
      <c r="B30" s="45"/>
      <c r="C30" s="45"/>
      <c r="D30" s="369"/>
      <c r="E30" s="369"/>
      <c r="F30" s="369"/>
      <c r="G30" s="369"/>
      <c r="H30" s="369"/>
      <c r="I30" s="369"/>
      <c r="J30" s="369"/>
      <c r="K30" s="369"/>
      <c r="L30" s="369"/>
      <c r="M30" s="369"/>
      <c r="N30" s="369"/>
      <c r="O30" s="369"/>
    </row>
    <row r="31" spans="1:17" ht="15" x14ac:dyDescent="0.2">
      <c r="B31" s="45"/>
      <c r="C31" s="45"/>
      <c r="D31" s="369"/>
      <c r="E31" s="369"/>
      <c r="F31" s="369"/>
      <c r="G31" s="369"/>
      <c r="H31" s="369"/>
      <c r="I31" s="369"/>
      <c r="J31" s="369"/>
      <c r="K31" s="369"/>
      <c r="L31" s="369"/>
      <c r="M31" s="369"/>
      <c r="N31" s="369"/>
      <c r="O31" s="369"/>
    </row>
    <row r="32" spans="1:17" ht="15" x14ac:dyDescent="0.2">
      <c r="B32" s="45"/>
      <c r="C32" s="45"/>
      <c r="D32" s="369"/>
      <c r="E32" s="369"/>
      <c r="F32" s="369"/>
      <c r="G32" s="369"/>
      <c r="H32" s="369"/>
      <c r="I32" s="369"/>
      <c r="J32" s="369"/>
      <c r="K32" s="369"/>
      <c r="L32" s="369"/>
      <c r="M32" s="369"/>
      <c r="N32" s="369"/>
      <c r="O32" s="369"/>
    </row>
    <row r="33" spans="2:15" ht="15" x14ac:dyDescent="0.2">
      <c r="B33" s="45"/>
      <c r="C33" s="45"/>
      <c r="D33" s="369"/>
      <c r="E33" s="369"/>
      <c r="F33" s="369"/>
      <c r="G33" s="369"/>
      <c r="H33" s="369"/>
      <c r="I33" s="369"/>
      <c r="J33" s="369"/>
      <c r="K33" s="369"/>
      <c r="L33" s="369"/>
      <c r="M33" s="369"/>
      <c r="N33" s="369"/>
      <c r="O33" s="369"/>
    </row>
    <row r="34" spans="2:15" ht="15.75" x14ac:dyDescent="0.25">
      <c r="B34" s="331" t="s">
        <v>37</v>
      </c>
    </row>
    <row r="35" spans="2:15" ht="93.75" customHeight="1" x14ac:dyDescent="0.2">
      <c r="B35" s="405" t="s">
        <v>864</v>
      </c>
      <c r="C35" s="405"/>
      <c r="D35" s="405"/>
      <c r="E35" s="405"/>
      <c r="F35" s="405"/>
      <c r="G35" s="405"/>
      <c r="H35" s="405"/>
      <c r="I35" s="405"/>
      <c r="J35" s="405"/>
      <c r="K35" s="405"/>
      <c r="L35" s="405"/>
      <c r="M35" s="405"/>
      <c r="N35" s="405"/>
      <c r="O35" s="405"/>
    </row>
    <row r="37" spans="2:15" ht="15.75" x14ac:dyDescent="0.25">
      <c r="B37" s="331" t="s">
        <v>39</v>
      </c>
    </row>
    <row r="38" spans="2:15" x14ac:dyDescent="0.2">
      <c r="B38" s="445" t="s">
        <v>865</v>
      </c>
      <c r="C38" s="392"/>
      <c r="D38" s="392"/>
      <c r="E38" s="392"/>
      <c r="F38" s="392"/>
      <c r="G38" s="392"/>
      <c r="H38" s="392"/>
      <c r="I38" s="392"/>
      <c r="J38" s="392"/>
      <c r="K38" s="392"/>
      <c r="L38" s="392"/>
      <c r="M38" s="392"/>
      <c r="N38" s="392"/>
      <c r="O38" s="392"/>
    </row>
    <row r="39" spans="2:15" ht="27.75" customHeight="1" x14ac:dyDescent="0.2">
      <c r="B39" s="406" t="s">
        <v>866</v>
      </c>
      <c r="C39" s="406"/>
      <c r="D39" s="406"/>
      <c r="E39" s="406"/>
      <c r="F39" s="406"/>
      <c r="G39" s="406"/>
      <c r="H39" s="406"/>
      <c r="I39" s="406"/>
      <c r="J39" s="406"/>
      <c r="K39" s="406"/>
      <c r="L39" s="406"/>
      <c r="M39" s="406"/>
      <c r="N39" s="406"/>
      <c r="O39" s="406"/>
    </row>
    <row r="40" spans="2:15" ht="14.25" customHeight="1" x14ac:dyDescent="0.2">
      <c r="B40" s="406" t="s">
        <v>867</v>
      </c>
      <c r="C40" s="406"/>
      <c r="D40" s="406"/>
      <c r="E40" s="406"/>
      <c r="F40" s="406"/>
      <c r="G40" s="406"/>
      <c r="H40" s="406"/>
      <c r="I40" s="406"/>
      <c r="J40" s="406"/>
      <c r="K40" s="406"/>
      <c r="L40" s="406"/>
      <c r="M40" s="406"/>
      <c r="N40" s="406"/>
      <c r="O40" s="406"/>
    </row>
  </sheetData>
  <mergeCells count="6">
    <mergeCell ref="B35:O35"/>
    <mergeCell ref="B38:O38"/>
    <mergeCell ref="B39:O39"/>
    <mergeCell ref="B40:O40"/>
    <mergeCell ref="D3:O3"/>
    <mergeCell ref="B3:B4"/>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August 2016&amp;C&amp;"Arial,Normal"&amp;10&amp;P&amp;R&amp;"Arial,Normal"&amp;8&amp;K00-046http://www.fao.org/nr/aquastat</oddFooter>
  </headerFooter>
  <legacyDrawingHF r:id="rId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3"/>
  <dimension ref="A1:O131"/>
  <sheetViews>
    <sheetView tabSelected="1" zoomScaleNormal="100" workbookViewId="0">
      <selection activeCell="B32" sqref="B32:B33"/>
    </sheetView>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368</v>
      </c>
      <c r="C1" s="2"/>
      <c r="D1" s="393"/>
      <c r="E1" s="393"/>
      <c r="F1" s="393"/>
      <c r="G1" s="393"/>
      <c r="H1" s="393"/>
      <c r="I1" s="393"/>
      <c r="J1" s="393"/>
      <c r="K1" s="393"/>
      <c r="L1" s="393"/>
      <c r="M1" s="393"/>
      <c r="N1" s="393"/>
      <c r="O1" s="393"/>
    </row>
    <row r="2" spans="2:15" s="66" customFormat="1" ht="12.75" x14ac:dyDescent="0.2">
      <c r="B2" s="63" t="s">
        <v>369</v>
      </c>
      <c r="C2" s="132"/>
      <c r="D2" s="133"/>
      <c r="E2" s="133"/>
      <c r="F2" s="133"/>
      <c r="G2" s="133"/>
      <c r="H2" s="133"/>
      <c r="I2" s="133"/>
      <c r="J2" s="133"/>
      <c r="K2" s="133"/>
      <c r="L2" s="133"/>
      <c r="M2" s="133"/>
      <c r="N2" s="133"/>
      <c r="O2" s="133"/>
    </row>
    <row r="3" spans="2:15" s="3" customFormat="1" ht="15.75" x14ac:dyDescent="0.25">
      <c r="B3" s="4" t="s">
        <v>1</v>
      </c>
      <c r="C3" s="5" t="s">
        <v>74</v>
      </c>
    </row>
    <row r="4" spans="2:15" s="6" customFormat="1" ht="34.5" customHeight="1" x14ac:dyDescent="0.25">
      <c r="B4" s="399" t="s">
        <v>3</v>
      </c>
      <c r="C4" s="239" t="s">
        <v>741</v>
      </c>
      <c r="D4" s="394" t="s">
        <v>4</v>
      </c>
      <c r="E4" s="395"/>
      <c r="F4" s="395"/>
      <c r="G4" s="395"/>
      <c r="H4" s="395"/>
      <c r="I4" s="395"/>
      <c r="J4" s="395"/>
      <c r="K4" s="395"/>
      <c r="L4" s="395"/>
      <c r="M4" s="395"/>
      <c r="N4" s="395"/>
      <c r="O4" s="396"/>
    </row>
    <row r="5" spans="2:15" ht="15" x14ac:dyDescent="0.25">
      <c r="B5" s="400"/>
      <c r="C5" s="240" t="s">
        <v>5</v>
      </c>
      <c r="D5" s="7" t="s">
        <v>6</v>
      </c>
      <c r="E5" s="7" t="s">
        <v>7</v>
      </c>
      <c r="F5" s="8" t="s">
        <v>8</v>
      </c>
      <c r="G5" s="7" t="s">
        <v>9</v>
      </c>
      <c r="H5" s="7" t="s">
        <v>8</v>
      </c>
      <c r="I5" s="7" t="s">
        <v>6</v>
      </c>
      <c r="J5" s="7" t="s">
        <v>6</v>
      </c>
      <c r="K5" s="7" t="s">
        <v>9</v>
      </c>
      <c r="L5" s="7" t="s">
        <v>10</v>
      </c>
      <c r="M5" s="7" t="s">
        <v>11</v>
      </c>
      <c r="N5" s="7" t="s">
        <v>12</v>
      </c>
      <c r="O5" s="8" t="s">
        <v>13</v>
      </c>
    </row>
    <row r="6" spans="2:15" s="12" customFormat="1" x14ac:dyDescent="0.2">
      <c r="B6" s="10" t="s">
        <v>14</v>
      </c>
      <c r="C6" s="246">
        <v>874.34699999999998</v>
      </c>
      <c r="D6" s="11">
        <f>$C$6*100/$C$22</f>
        <v>8.7794525864254656</v>
      </c>
      <c r="E6" s="11">
        <f>$C$6*100/$C$22</f>
        <v>8.7794525864254656</v>
      </c>
      <c r="F6" s="11">
        <f>$C$6*100/$C$22</f>
        <v>8.7794525864254656</v>
      </c>
      <c r="G6" s="11">
        <f>$C$6*100/$C$22</f>
        <v>8.7794525864254656</v>
      </c>
      <c r="H6" s="11">
        <f>$C$6*100/$C$22</f>
        <v>8.7794525864254656</v>
      </c>
      <c r="I6" s="11"/>
      <c r="J6" s="11"/>
      <c r="K6" s="11"/>
      <c r="L6" s="11"/>
      <c r="M6" s="11"/>
      <c r="N6" s="11">
        <f>$C$6*100/$C$22</f>
        <v>8.7794525864254656</v>
      </c>
      <c r="O6" s="11">
        <f>$C$6*100/$C$22</f>
        <v>8.7794525864254656</v>
      </c>
    </row>
    <row r="7" spans="2:15" s="12" customFormat="1" x14ac:dyDescent="0.2">
      <c r="B7" s="10" t="s">
        <v>16</v>
      </c>
      <c r="C7" s="246">
        <v>276.85199999999998</v>
      </c>
      <c r="D7" s="11">
        <f>$C$7*100/$C$22</f>
        <v>2.7799134753788399</v>
      </c>
      <c r="E7" s="11">
        <f>$C$7*100/$C$22</f>
        <v>2.7799134753788399</v>
      </c>
      <c r="F7" s="11">
        <f>$C$7*100/$C$22</f>
        <v>2.7799134753788399</v>
      </c>
      <c r="G7" s="11">
        <f>$C$7*100/$C$22</f>
        <v>2.7799134753788399</v>
      </c>
      <c r="H7" s="11"/>
      <c r="I7" s="11"/>
      <c r="J7" s="11"/>
      <c r="K7" s="11"/>
      <c r="L7" s="11"/>
      <c r="M7" s="11"/>
      <c r="N7" s="11">
        <f>$C$7*100/$C$22</f>
        <v>2.7799134753788399</v>
      </c>
      <c r="O7" s="11">
        <f>$C$7*100/$C$22</f>
        <v>2.7799134753788399</v>
      </c>
    </row>
    <row r="8" spans="2:15" s="12" customFormat="1" x14ac:dyDescent="0.2">
      <c r="B8" s="14" t="s">
        <v>17</v>
      </c>
      <c r="C8" s="246">
        <v>3136.2860000000001</v>
      </c>
      <c r="D8" s="11"/>
      <c r="E8" s="11"/>
      <c r="F8" s="13"/>
      <c r="G8" s="11">
        <f>$C$8*100/$C$22</f>
        <v>31.491929673767938</v>
      </c>
      <c r="H8" s="11">
        <f>$C$8*100/$C$22</f>
        <v>31.491929673767938</v>
      </c>
      <c r="I8" s="11">
        <f>$C$8*100/$C$22</f>
        <v>31.491929673767938</v>
      </c>
      <c r="J8" s="11">
        <f>$C$8*100/$C$22</f>
        <v>31.491929673767938</v>
      </c>
      <c r="K8" s="11">
        <f>$C$8*100/$C$22</f>
        <v>31.491929673767938</v>
      </c>
      <c r="L8" s="11"/>
      <c r="M8" s="11"/>
      <c r="N8" s="11"/>
      <c r="O8" s="13"/>
    </row>
    <row r="9" spans="2:15" s="12" customFormat="1" x14ac:dyDescent="0.2">
      <c r="B9" s="10" t="s">
        <v>131</v>
      </c>
      <c r="C9" s="247">
        <v>51.956000000000003</v>
      </c>
      <c r="D9" s="11"/>
      <c r="E9" s="11"/>
      <c r="F9" s="13"/>
      <c r="G9" s="15">
        <f>$C$9*100/$C$22</f>
        <v>0.5216981799906919</v>
      </c>
      <c r="H9" s="15">
        <f>$C$9*100/$C$22</f>
        <v>0.5216981799906919</v>
      </c>
      <c r="I9" s="15">
        <f>$C$9*100/$C$22</f>
        <v>0.5216981799906919</v>
      </c>
      <c r="J9" s="15">
        <f>$C$9*100/$C$22</f>
        <v>0.5216981799906919</v>
      </c>
      <c r="K9" s="15">
        <f>$C$9*100/$C$22</f>
        <v>0.5216981799906919</v>
      </c>
      <c r="L9" s="11"/>
      <c r="M9" s="11"/>
      <c r="N9" s="11"/>
      <c r="O9" s="13"/>
    </row>
    <row r="10" spans="2:15" s="12" customFormat="1" x14ac:dyDescent="0.2">
      <c r="B10" s="37" t="s">
        <v>59</v>
      </c>
      <c r="C10" s="246">
        <v>54.344999999999999</v>
      </c>
      <c r="D10" s="38"/>
      <c r="E10" s="38"/>
      <c r="F10" s="39"/>
      <c r="G10" s="15">
        <f>$C$10*100/$C$22</f>
        <v>0.54568649610428344</v>
      </c>
      <c r="H10" s="15">
        <f>$C$10*100/$C$22</f>
        <v>0.54568649610428344</v>
      </c>
      <c r="I10" s="15">
        <f>$C$10*100/$C$22</f>
        <v>0.54568649610428344</v>
      </c>
      <c r="J10" s="15">
        <f>$C$10*100/$C$22</f>
        <v>0.54568649610428344</v>
      </c>
      <c r="K10" s="15">
        <f>$C$10*100/$C$22</f>
        <v>0.54568649610428344</v>
      </c>
      <c r="L10" s="11"/>
      <c r="M10" s="11"/>
      <c r="N10" s="11"/>
      <c r="O10" s="13"/>
    </row>
    <row r="11" spans="2:15" s="12" customFormat="1" x14ac:dyDescent="0.2">
      <c r="B11" s="53" t="s">
        <v>18</v>
      </c>
      <c r="C11" s="246">
        <v>500.20400000000001</v>
      </c>
      <c r="D11" s="11"/>
      <c r="E11" s="11"/>
      <c r="F11" s="11"/>
      <c r="G11" s="11">
        <f>$C$11*100/$C$22</f>
        <v>5.0226252295031193</v>
      </c>
      <c r="H11" s="11">
        <f>$C$11*100/$C$22</f>
        <v>5.0226252295031193</v>
      </c>
      <c r="I11" s="11">
        <f>$C$11*100/$C$22</f>
        <v>5.0226252295031193</v>
      </c>
      <c r="J11" s="11">
        <f>$C$11*100/$C$22</f>
        <v>5.0226252295031193</v>
      </c>
      <c r="K11" s="11">
        <f>$C$11*100/$C$22</f>
        <v>5.0226252295031193</v>
      </c>
      <c r="L11" s="11"/>
      <c r="M11" s="11"/>
      <c r="N11" s="11"/>
      <c r="O11" s="13"/>
    </row>
    <row r="12" spans="2:15" s="12" customFormat="1" x14ac:dyDescent="0.2">
      <c r="B12" s="10" t="s">
        <v>90</v>
      </c>
      <c r="C12" s="246">
        <v>141.41200000000001</v>
      </c>
      <c r="D12" s="11">
        <f>$C$12*100/$C$22</f>
        <v>1.4199396225429926</v>
      </c>
      <c r="E12" s="11">
        <f>$C$12*100/$C$22</f>
        <v>1.4199396225429926</v>
      </c>
      <c r="F12" s="11">
        <f>$C$12*100/$C$22</f>
        <v>1.4199396225429926</v>
      </c>
      <c r="G12" s="11">
        <f>$C$12*100/$C$22</f>
        <v>1.4199396225429926</v>
      </c>
      <c r="H12" s="11">
        <f>$C$12*100/$C$22</f>
        <v>1.4199396225429926</v>
      </c>
      <c r="I12" s="11">
        <f>$C$12*100/$C$22</f>
        <v>1.4199396225429926</v>
      </c>
      <c r="J12" s="11">
        <f>$C$12*100/$C$22</f>
        <v>1.4199396225429926</v>
      </c>
      <c r="K12" s="11">
        <f>$C$12*100/$C$22</f>
        <v>1.4199396225429926</v>
      </c>
      <c r="L12" s="11">
        <f>$C$12*100/$C$22</f>
        <v>1.4199396225429926</v>
      </c>
      <c r="M12" s="11">
        <f>$C$12*100/$C$22</f>
        <v>1.4199396225429926</v>
      </c>
      <c r="N12" s="11">
        <f>$C$12*100/$C$22</f>
        <v>1.4199396225429926</v>
      </c>
      <c r="O12" s="11">
        <f>$C$12*100/$C$22</f>
        <v>1.4199396225429926</v>
      </c>
    </row>
    <row r="13" spans="2:15" s="12" customFormat="1" x14ac:dyDescent="0.2">
      <c r="B13" s="10" t="s">
        <v>109</v>
      </c>
      <c r="C13" s="246">
        <v>1122.4269999999999</v>
      </c>
      <c r="D13" s="11"/>
      <c r="E13" s="11"/>
      <c r="F13" s="11"/>
      <c r="G13" s="11">
        <f>$C$13*100/$C$22</f>
        <v>11.270461988459703</v>
      </c>
      <c r="H13" s="11">
        <f>$C$13*100/$C$22</f>
        <v>11.270461988459703</v>
      </c>
      <c r="I13" s="11">
        <f>$C$13*100/$C$22</f>
        <v>11.270461988459703</v>
      </c>
      <c r="J13" s="11">
        <f>$C$13*100/$C$22</f>
        <v>11.270461988459703</v>
      </c>
      <c r="K13" s="11">
        <f>$C$13*100/$C$22</f>
        <v>11.270461988459703</v>
      </c>
      <c r="L13" s="11"/>
      <c r="M13" s="11"/>
      <c r="N13" s="11"/>
      <c r="O13" s="13"/>
    </row>
    <row r="14" spans="2:15" s="12" customFormat="1" x14ac:dyDescent="0.2">
      <c r="B14" s="10" t="s">
        <v>60</v>
      </c>
      <c r="C14" s="246">
        <v>246.56800000000001</v>
      </c>
      <c r="D14" s="11"/>
      <c r="E14" s="11"/>
      <c r="F14" s="11"/>
      <c r="G14" s="11">
        <f>$C$14*100/$C$22</f>
        <v>2.4758271776877536</v>
      </c>
      <c r="H14" s="11">
        <f>$C$14*100/$C$22</f>
        <v>2.4758271776877536</v>
      </c>
      <c r="I14" s="11">
        <f>$C$14*100/$C$22</f>
        <v>2.4758271776877536</v>
      </c>
      <c r="J14" s="11">
        <f>$C$14*100/$C$22</f>
        <v>2.4758271776877536</v>
      </c>
      <c r="K14" s="11">
        <f>$C$14*100/$C$22</f>
        <v>2.4758271776877536</v>
      </c>
      <c r="L14" s="11"/>
      <c r="M14" s="11"/>
      <c r="N14" s="11"/>
      <c r="O14" s="13"/>
    </row>
    <row r="15" spans="2:15" s="12" customFormat="1" x14ac:dyDescent="0.2">
      <c r="B15" s="10" t="s">
        <v>78</v>
      </c>
      <c r="C15" s="246">
        <v>290.99299999999999</v>
      </c>
      <c r="D15" s="11"/>
      <c r="E15" s="11"/>
      <c r="F15" s="11"/>
      <c r="G15" s="11">
        <f>$C$15*100/$C$22</f>
        <v>2.9219054294024058</v>
      </c>
      <c r="H15" s="11">
        <f>$C$15*100/$C$22</f>
        <v>2.9219054294024058</v>
      </c>
      <c r="I15" s="11">
        <f>$C$15*100/$C$22</f>
        <v>2.9219054294024058</v>
      </c>
      <c r="J15" s="11">
        <f>$C$15*100/$C$22</f>
        <v>2.9219054294024058</v>
      </c>
      <c r="K15" s="11">
        <f>$C$15*100/$C$22</f>
        <v>2.9219054294024058</v>
      </c>
      <c r="L15" s="11"/>
      <c r="M15" s="11"/>
      <c r="N15" s="11"/>
      <c r="O15" s="13"/>
    </row>
    <row r="16" spans="2:15" s="12" customFormat="1" x14ac:dyDescent="0.2">
      <c r="B16" s="14" t="s">
        <v>54</v>
      </c>
      <c r="C16" s="246">
        <v>124.92700000000001</v>
      </c>
      <c r="D16" s="11"/>
      <c r="E16" s="11"/>
      <c r="F16" s="11"/>
      <c r="G16" s="11">
        <f>$C$16*100/$C$22</f>
        <v>1.2544112043209095</v>
      </c>
      <c r="H16" s="11">
        <f>$C$16*100/$C$22</f>
        <v>1.2544112043209095</v>
      </c>
      <c r="I16" s="11">
        <f>$C$16*100/$C$22</f>
        <v>1.2544112043209095</v>
      </c>
      <c r="J16" s="11">
        <f>$C$16*100/$C$22</f>
        <v>1.2544112043209095</v>
      </c>
      <c r="K16" s="11">
        <f>$C$16*100/$C$22</f>
        <v>1.2544112043209095</v>
      </c>
      <c r="L16" s="11"/>
      <c r="M16" s="11"/>
      <c r="N16" s="11"/>
      <c r="O16" s="13"/>
    </row>
    <row r="17" spans="1:15" s="12" customFormat="1" x14ac:dyDescent="0.2">
      <c r="B17" s="10" t="s">
        <v>182</v>
      </c>
      <c r="C17" s="246">
        <v>129.625</v>
      </c>
      <c r="D17" s="11"/>
      <c r="E17" s="11"/>
      <c r="F17" s="11">
        <f>$C$17*100/$C$22</f>
        <v>1.3015845442546277</v>
      </c>
      <c r="G17" s="11">
        <f>$C$17*100/$C$22</f>
        <v>1.3015845442546277</v>
      </c>
      <c r="H17" s="11">
        <f>$C$17*100/$C$22</f>
        <v>1.3015845442546277</v>
      </c>
      <c r="I17" s="11">
        <f>$C$17*100/$C$22</f>
        <v>1.3015845442546277</v>
      </c>
      <c r="J17" s="11">
        <f>$C$17*100/$C$22</f>
        <v>1.3015845442546277</v>
      </c>
      <c r="K17" s="11">
        <f>$C$17*100/$C$22</f>
        <v>1.3015845442546277</v>
      </c>
      <c r="L17" s="11"/>
      <c r="M17" s="11"/>
      <c r="N17" s="11"/>
      <c r="O17" s="13"/>
    </row>
    <row r="18" spans="1:15" s="12" customFormat="1" x14ac:dyDescent="0.2">
      <c r="B18" s="53" t="s">
        <v>55</v>
      </c>
      <c r="C18" s="246">
        <v>2544.3240000000001</v>
      </c>
      <c r="D18" s="11">
        <f>$C$18*100/$C$22</f>
        <v>25.547948265968071</v>
      </c>
      <c r="E18" s="11">
        <f>$C$18*100/$C$22</f>
        <v>25.547948265968071</v>
      </c>
      <c r="F18" s="11">
        <f>$C$18*100/$C$22</f>
        <v>25.547948265968071</v>
      </c>
      <c r="G18" s="11"/>
      <c r="H18" s="11"/>
      <c r="I18" s="11"/>
      <c r="J18" s="11"/>
      <c r="K18" s="11"/>
      <c r="L18" s="11"/>
      <c r="M18" s="11"/>
      <c r="N18" s="11">
        <f>$C$18*100/$C$22</f>
        <v>25.547948265968071</v>
      </c>
      <c r="O18" s="11">
        <f>$C$18*100/$C$22</f>
        <v>25.547948265968071</v>
      </c>
    </row>
    <row r="19" spans="1:15" s="12" customFormat="1" x14ac:dyDescent="0.2">
      <c r="B19" s="67" t="s">
        <v>105</v>
      </c>
      <c r="C19" s="246">
        <v>874.21600000000001</v>
      </c>
      <c r="D19" s="11">
        <f>$C$19*100/$C$22</f>
        <v>8.7781371952949172</v>
      </c>
      <c r="E19" s="11">
        <f>$C$19*100/$C$22</f>
        <v>8.7781371952949172</v>
      </c>
      <c r="F19" s="11">
        <f>$C$19*100/$C$22</f>
        <v>8.7781371952949172</v>
      </c>
      <c r="G19" s="11">
        <f>$C$19*100/$C$22</f>
        <v>8.7781371952949172</v>
      </c>
      <c r="H19" s="11">
        <f>$C$19*100/$C$22</f>
        <v>8.7781371952949172</v>
      </c>
      <c r="I19" s="11">
        <f>$C$19*100/$C$22</f>
        <v>8.7781371952949172</v>
      </c>
      <c r="J19" s="11">
        <f>$C$19*100/$C$22</f>
        <v>8.7781371952949172</v>
      </c>
      <c r="K19" s="11">
        <f>$C$19*100/$C$22</f>
        <v>8.7781371952949172</v>
      </c>
      <c r="L19" s="11">
        <f>$C$19*100/$C$22</f>
        <v>8.7781371952949172</v>
      </c>
      <c r="M19" s="11">
        <f>$C$19*100/$C$22</f>
        <v>8.7781371952949172</v>
      </c>
      <c r="N19" s="11">
        <f>$C$19*100/$C$22</f>
        <v>8.7781371952949172</v>
      </c>
      <c r="O19" s="11">
        <f>$C$19*100/$C$22</f>
        <v>8.7781371952949172</v>
      </c>
    </row>
    <row r="20" spans="1:15" s="12" customFormat="1" x14ac:dyDescent="0.2">
      <c r="B20" s="10" t="s">
        <v>26</v>
      </c>
      <c r="C20" s="246">
        <v>3.7109999999999999</v>
      </c>
      <c r="D20" s="11"/>
      <c r="E20" s="11"/>
      <c r="F20" s="11"/>
      <c r="G20" s="78">
        <f>$C$20*100/$C$22</f>
        <v>3.72627212630968E-2</v>
      </c>
      <c r="H20" s="78">
        <f>$C$20*100/$C$22</f>
        <v>3.72627212630968E-2</v>
      </c>
      <c r="I20" s="78">
        <f>$C$20*100/$C$22</f>
        <v>3.72627212630968E-2</v>
      </c>
      <c r="J20" s="78">
        <f>$C$20*100/$C$22</f>
        <v>3.72627212630968E-2</v>
      </c>
      <c r="K20" s="78">
        <f>$C$20*100/$C$22</f>
        <v>3.72627212630968E-2</v>
      </c>
      <c r="L20" s="78">
        <f>$C$20*100/$C$22</f>
        <v>3.72627212630968E-2</v>
      </c>
      <c r="M20" s="78">
        <f>$C$20*100/$C$22</f>
        <v>3.72627212630968E-2</v>
      </c>
      <c r="N20" s="11"/>
      <c r="O20" s="13"/>
    </row>
    <row r="21" spans="1:15" ht="16.5" x14ac:dyDescent="0.2">
      <c r="B21" s="241" t="s">
        <v>27</v>
      </c>
      <c r="C21" s="238">
        <f>SUM(C6:C20)</f>
        <v>10372.193000000001</v>
      </c>
      <c r="D21" s="419"/>
      <c r="E21" s="420"/>
      <c r="F21" s="420"/>
      <c r="G21" s="420"/>
      <c r="H21" s="420"/>
      <c r="I21" s="420"/>
      <c r="J21" s="420"/>
      <c r="K21" s="420"/>
      <c r="L21" s="420"/>
      <c r="M21" s="420"/>
      <c r="N21" s="420"/>
      <c r="O21" s="421"/>
    </row>
    <row r="22" spans="1:15" ht="16.5" x14ac:dyDescent="0.3">
      <c r="A22" s="19"/>
      <c r="B22" s="242" t="s">
        <v>28</v>
      </c>
      <c r="C22" s="243">
        <v>9959.0149999999994</v>
      </c>
      <c r="D22" s="17">
        <f>SUM(D6:D20)</f>
        <v>47.305391145610287</v>
      </c>
      <c r="E22" s="17">
        <f>SUM(E6:E20)</f>
        <v>47.305391145610287</v>
      </c>
      <c r="F22" s="17">
        <f>SUM(F6:F20)</f>
        <v>48.60697568986491</v>
      </c>
      <c r="G22" s="17">
        <f>SUM(G6:G20)</f>
        <v>78.600835524396715</v>
      </c>
      <c r="H22" s="17">
        <f>SUM(H6:H20)</f>
        <v>75.820922049017881</v>
      </c>
      <c r="I22" s="17">
        <f>SUM(I6:I20)</f>
        <v>67.041469462592431</v>
      </c>
      <c r="J22" s="17">
        <f>SUM(J6:J20)</f>
        <v>67.041469462592431</v>
      </c>
      <c r="K22" s="17">
        <f>SUM(K6:K20)</f>
        <v>67.041469462592431</v>
      </c>
      <c r="L22" s="17">
        <f>SUM(L6:L20)</f>
        <v>10.235339539101007</v>
      </c>
      <c r="M22" s="17">
        <f>SUM(M6:M20)</f>
        <v>10.235339539101007</v>
      </c>
      <c r="N22" s="17">
        <f>SUM(N6:N20)</f>
        <v>47.305391145610287</v>
      </c>
      <c r="O22" s="17">
        <f>SUM(O6:O20)</f>
        <v>47.305391145610287</v>
      </c>
    </row>
    <row r="23" spans="1:15" ht="16.5" x14ac:dyDescent="0.2">
      <c r="A23" s="19"/>
      <c r="B23" s="21" t="s">
        <v>29</v>
      </c>
      <c r="C23" s="22">
        <f>C21/C22*100</f>
        <v>104.14878379036483</v>
      </c>
      <c r="D23" s="20"/>
      <c r="E23" s="20"/>
      <c r="F23" s="20"/>
      <c r="G23" s="20"/>
      <c r="H23" s="20"/>
      <c r="I23" s="20"/>
      <c r="J23" s="20"/>
      <c r="K23" s="20"/>
      <c r="L23" s="20"/>
      <c r="M23" s="20"/>
      <c r="N23" s="20"/>
      <c r="O23" s="23"/>
    </row>
    <row r="24" spans="1:15" ht="16.5" x14ac:dyDescent="0.3">
      <c r="A24" s="19"/>
      <c r="B24" s="24" t="s">
        <v>30</v>
      </c>
      <c r="C24" s="22">
        <v>11604.388000000001</v>
      </c>
      <c r="D24" s="25" t="s">
        <v>31</v>
      </c>
      <c r="E24" s="20"/>
      <c r="F24" s="20"/>
      <c r="G24" s="20"/>
      <c r="H24" s="20"/>
      <c r="I24" s="20"/>
      <c r="J24" s="20"/>
      <c r="K24" s="20"/>
      <c r="L24" s="20"/>
      <c r="M24" s="20"/>
      <c r="N24" s="20"/>
      <c r="O24" s="23"/>
    </row>
    <row r="25" spans="1:15" ht="16.5" x14ac:dyDescent="0.3">
      <c r="A25" s="19"/>
      <c r="B25" s="26" t="s">
        <v>32</v>
      </c>
      <c r="C25" s="22">
        <f>C22/C24*100</f>
        <v>85.821113530502416</v>
      </c>
      <c r="D25" s="25"/>
      <c r="E25" s="20"/>
      <c r="F25" s="20"/>
      <c r="G25" s="20"/>
      <c r="H25" s="20"/>
      <c r="I25" s="20"/>
      <c r="J25" s="20"/>
      <c r="K25" s="20"/>
      <c r="L25" s="20"/>
      <c r="M25" s="20"/>
      <c r="N25" s="20"/>
      <c r="O25" s="23"/>
    </row>
    <row r="26" spans="1:15" ht="16.5" x14ac:dyDescent="0.25">
      <c r="A26" s="19"/>
      <c r="B26" s="28" t="s">
        <v>33</v>
      </c>
      <c r="C26" s="134">
        <v>11604.388000000001</v>
      </c>
      <c r="D26" s="30" t="s">
        <v>31</v>
      </c>
      <c r="E26" s="44" t="s">
        <v>350</v>
      </c>
      <c r="F26" s="32"/>
      <c r="G26" s="32"/>
      <c r="H26" s="32"/>
      <c r="I26" s="32"/>
      <c r="J26" s="32"/>
      <c r="K26" s="32"/>
      <c r="L26" s="32"/>
      <c r="M26" s="32"/>
      <c r="N26" s="32"/>
      <c r="O26" s="33"/>
    </row>
    <row r="27" spans="1:15" x14ac:dyDescent="0.2">
      <c r="C27" s="43"/>
    </row>
    <row r="32" spans="1:15" ht="15.75" x14ac:dyDescent="0.25">
      <c r="B32" s="4" t="s">
        <v>658</v>
      </c>
    </row>
    <row r="33" spans="2:2" ht="28.5" customHeight="1" x14ac:dyDescent="0.2">
      <c r="B33" s="389" t="s">
        <v>377</v>
      </c>
    </row>
    <row r="35" spans="2:2" ht="15.75" x14ac:dyDescent="0.25">
      <c r="B35" s="4" t="s">
        <v>39</v>
      </c>
    </row>
    <row r="36" spans="2:2" ht="51" x14ac:dyDescent="0.2">
      <c r="B36" s="385" t="s">
        <v>378</v>
      </c>
    </row>
    <row r="37" spans="2:2" ht="76.5" x14ac:dyDescent="0.2">
      <c r="B37" s="386" t="s">
        <v>379</v>
      </c>
    </row>
    <row r="38" spans="2:2" ht="51" x14ac:dyDescent="0.2">
      <c r="B38" s="385" t="s">
        <v>380</v>
      </c>
    </row>
    <row r="55" ht="16.5" customHeight="1" x14ac:dyDescent="0.2"/>
    <row r="62" ht="30" customHeight="1" x14ac:dyDescent="0.2"/>
    <row r="84" spans="1:1" ht="16.5" customHeight="1" x14ac:dyDescent="0.2">
      <c r="A84" s="19"/>
    </row>
    <row r="91" spans="1:1" ht="30.75" customHeight="1" x14ac:dyDescent="0.2"/>
    <row r="112" spans="1:1" ht="16.5" customHeight="1" x14ac:dyDescent="0.2">
      <c r="A112" s="19"/>
    </row>
    <row r="116" spans="3:15" x14ac:dyDescent="0.2">
      <c r="C116" s="389"/>
      <c r="D116" s="389"/>
      <c r="E116" s="389"/>
      <c r="F116" s="389"/>
      <c r="G116" s="389"/>
      <c r="H116" s="389"/>
      <c r="I116" s="389"/>
      <c r="J116" s="389"/>
      <c r="K116" s="389"/>
    </row>
    <row r="117" spans="3:15" ht="15" customHeight="1" x14ac:dyDescent="0.2"/>
    <row r="119" spans="3:15" x14ac:dyDescent="0.2">
      <c r="C119" s="385"/>
      <c r="D119" s="385"/>
      <c r="E119" s="385"/>
      <c r="F119" s="385"/>
      <c r="G119" s="385"/>
      <c r="H119" s="385"/>
      <c r="I119" s="385"/>
      <c r="J119" s="385"/>
      <c r="K119" s="385"/>
    </row>
    <row r="120" spans="3:15" x14ac:dyDescent="0.2">
      <c r="C120" s="386"/>
      <c r="D120" s="386"/>
      <c r="E120" s="386"/>
      <c r="F120" s="386"/>
      <c r="G120" s="386"/>
      <c r="H120" s="386"/>
      <c r="I120" s="386"/>
      <c r="J120" s="386"/>
      <c r="K120" s="386"/>
    </row>
    <row r="121" spans="3:15" x14ac:dyDescent="0.2">
      <c r="C121" s="385"/>
      <c r="D121" s="385"/>
      <c r="E121" s="385"/>
      <c r="F121" s="385"/>
      <c r="G121" s="385"/>
      <c r="H121" s="385"/>
      <c r="I121" s="385"/>
      <c r="J121" s="385"/>
      <c r="K121" s="385"/>
    </row>
    <row r="126" spans="3:15" ht="94.5" customHeight="1" x14ac:dyDescent="0.2">
      <c r="L126" s="389"/>
      <c r="M126" s="389"/>
      <c r="N126" s="389"/>
      <c r="O126" s="389"/>
    </row>
    <row r="128" spans="3:15" ht="17.25" customHeight="1" x14ac:dyDescent="0.2"/>
    <row r="129" spans="12:15" ht="28.5" customHeight="1" x14ac:dyDescent="0.2">
      <c r="L129" s="385"/>
      <c r="M129" s="385"/>
      <c r="N129" s="385"/>
      <c r="O129" s="385"/>
    </row>
    <row r="130" spans="12:15" ht="39" customHeight="1" x14ac:dyDescent="0.2">
      <c r="L130" s="386"/>
      <c r="M130" s="386"/>
      <c r="N130" s="386"/>
      <c r="O130" s="386"/>
    </row>
    <row r="131" spans="12:15" ht="27.75" customHeight="1" x14ac:dyDescent="0.2">
      <c r="L131" s="385"/>
      <c r="M131" s="385"/>
      <c r="N131" s="385"/>
      <c r="O131" s="385"/>
    </row>
  </sheetData>
  <mergeCells count="4">
    <mergeCell ref="D1:O1"/>
    <mergeCell ref="D4:O4"/>
    <mergeCell ref="D21:O21"/>
    <mergeCell ref="B4:B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rowBreaks count="3" manualBreakCount="3">
    <brk id="28" max="16383" man="1"/>
    <brk id="58" max="16383" man="1"/>
    <brk id="87" max="16383" man="1"/>
  </rowBreaks>
  <legacyDrawingHF r:id="rId2"/>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workbookViewId="0">
      <selection activeCell="A35" sqref="A35:A36"/>
    </sheetView>
  </sheetViews>
  <sheetFormatPr defaultRowHeight="15" x14ac:dyDescent="0.25"/>
  <sheetData>
    <row r="1" spans="1:20" ht="15.75" x14ac:dyDescent="0.25">
      <c r="A1" s="1" t="s">
        <v>374</v>
      </c>
      <c r="B1" s="2"/>
      <c r="C1" s="393"/>
      <c r="D1" s="393"/>
      <c r="E1" s="393"/>
      <c r="F1" s="393"/>
      <c r="G1" s="393"/>
      <c r="H1" s="393"/>
      <c r="I1" s="393"/>
      <c r="J1" s="393"/>
      <c r="K1" s="393"/>
      <c r="L1" s="393"/>
      <c r="M1" s="393"/>
      <c r="N1" s="393"/>
      <c r="O1" s="9"/>
      <c r="P1" s="9"/>
      <c r="Q1" s="9"/>
      <c r="R1" s="9"/>
      <c r="S1" s="9"/>
      <c r="T1" s="9"/>
    </row>
    <row r="2" spans="1:20" x14ac:dyDescent="0.25">
      <c r="A2" s="138" t="s">
        <v>375</v>
      </c>
      <c r="B2" s="103"/>
      <c r="C2" s="104"/>
      <c r="D2" s="104"/>
      <c r="E2" s="104"/>
      <c r="F2" s="104"/>
      <c r="G2" s="104"/>
      <c r="H2" s="104"/>
      <c r="I2" s="104"/>
      <c r="J2" s="104"/>
      <c r="K2" s="104"/>
      <c r="L2" s="104"/>
      <c r="M2" s="104"/>
      <c r="N2" s="104"/>
      <c r="O2" s="9"/>
      <c r="P2" s="9"/>
      <c r="Q2" s="9"/>
      <c r="R2" s="9"/>
      <c r="S2" s="9"/>
      <c r="T2" s="9"/>
    </row>
    <row r="3" spans="1:20" ht="15.75" x14ac:dyDescent="0.25">
      <c r="A3" s="4" t="s">
        <v>1</v>
      </c>
      <c r="B3" s="5" t="s">
        <v>74</v>
      </c>
      <c r="C3" s="3"/>
      <c r="D3" s="3"/>
      <c r="E3" s="3"/>
      <c r="F3" s="3"/>
      <c r="G3" s="3"/>
      <c r="H3" s="3"/>
      <c r="I3" s="3"/>
      <c r="J3" s="3"/>
      <c r="K3" s="3"/>
      <c r="L3" s="3"/>
      <c r="M3" s="3"/>
      <c r="N3" s="3"/>
      <c r="O3" s="9"/>
      <c r="P3" s="9"/>
      <c r="Q3" s="9"/>
      <c r="R3" s="9"/>
      <c r="S3" s="9"/>
      <c r="T3" s="9"/>
    </row>
    <row r="4" spans="1:20" x14ac:dyDescent="0.25">
      <c r="A4" s="399" t="s">
        <v>3</v>
      </c>
      <c r="B4" s="239" t="s">
        <v>741</v>
      </c>
      <c r="C4" s="394" t="s">
        <v>4</v>
      </c>
      <c r="D4" s="395"/>
      <c r="E4" s="395"/>
      <c r="F4" s="395"/>
      <c r="G4" s="395"/>
      <c r="H4" s="395"/>
      <c r="I4" s="395"/>
      <c r="J4" s="395"/>
      <c r="K4" s="395"/>
      <c r="L4" s="395"/>
      <c r="M4" s="395"/>
      <c r="N4" s="396"/>
      <c r="O4" s="9"/>
      <c r="P4" s="9"/>
      <c r="Q4" s="9"/>
      <c r="R4" s="9"/>
      <c r="S4" s="9"/>
      <c r="T4" s="9"/>
    </row>
    <row r="5" spans="1:20" x14ac:dyDescent="0.25">
      <c r="A5" s="400"/>
      <c r="B5" s="240" t="s">
        <v>5</v>
      </c>
      <c r="C5" s="7" t="s">
        <v>6</v>
      </c>
      <c r="D5" s="7" t="s">
        <v>7</v>
      </c>
      <c r="E5" s="8" t="s">
        <v>8</v>
      </c>
      <c r="F5" s="7" t="s">
        <v>9</v>
      </c>
      <c r="G5" s="7" t="s">
        <v>8</v>
      </c>
      <c r="H5" s="7" t="s">
        <v>6</v>
      </c>
      <c r="I5" s="7" t="s">
        <v>6</v>
      </c>
      <c r="J5" s="7" t="s">
        <v>9</v>
      </c>
      <c r="K5" s="7" t="s">
        <v>10</v>
      </c>
      <c r="L5" s="7" t="s">
        <v>11</v>
      </c>
      <c r="M5" s="7" t="s">
        <v>12</v>
      </c>
      <c r="N5" s="8" t="s">
        <v>13</v>
      </c>
      <c r="O5" s="9"/>
      <c r="P5" s="9"/>
      <c r="Q5" s="9"/>
      <c r="R5" s="9"/>
      <c r="S5" s="9"/>
      <c r="T5" s="9"/>
    </row>
    <row r="6" spans="1:20" x14ac:dyDescent="0.25">
      <c r="A6" s="10" t="s">
        <v>14</v>
      </c>
      <c r="B6" s="246">
        <v>312.45600000000002</v>
      </c>
      <c r="C6" s="11">
        <f>$B$6*100/$B$22</f>
        <v>7.0965035543158832</v>
      </c>
      <c r="D6" s="11">
        <f>$B$6*100/$B$22</f>
        <v>7.0965035543158832</v>
      </c>
      <c r="E6" s="11">
        <f>$B$6*100/$B$22</f>
        <v>7.0965035543158832</v>
      </c>
      <c r="F6" s="11">
        <f>$B$6*100/$B$22</f>
        <v>7.0965035543158832</v>
      </c>
      <c r="G6" s="11">
        <f>$B$6*100/$B$22</f>
        <v>7.0965035543158832</v>
      </c>
      <c r="H6" s="11"/>
      <c r="I6" s="11"/>
      <c r="J6" s="11"/>
      <c r="K6" s="11"/>
      <c r="L6" s="11"/>
      <c r="M6" s="11">
        <f>$B$6*100/$B$22</f>
        <v>7.0965035543158832</v>
      </c>
      <c r="N6" s="11">
        <f>$B$6*100/$B$22</f>
        <v>7.0965035543158832</v>
      </c>
      <c r="O6" s="9"/>
      <c r="P6" s="9"/>
      <c r="Q6" s="9"/>
      <c r="R6" s="9"/>
      <c r="S6" s="9"/>
      <c r="T6" s="9"/>
    </row>
    <row r="7" spans="1:20" x14ac:dyDescent="0.25">
      <c r="A7" s="10" t="s">
        <v>15</v>
      </c>
      <c r="B7" s="246">
        <v>174.905</v>
      </c>
      <c r="C7" s="11"/>
      <c r="D7" s="11"/>
      <c r="E7" s="13"/>
      <c r="F7" s="11">
        <f>$B$7*100/$B$22</f>
        <v>3.9724439734478438</v>
      </c>
      <c r="G7" s="11">
        <f>$B$7*100/$B$22</f>
        <v>3.9724439734478438</v>
      </c>
      <c r="H7" s="11">
        <f>$B$7*100/$B$22</f>
        <v>3.9724439734478438</v>
      </c>
      <c r="I7" s="11">
        <f>$B$7*100/$B$22</f>
        <v>3.9724439734478438</v>
      </c>
      <c r="J7" s="11">
        <f>$B$7*100/$B$22</f>
        <v>3.9724439734478438</v>
      </c>
      <c r="K7" s="11"/>
      <c r="L7" s="11"/>
      <c r="M7" s="11"/>
      <c r="N7" s="13"/>
      <c r="O7" s="9"/>
      <c r="P7" s="9"/>
      <c r="Q7" s="9"/>
      <c r="R7" s="9"/>
      <c r="S7" s="9"/>
      <c r="T7" s="9"/>
    </row>
    <row r="8" spans="1:20" x14ac:dyDescent="0.25">
      <c r="A8" s="14" t="s">
        <v>16</v>
      </c>
      <c r="B8" s="246">
        <v>27.917999999999999</v>
      </c>
      <c r="C8" s="11">
        <f>$B$8*100/$B$22</f>
        <v>0.63407387353544431</v>
      </c>
      <c r="D8" s="11">
        <f>$B$8*100/$B$22</f>
        <v>0.63407387353544431</v>
      </c>
      <c r="E8" s="11">
        <f>$B$8*100/$B$22</f>
        <v>0.63407387353544431</v>
      </c>
      <c r="F8" s="11">
        <f>$B$8*100/$B$22</f>
        <v>0.63407387353544431</v>
      </c>
      <c r="G8" s="11"/>
      <c r="H8" s="11"/>
      <c r="I8" s="11"/>
      <c r="J8" s="11"/>
      <c r="K8" s="11"/>
      <c r="L8" s="11"/>
      <c r="M8" s="11">
        <f>$B$8*100/$B$22</f>
        <v>0.63407387353544431</v>
      </c>
      <c r="N8" s="11">
        <f>$B$8*100/$B$22</f>
        <v>0.63407387353544431</v>
      </c>
      <c r="O8" s="9"/>
      <c r="P8" s="9"/>
      <c r="Q8" s="9"/>
      <c r="R8" s="9"/>
      <c r="S8" s="9"/>
      <c r="T8" s="9"/>
    </row>
    <row r="9" spans="1:20" x14ac:dyDescent="0.25">
      <c r="A9" s="10" t="s">
        <v>17</v>
      </c>
      <c r="B9" s="247">
        <v>66.944000000000003</v>
      </c>
      <c r="C9" s="11"/>
      <c r="D9" s="11"/>
      <c r="E9" s="13"/>
      <c r="F9" s="11">
        <f>$B$9*100/$B$22</f>
        <v>1.5204327455389639</v>
      </c>
      <c r="G9" s="11">
        <f>$B$9*100/$B$22</f>
        <v>1.5204327455389639</v>
      </c>
      <c r="H9" s="11">
        <f>$B$9*100/$B$22</f>
        <v>1.5204327455389639</v>
      </c>
      <c r="I9" s="11">
        <f>$B$9*100/$B$22</f>
        <v>1.5204327455389639</v>
      </c>
      <c r="J9" s="11">
        <f>$B$9*100/$B$22</f>
        <v>1.5204327455389639</v>
      </c>
      <c r="K9" s="11"/>
      <c r="L9" s="11"/>
      <c r="M9" s="11"/>
      <c r="N9" s="13"/>
      <c r="O9" s="9"/>
      <c r="P9" s="9"/>
      <c r="Q9" s="9"/>
      <c r="R9" s="9"/>
      <c r="S9" s="9"/>
      <c r="T9" s="9"/>
    </row>
    <row r="10" spans="1:20" ht="28.5" x14ac:dyDescent="0.25">
      <c r="A10" s="37" t="s">
        <v>131</v>
      </c>
      <c r="B10" s="246">
        <v>22.155999999999999</v>
      </c>
      <c r="C10" s="38"/>
      <c r="D10" s="38"/>
      <c r="E10" s="39"/>
      <c r="F10" s="11">
        <f>$B$10*100/$B$22</f>
        <v>0.50320727638266727</v>
      </c>
      <c r="G10" s="11">
        <f>$B$10*100/$B$22</f>
        <v>0.50320727638266727</v>
      </c>
      <c r="H10" s="11">
        <f>$B$10*100/$B$22</f>
        <v>0.50320727638266727</v>
      </c>
      <c r="I10" s="11">
        <f>$B$10*100/$B$22</f>
        <v>0.50320727638266727</v>
      </c>
      <c r="J10" s="11">
        <f>$B$10*100/$B$22</f>
        <v>0.50320727638266727</v>
      </c>
      <c r="K10" s="11"/>
      <c r="L10" s="11"/>
      <c r="M10" s="11"/>
      <c r="N10" s="13"/>
      <c r="O10" s="9"/>
      <c r="P10" s="9"/>
      <c r="Q10" s="9"/>
      <c r="R10" s="9"/>
      <c r="S10" s="9"/>
      <c r="T10" s="9"/>
    </row>
    <row r="11" spans="1:20" ht="28.5" x14ac:dyDescent="0.25">
      <c r="A11" s="14" t="s">
        <v>59</v>
      </c>
      <c r="B11" s="246">
        <v>67.070999999999998</v>
      </c>
      <c r="C11" s="11"/>
      <c r="D11" s="11"/>
      <c r="E11" s="11"/>
      <c r="F11" s="11">
        <f>$B$11*100/$B$22</f>
        <v>1.5233171707105018</v>
      </c>
      <c r="G11" s="11">
        <f>$B$11*100/$B$22</f>
        <v>1.5233171707105018</v>
      </c>
      <c r="H11" s="11">
        <f>$B$11*100/$B$22</f>
        <v>1.5233171707105018</v>
      </c>
      <c r="I11" s="11">
        <f>$B$11*100/$B$22</f>
        <v>1.5233171707105018</v>
      </c>
      <c r="J11" s="11">
        <f>$B$11*100/$B$22</f>
        <v>1.5233171707105018</v>
      </c>
      <c r="K11" s="11"/>
      <c r="L11" s="11"/>
      <c r="M11" s="11"/>
      <c r="N11" s="13"/>
      <c r="O11" s="9"/>
      <c r="P11" s="9"/>
      <c r="Q11" s="9"/>
      <c r="R11" s="9"/>
      <c r="S11" s="9"/>
      <c r="T11" s="9"/>
    </row>
    <row r="12" spans="1:20" ht="28.5" x14ac:dyDescent="0.25">
      <c r="A12" s="10" t="s">
        <v>18</v>
      </c>
      <c r="B12" s="246">
        <v>628.86500000000001</v>
      </c>
      <c r="C12" s="11"/>
      <c r="D12" s="11"/>
      <c r="E12" s="11"/>
      <c r="F12" s="11">
        <f>$B$12*100/$B$22</f>
        <v>14.282787681097043</v>
      </c>
      <c r="G12" s="11">
        <f>$B$12*100/$B$22</f>
        <v>14.282787681097043</v>
      </c>
      <c r="H12" s="11">
        <f>$B$12*100/$B$22</f>
        <v>14.282787681097043</v>
      </c>
      <c r="I12" s="11">
        <f>$B$12*100/$B$22</f>
        <v>14.282787681097043</v>
      </c>
      <c r="J12" s="11">
        <f>$B$12*100/$B$22</f>
        <v>14.282787681097043</v>
      </c>
      <c r="K12" s="11"/>
      <c r="L12" s="11"/>
      <c r="M12" s="11"/>
      <c r="N12" s="13"/>
      <c r="O12" s="9"/>
      <c r="P12" s="9"/>
      <c r="Q12" s="9"/>
      <c r="R12" s="9"/>
      <c r="S12" s="9"/>
      <c r="T12" s="9"/>
    </row>
    <row r="13" spans="1:20" x14ac:dyDescent="0.25">
      <c r="A13" s="10" t="s">
        <v>90</v>
      </c>
      <c r="B13" s="247">
        <v>1105.8340000000001</v>
      </c>
      <c r="C13" s="11">
        <f>$B$13*100/$B$22</f>
        <v>25.11571200899759</v>
      </c>
      <c r="D13" s="11">
        <f>$B$13*100/$B$22</f>
        <v>25.11571200899759</v>
      </c>
      <c r="E13" s="11">
        <f>$B$13*100/$B$22</f>
        <v>25.11571200899759</v>
      </c>
      <c r="F13" s="11">
        <f>$B$13*100/$B$22</f>
        <v>25.11571200899759</v>
      </c>
      <c r="G13" s="11">
        <f>$B$13*100/$B$22</f>
        <v>25.11571200899759</v>
      </c>
      <c r="H13" s="11">
        <f>$B$13*100/$B$22</f>
        <v>25.11571200899759</v>
      </c>
      <c r="I13" s="11">
        <f>$B$13*100/$B$22</f>
        <v>25.11571200899759</v>
      </c>
      <c r="J13" s="11">
        <f>$B$13*100/$B$22</f>
        <v>25.11571200899759</v>
      </c>
      <c r="K13" s="11">
        <f>$B$13*100/$B$22</f>
        <v>25.11571200899759</v>
      </c>
      <c r="L13" s="11">
        <f>$B$13*100/$B$22</f>
        <v>25.11571200899759</v>
      </c>
      <c r="M13" s="11">
        <f>$B$13*100/$B$22</f>
        <v>25.11571200899759</v>
      </c>
      <c r="N13" s="11">
        <f>$B$13*100/$B$22</f>
        <v>25.11571200899759</v>
      </c>
      <c r="O13" s="9"/>
      <c r="P13" s="9"/>
      <c r="Q13" s="9"/>
      <c r="R13" s="9"/>
      <c r="S13" s="9"/>
      <c r="T13" s="9"/>
    </row>
    <row r="14" spans="1:20" ht="28.5" x14ac:dyDescent="0.25">
      <c r="A14" s="37" t="s">
        <v>102</v>
      </c>
      <c r="B14" s="246">
        <v>138.57499999999999</v>
      </c>
      <c r="C14" s="11"/>
      <c r="D14" s="11"/>
      <c r="E14" s="11"/>
      <c r="F14" s="11">
        <f>$B$14*100/$B$22</f>
        <v>3.1473166783141413</v>
      </c>
      <c r="G14" s="11">
        <f>$B$14*100/$B$22</f>
        <v>3.1473166783141413</v>
      </c>
      <c r="H14" s="11">
        <f>$B$14*100/$B$22</f>
        <v>3.1473166783141413</v>
      </c>
      <c r="I14" s="11">
        <f>$B$14*100/$B$22</f>
        <v>3.1473166783141413</v>
      </c>
      <c r="J14" s="11">
        <f>$B$14*100/$B$22</f>
        <v>3.1473166783141413</v>
      </c>
      <c r="K14" s="11"/>
      <c r="L14" s="11"/>
      <c r="M14" s="11"/>
      <c r="N14" s="13"/>
      <c r="O14" s="9"/>
      <c r="P14" s="9"/>
      <c r="Q14" s="9"/>
      <c r="R14" s="9"/>
      <c r="S14" s="9"/>
      <c r="T14" s="9"/>
    </row>
    <row r="15" spans="1:20" ht="28.5" x14ac:dyDescent="0.25">
      <c r="A15" s="10" t="s">
        <v>78</v>
      </c>
      <c r="B15" s="246">
        <v>18.504999999999999</v>
      </c>
      <c r="C15" s="11"/>
      <c r="D15" s="11"/>
      <c r="E15" s="11"/>
      <c r="F15" s="15">
        <f>$B$15*100/$B$22</f>
        <v>0.42028573070325237</v>
      </c>
      <c r="G15" s="15">
        <f>$B$15*100/$B$22</f>
        <v>0.42028573070325237</v>
      </c>
      <c r="H15" s="15">
        <f>$B$15*100/$B$22</f>
        <v>0.42028573070325237</v>
      </c>
      <c r="I15" s="15">
        <f>$B$15*100/$B$22</f>
        <v>0.42028573070325237</v>
      </c>
      <c r="J15" s="15">
        <f>$B$15*100/$B$22</f>
        <v>0.42028573070325237</v>
      </c>
      <c r="K15" s="11"/>
      <c r="L15" s="11"/>
      <c r="M15" s="11"/>
      <c r="N15" s="13"/>
      <c r="O15" s="9"/>
      <c r="P15" s="9"/>
      <c r="Q15" s="9"/>
      <c r="R15" s="9"/>
      <c r="S15" s="9"/>
      <c r="T15" s="9"/>
    </row>
    <row r="16" spans="1:20" x14ac:dyDescent="0.25">
      <c r="A16" s="10" t="s">
        <v>54</v>
      </c>
      <c r="B16" s="246">
        <v>21.686</v>
      </c>
      <c r="C16" s="11"/>
      <c r="D16" s="11"/>
      <c r="E16" s="11"/>
      <c r="F16" s="15">
        <f>$B$16*100/$B$22</f>
        <v>0.49253263204705378</v>
      </c>
      <c r="G16" s="15">
        <f>$B$16*100/$B$22</f>
        <v>0.49253263204705378</v>
      </c>
      <c r="H16" s="15">
        <f>$B$16*100/$B$22</f>
        <v>0.49253263204705378</v>
      </c>
      <c r="I16" s="15">
        <f>$B$16*100/$B$22</f>
        <v>0.49253263204705378</v>
      </c>
      <c r="J16" s="15">
        <f>$B$16*100/$B$22</f>
        <v>0.49253263204705378</v>
      </c>
      <c r="K16" s="11"/>
      <c r="L16" s="11"/>
      <c r="M16" s="11"/>
      <c r="N16" s="13"/>
      <c r="O16" s="9"/>
      <c r="P16" s="9"/>
      <c r="Q16" s="9"/>
      <c r="R16" s="9"/>
      <c r="S16" s="9"/>
      <c r="T16" s="9"/>
    </row>
    <row r="17" spans="1:20" ht="28.5" x14ac:dyDescent="0.25">
      <c r="A17" s="14" t="s">
        <v>182</v>
      </c>
      <c r="B17" s="246">
        <v>23.167999999999999</v>
      </c>
      <c r="C17" s="11"/>
      <c r="D17" s="11"/>
      <c r="E17" s="11"/>
      <c r="F17" s="11">
        <f>$B$17*100/$B$22</f>
        <v>0.52619182971807343</v>
      </c>
      <c r="G17" s="11">
        <f>$B$17*100/$B$22</f>
        <v>0.52619182971807343</v>
      </c>
      <c r="H17" s="11">
        <f>$B$17*100/$B$22</f>
        <v>0.52619182971807343</v>
      </c>
      <c r="I17" s="11">
        <f>$B$17*100/$B$22</f>
        <v>0.52619182971807343</v>
      </c>
      <c r="J17" s="11">
        <f>$B$17*100/$B$22</f>
        <v>0.52619182971807343</v>
      </c>
      <c r="K17" s="11"/>
      <c r="L17" s="11"/>
      <c r="M17" s="11"/>
      <c r="N17" s="13"/>
      <c r="O17" s="9"/>
      <c r="P17" s="9"/>
      <c r="Q17" s="9"/>
      <c r="R17" s="9"/>
      <c r="S17" s="9"/>
      <c r="T17" s="9"/>
    </row>
    <row r="18" spans="1:20" ht="42.75" x14ac:dyDescent="0.25">
      <c r="A18" s="10" t="s">
        <v>55</v>
      </c>
      <c r="B18" s="246">
        <v>1634.662</v>
      </c>
      <c r="C18" s="11">
        <f>$B$18*100/$B$22</f>
        <v>37.126458423282351</v>
      </c>
      <c r="D18" s="11">
        <f>$B$18*100/$B$22</f>
        <v>37.126458423282351</v>
      </c>
      <c r="E18" s="11">
        <f>$B$18*100/$B$22</f>
        <v>37.126458423282351</v>
      </c>
      <c r="F18" s="11"/>
      <c r="G18" s="11"/>
      <c r="H18" s="11"/>
      <c r="I18" s="11"/>
      <c r="J18" s="11"/>
      <c r="K18" s="11"/>
      <c r="L18" s="11"/>
      <c r="M18" s="11">
        <f>$B$18*100/$B$22</f>
        <v>37.126458423282351</v>
      </c>
      <c r="N18" s="11">
        <f>$B$18*100/$B$22</f>
        <v>37.126458423282351</v>
      </c>
      <c r="O18" s="9"/>
      <c r="P18" s="9"/>
      <c r="Q18" s="9"/>
      <c r="R18" s="9"/>
      <c r="S18" s="9"/>
      <c r="T18" s="9"/>
    </row>
    <row r="19" spans="1:20" ht="42.75" x14ac:dyDescent="0.25">
      <c r="A19" s="67" t="s">
        <v>105</v>
      </c>
      <c r="B19" s="246">
        <v>376.02</v>
      </c>
      <c r="C19" s="11">
        <f>$B$19*100/$B$22</f>
        <v>8.5401697086753288</v>
      </c>
      <c r="D19" s="11">
        <f>$B$19*100/$B$22</f>
        <v>8.5401697086753288</v>
      </c>
      <c r="E19" s="11">
        <f>$B$19*100/$B$22</f>
        <v>8.5401697086753288</v>
      </c>
      <c r="F19" s="11">
        <f>$B$19*100/$B$22</f>
        <v>8.5401697086753288</v>
      </c>
      <c r="G19" s="11">
        <f>$B$19*100/$B$22</f>
        <v>8.5401697086753288</v>
      </c>
      <c r="H19" s="11">
        <f>$B$19*100/$B$22</f>
        <v>8.5401697086753288</v>
      </c>
      <c r="I19" s="11">
        <f>$B$19*100/$B$22</f>
        <v>8.5401697086753288</v>
      </c>
      <c r="J19" s="11">
        <f>$B$19*100/$B$22</f>
        <v>8.5401697086753288</v>
      </c>
      <c r="K19" s="11">
        <f>$B$19*100/$B$22</f>
        <v>8.5401697086753288</v>
      </c>
      <c r="L19" s="11">
        <f>$B$19*100/$B$22</f>
        <v>8.5401697086753288</v>
      </c>
      <c r="M19" s="11">
        <f>$B$19*100/$B$22</f>
        <v>8.5401697086753288</v>
      </c>
      <c r="N19" s="11">
        <f>$B$19*100/$B$22</f>
        <v>8.5401697086753288</v>
      </c>
      <c r="O19" s="9"/>
      <c r="P19" s="9"/>
      <c r="Q19" s="9"/>
      <c r="R19" s="9"/>
      <c r="S19" s="9"/>
      <c r="T19" s="9"/>
    </row>
    <row r="20" spans="1:20" x14ac:dyDescent="0.25">
      <c r="A20" s="10" t="s">
        <v>26</v>
      </c>
      <c r="B20" s="246">
        <v>177.62200000000001</v>
      </c>
      <c r="C20" s="11"/>
      <c r="D20" s="11"/>
      <c r="E20" s="11"/>
      <c r="F20" s="11">
        <f>$B$20*100/$B$22</f>
        <v>4.0341525025113807</v>
      </c>
      <c r="G20" s="11">
        <f>$B$20*100/$B$22</f>
        <v>4.0341525025113807</v>
      </c>
      <c r="H20" s="11">
        <f>$B$20*100/$B$22</f>
        <v>4.0341525025113807</v>
      </c>
      <c r="I20" s="11">
        <f>$B$20*100/$B$22</f>
        <v>4.0341525025113807</v>
      </c>
      <c r="J20" s="11">
        <f>$B$20*100/$B$22</f>
        <v>4.0341525025113807</v>
      </c>
      <c r="K20" s="11">
        <f>$B$20*100/$B$22</f>
        <v>4.0341525025113807</v>
      </c>
      <c r="L20" s="11">
        <f>$B$20*100/$B$22</f>
        <v>4.0341525025113807</v>
      </c>
      <c r="M20" s="11"/>
      <c r="N20" s="13"/>
      <c r="O20" s="9"/>
      <c r="P20" s="9"/>
      <c r="Q20" s="9"/>
      <c r="R20" s="9"/>
      <c r="S20" s="9"/>
      <c r="T20" s="9"/>
    </row>
    <row r="21" spans="1:20" ht="91.5" x14ac:dyDescent="0.25">
      <c r="A21" s="241" t="s">
        <v>27</v>
      </c>
      <c r="B21" s="238">
        <f>SUM(B6:B20)</f>
        <v>4796.3870000000015</v>
      </c>
      <c r="C21" s="419"/>
      <c r="D21" s="420"/>
      <c r="E21" s="420"/>
      <c r="F21" s="420"/>
      <c r="G21" s="420"/>
      <c r="H21" s="420"/>
      <c r="I21" s="420"/>
      <c r="J21" s="420"/>
      <c r="K21" s="420"/>
      <c r="L21" s="420"/>
      <c r="M21" s="420"/>
      <c r="N21" s="421"/>
      <c r="O21" s="9"/>
      <c r="P21" s="9"/>
      <c r="Q21" s="9"/>
      <c r="R21" s="9"/>
      <c r="S21" s="9"/>
      <c r="T21" s="9"/>
    </row>
    <row r="22" spans="1:20" ht="166.5" x14ac:dyDescent="0.25">
      <c r="A22" s="249" t="s">
        <v>28</v>
      </c>
      <c r="B22" s="243">
        <v>4402.9570000000003</v>
      </c>
      <c r="C22" s="17">
        <f>SUM(C6:C20)</f>
        <v>78.512917568806614</v>
      </c>
      <c r="D22" s="17">
        <f>SUM(D6:D20)</f>
        <v>78.512917568806614</v>
      </c>
      <c r="E22" s="17">
        <f>SUM(E6:E20)</f>
        <v>78.512917568806614</v>
      </c>
      <c r="F22" s="17">
        <f>SUM(F6:F20)</f>
        <v>71.809127365995167</v>
      </c>
      <c r="G22" s="17">
        <f>SUM(G6:G20)</f>
        <v>71.17505349245971</v>
      </c>
      <c r="H22" s="17">
        <f>SUM(H6:H20)</f>
        <v>64.078549938143837</v>
      </c>
      <c r="I22" s="17">
        <f>SUM(I6:I20)</f>
        <v>64.078549938143837</v>
      </c>
      <c r="J22" s="17">
        <f>SUM(J6:J20)</f>
        <v>64.078549938143837</v>
      </c>
      <c r="K22" s="17">
        <f>SUM(K6:K20)</f>
        <v>37.690034220184302</v>
      </c>
      <c r="L22" s="17">
        <f>SUM(L6:L20)</f>
        <v>37.690034220184302</v>
      </c>
      <c r="M22" s="17">
        <f>SUM(M6:M20)</f>
        <v>78.512917568806614</v>
      </c>
      <c r="N22" s="17">
        <f>SUM(N6:N20)</f>
        <v>78.512917568806614</v>
      </c>
      <c r="O22" s="9"/>
      <c r="P22" s="9"/>
      <c r="Q22" s="9"/>
      <c r="R22" s="9"/>
      <c r="S22" s="9"/>
      <c r="T22" s="9"/>
    </row>
    <row r="23" spans="1:20" ht="108" x14ac:dyDescent="0.25">
      <c r="A23" s="136" t="s">
        <v>29</v>
      </c>
      <c r="B23" s="22">
        <f>B21/B22*100</f>
        <v>108.93558578927755</v>
      </c>
      <c r="C23" s="20"/>
      <c r="D23" s="20"/>
      <c r="E23" s="20"/>
      <c r="F23" s="20"/>
      <c r="G23" s="20"/>
      <c r="H23" s="20"/>
      <c r="I23" s="20"/>
      <c r="J23" s="20"/>
      <c r="K23" s="20"/>
      <c r="L23" s="20"/>
      <c r="M23" s="20"/>
      <c r="N23" s="23"/>
      <c r="O23" s="9"/>
      <c r="P23" s="9"/>
      <c r="Q23" s="9"/>
      <c r="R23" s="9"/>
      <c r="S23" s="9"/>
      <c r="T23" s="9"/>
    </row>
    <row r="24" spans="1:20" ht="121.5" x14ac:dyDescent="0.25">
      <c r="A24" s="136" t="s">
        <v>30</v>
      </c>
      <c r="B24" s="22">
        <v>5273.2</v>
      </c>
      <c r="C24" s="25" t="s">
        <v>31</v>
      </c>
      <c r="D24" s="20"/>
      <c r="E24" s="20"/>
      <c r="F24" s="20"/>
      <c r="G24" s="20"/>
      <c r="H24" s="20"/>
      <c r="I24" s="20"/>
      <c r="J24" s="20"/>
      <c r="K24" s="20"/>
      <c r="L24" s="20"/>
      <c r="M24" s="20"/>
      <c r="N24" s="23"/>
      <c r="O24" s="9"/>
      <c r="P24" s="9"/>
      <c r="Q24" s="9"/>
      <c r="R24" s="9"/>
      <c r="S24" s="9"/>
      <c r="T24" s="9"/>
    </row>
    <row r="25" spans="1:20" ht="153" x14ac:dyDescent="0.25">
      <c r="A25" s="136" t="s">
        <v>32</v>
      </c>
      <c r="B25" s="22">
        <f>B22/B24*100</f>
        <v>83.49687097018888</v>
      </c>
      <c r="C25" s="25"/>
      <c r="D25" s="20"/>
      <c r="E25" s="20"/>
      <c r="F25" s="20"/>
      <c r="G25" s="20"/>
      <c r="H25" s="20"/>
      <c r="I25" s="20"/>
      <c r="J25" s="20"/>
      <c r="K25" s="20"/>
      <c r="L25" s="20"/>
      <c r="M25" s="20"/>
      <c r="N25" s="23"/>
      <c r="O25" s="9"/>
      <c r="P25" s="9"/>
      <c r="Q25" s="9"/>
      <c r="R25" s="9"/>
      <c r="S25" s="9"/>
      <c r="T25" s="9"/>
    </row>
    <row r="26" spans="1:20" ht="106.5" x14ac:dyDescent="0.25">
      <c r="A26" s="137" t="s">
        <v>371</v>
      </c>
      <c r="B26" s="99">
        <v>5273.2</v>
      </c>
      <c r="C26" s="30" t="s">
        <v>31</v>
      </c>
      <c r="D26" s="44" t="s">
        <v>350</v>
      </c>
      <c r="E26" s="32"/>
      <c r="F26" s="32"/>
      <c r="G26" s="32"/>
      <c r="H26" s="32"/>
      <c r="I26" s="32"/>
      <c r="J26" s="32"/>
      <c r="K26" s="32"/>
      <c r="L26" s="32"/>
      <c r="M26" s="32"/>
      <c r="N26" s="33"/>
      <c r="O26" s="9"/>
      <c r="P26" s="9"/>
      <c r="Q26" s="9"/>
      <c r="R26" s="9"/>
      <c r="S26" s="9"/>
      <c r="T26" s="9"/>
    </row>
    <row r="35" spans="1:1" ht="15.75" x14ac:dyDescent="0.25">
      <c r="A35" s="331" t="s">
        <v>658</v>
      </c>
    </row>
    <row r="36" spans="1:1" ht="409.6" x14ac:dyDescent="0.25">
      <c r="A36" s="389" t="s">
        <v>377</v>
      </c>
    </row>
  </sheetData>
  <mergeCells count="4">
    <mergeCell ref="C1:N1"/>
    <mergeCell ref="C4:N4"/>
    <mergeCell ref="A4:A5"/>
    <mergeCell ref="C21:N2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8"/>
  <dimension ref="A1:O20"/>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301</v>
      </c>
      <c r="C1" s="2"/>
      <c r="D1" s="393"/>
      <c r="E1" s="393"/>
      <c r="F1" s="393"/>
      <c r="G1" s="393"/>
      <c r="H1" s="393"/>
      <c r="I1" s="393"/>
      <c r="J1" s="393"/>
      <c r="K1" s="393"/>
      <c r="L1" s="393"/>
      <c r="M1" s="393"/>
      <c r="N1" s="393"/>
      <c r="O1" s="393"/>
    </row>
    <row r="2" spans="1:15" s="3" customFormat="1" ht="15.75" x14ac:dyDescent="0.25">
      <c r="B2" s="4" t="s">
        <v>1</v>
      </c>
      <c r="C2" s="168">
        <v>2005</v>
      </c>
      <c r="D2" s="212" t="s">
        <v>697</v>
      </c>
      <c r="M2" s="376"/>
      <c r="N2" s="376" t="s">
        <v>698</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150</v>
      </c>
      <c r="C5" s="264">
        <v>1.3380000000000001</v>
      </c>
      <c r="D5" s="11"/>
      <c r="E5" s="11"/>
      <c r="F5" s="13"/>
      <c r="G5" s="11">
        <f>$C$5*100/$C$10</f>
        <v>37.711386696730557</v>
      </c>
      <c r="H5" s="11">
        <f>$C$5*100/$C$10</f>
        <v>37.711386696730557</v>
      </c>
      <c r="I5" s="11">
        <f>$C$5*100/$C$10</f>
        <v>37.711386696730557</v>
      </c>
      <c r="J5" s="11">
        <f>$C$5*100/$C$10</f>
        <v>37.711386696730557</v>
      </c>
      <c r="K5" s="11">
        <f>$C$5*100/$C$10</f>
        <v>37.711386696730557</v>
      </c>
      <c r="L5" s="11"/>
      <c r="M5" s="11"/>
      <c r="N5" s="11"/>
      <c r="O5" s="13"/>
    </row>
    <row r="6" spans="1:15" s="12" customFormat="1" x14ac:dyDescent="0.2">
      <c r="B6" s="10" t="s">
        <v>50</v>
      </c>
      <c r="C6" s="264">
        <v>7.3999999999999996E-2</v>
      </c>
      <c r="D6" s="11">
        <f>$C$6*100/$C$10</f>
        <v>2.0856820744081173</v>
      </c>
      <c r="E6" s="11">
        <f>$C$6*100/$C$10</f>
        <v>2.0856820744081173</v>
      </c>
      <c r="F6" s="11">
        <f>$C$6*100/$C$10</f>
        <v>2.0856820744081173</v>
      </c>
      <c r="G6" s="11"/>
      <c r="H6" s="11"/>
      <c r="I6" s="11"/>
      <c r="J6" s="11"/>
      <c r="K6" s="11"/>
      <c r="L6" s="11"/>
      <c r="M6" s="11"/>
      <c r="N6" s="11">
        <f>$C$6*100/$C$10</f>
        <v>2.0856820744081173</v>
      </c>
      <c r="O6" s="11">
        <f>$C$6*100/$C$10</f>
        <v>2.0856820744081173</v>
      </c>
    </row>
    <row r="7" spans="1:15" s="12" customFormat="1" x14ac:dyDescent="0.2">
      <c r="B7" s="14" t="s">
        <v>90</v>
      </c>
      <c r="C7" s="264">
        <v>1.9359999999999999</v>
      </c>
      <c r="D7" s="11">
        <f t="shared" ref="D7:O7" si="0">$C$7*100/$C$10</f>
        <v>54.565952649379931</v>
      </c>
      <c r="E7" s="11">
        <f t="shared" si="0"/>
        <v>54.565952649379931</v>
      </c>
      <c r="F7" s="11">
        <f t="shared" si="0"/>
        <v>54.565952649379931</v>
      </c>
      <c r="G7" s="11">
        <f t="shared" si="0"/>
        <v>54.565952649379931</v>
      </c>
      <c r="H7" s="11">
        <f t="shared" si="0"/>
        <v>54.565952649379931</v>
      </c>
      <c r="I7" s="11">
        <f t="shared" si="0"/>
        <v>54.565952649379931</v>
      </c>
      <c r="J7" s="11">
        <f t="shared" si="0"/>
        <v>54.565952649379931</v>
      </c>
      <c r="K7" s="11">
        <f t="shared" si="0"/>
        <v>54.565952649379931</v>
      </c>
      <c r="L7" s="11">
        <f t="shared" si="0"/>
        <v>54.565952649379931</v>
      </c>
      <c r="M7" s="11">
        <f t="shared" si="0"/>
        <v>54.565952649379931</v>
      </c>
      <c r="N7" s="11">
        <f t="shared" si="0"/>
        <v>54.565952649379931</v>
      </c>
      <c r="O7" s="11">
        <f t="shared" si="0"/>
        <v>54.565952649379931</v>
      </c>
    </row>
    <row r="8" spans="1:15" s="12" customFormat="1" x14ac:dyDescent="0.2">
      <c r="B8" s="10" t="s">
        <v>79</v>
      </c>
      <c r="C8" s="264">
        <v>0.2</v>
      </c>
      <c r="D8" s="11">
        <f t="shared" ref="D8:O8" si="1">$C$8*100/$C$10</f>
        <v>5.636978579481398</v>
      </c>
      <c r="E8" s="11">
        <f t="shared" si="1"/>
        <v>5.636978579481398</v>
      </c>
      <c r="F8" s="11">
        <f t="shared" si="1"/>
        <v>5.636978579481398</v>
      </c>
      <c r="G8" s="11">
        <f t="shared" si="1"/>
        <v>5.636978579481398</v>
      </c>
      <c r="H8" s="11">
        <f t="shared" si="1"/>
        <v>5.636978579481398</v>
      </c>
      <c r="I8" s="11">
        <f t="shared" si="1"/>
        <v>5.636978579481398</v>
      </c>
      <c r="J8" s="11">
        <f t="shared" si="1"/>
        <v>5.636978579481398</v>
      </c>
      <c r="K8" s="11">
        <f t="shared" si="1"/>
        <v>5.636978579481398</v>
      </c>
      <c r="L8" s="11">
        <f t="shared" si="1"/>
        <v>5.636978579481398</v>
      </c>
      <c r="M8" s="11">
        <f t="shared" si="1"/>
        <v>5.636978579481398</v>
      </c>
      <c r="N8" s="11">
        <f t="shared" si="1"/>
        <v>5.636978579481398</v>
      </c>
      <c r="O8" s="11">
        <f t="shared" si="1"/>
        <v>5.636978579481398</v>
      </c>
    </row>
    <row r="9" spans="1:15" ht="16.5" x14ac:dyDescent="0.2">
      <c r="B9" s="257" t="s">
        <v>27</v>
      </c>
      <c r="C9" s="266">
        <f t="shared" ref="C9" si="2">SUM(C5:C8)</f>
        <v>3.548</v>
      </c>
      <c r="D9" s="401"/>
      <c r="E9" s="402"/>
      <c r="F9" s="402"/>
      <c r="G9" s="402"/>
      <c r="H9" s="402"/>
      <c r="I9" s="402"/>
      <c r="J9" s="402"/>
      <c r="K9" s="402"/>
      <c r="L9" s="402"/>
      <c r="M9" s="402"/>
      <c r="N9" s="402"/>
      <c r="O9" s="403"/>
    </row>
    <row r="10" spans="1:15" ht="16.5" x14ac:dyDescent="0.3">
      <c r="A10" s="19"/>
      <c r="B10" s="242" t="s">
        <v>28</v>
      </c>
      <c r="C10" s="267">
        <v>3.548</v>
      </c>
      <c r="D10" s="17">
        <f t="shared" ref="D10:O10" si="3">SUM(D5:D8)</f>
        <v>62.28861330326945</v>
      </c>
      <c r="E10" s="17">
        <f t="shared" si="3"/>
        <v>62.28861330326945</v>
      </c>
      <c r="F10" s="17">
        <f t="shared" si="3"/>
        <v>62.28861330326945</v>
      </c>
      <c r="G10" s="17">
        <f t="shared" si="3"/>
        <v>97.914317925591888</v>
      </c>
      <c r="H10" s="17">
        <f t="shared" si="3"/>
        <v>97.914317925591888</v>
      </c>
      <c r="I10" s="17">
        <f t="shared" si="3"/>
        <v>97.914317925591888</v>
      </c>
      <c r="J10" s="17">
        <f t="shared" si="3"/>
        <v>97.914317925591888</v>
      </c>
      <c r="K10" s="17">
        <f t="shared" si="3"/>
        <v>97.914317925591888</v>
      </c>
      <c r="L10" s="17">
        <f t="shared" si="3"/>
        <v>60.202931228861331</v>
      </c>
      <c r="M10" s="17">
        <f t="shared" si="3"/>
        <v>60.202931228861331</v>
      </c>
      <c r="N10" s="17">
        <f t="shared" si="3"/>
        <v>62.28861330326945</v>
      </c>
      <c r="O10" s="40">
        <f t="shared" si="3"/>
        <v>62.28861330326945</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59">
        <v>3.548</v>
      </c>
      <c r="D12" s="20"/>
      <c r="E12" s="20"/>
      <c r="F12" s="20"/>
      <c r="G12" s="20"/>
      <c r="H12" s="20"/>
      <c r="I12" s="20"/>
      <c r="J12" s="20"/>
      <c r="K12" s="20"/>
      <c r="L12" s="20"/>
      <c r="M12" s="20"/>
      <c r="N12" s="20"/>
      <c r="O12" s="23"/>
    </row>
    <row r="13" spans="1:15" ht="16.5" x14ac:dyDescent="0.3">
      <c r="A13" s="19"/>
      <c r="B13" s="26" t="s">
        <v>32</v>
      </c>
      <c r="C13" s="27">
        <f>C10/C12*100</f>
        <v>100</v>
      </c>
      <c r="D13" s="25"/>
      <c r="E13" s="20"/>
      <c r="F13" s="20"/>
      <c r="G13" s="20"/>
      <c r="H13" s="20"/>
      <c r="I13" s="20"/>
      <c r="J13" s="20"/>
      <c r="K13" s="20"/>
      <c r="L13" s="20"/>
      <c r="M13" s="20"/>
      <c r="N13" s="20"/>
      <c r="O13" s="23"/>
    </row>
    <row r="14" spans="1:15" ht="16.5" x14ac:dyDescent="0.2">
      <c r="A14" s="19"/>
      <c r="B14" s="28" t="s">
        <v>33</v>
      </c>
      <c r="C14" s="60">
        <v>3.548</v>
      </c>
      <c r="D14" s="42"/>
      <c r="E14" s="32"/>
      <c r="F14" s="32"/>
      <c r="G14" s="32"/>
      <c r="H14" s="32"/>
      <c r="I14" s="32"/>
      <c r="J14" s="32"/>
      <c r="K14" s="32"/>
      <c r="L14" s="32"/>
      <c r="M14" s="32"/>
      <c r="N14" s="32"/>
      <c r="O14" s="33"/>
    </row>
    <row r="15" spans="1:15" x14ac:dyDescent="0.2">
      <c r="C15" s="43"/>
    </row>
    <row r="16" spans="1:15" ht="15.75" x14ac:dyDescent="0.25">
      <c r="B16" s="4" t="s">
        <v>37</v>
      </c>
    </row>
    <row r="17" spans="2:15" ht="42.75" customHeight="1" x14ac:dyDescent="0.2">
      <c r="B17" s="417" t="s">
        <v>685</v>
      </c>
      <c r="C17" s="417"/>
      <c r="D17" s="417"/>
      <c r="E17" s="417"/>
      <c r="F17" s="417"/>
      <c r="G17" s="417"/>
      <c r="H17" s="417"/>
      <c r="I17" s="417"/>
      <c r="J17" s="417"/>
      <c r="K17" s="417"/>
      <c r="L17" s="417"/>
      <c r="M17" s="417"/>
      <c r="N17" s="417"/>
      <c r="O17" s="417"/>
    </row>
    <row r="19" spans="2:15" ht="15.75" x14ac:dyDescent="0.25">
      <c r="B19" s="4" t="s">
        <v>39</v>
      </c>
    </row>
    <row r="20" spans="2:15" ht="27" customHeight="1" x14ac:dyDescent="0.2">
      <c r="B20" s="411" t="s">
        <v>684</v>
      </c>
      <c r="C20" s="411"/>
      <c r="D20" s="411"/>
      <c r="E20" s="411"/>
      <c r="F20" s="411"/>
      <c r="G20" s="411"/>
      <c r="H20" s="411"/>
      <c r="I20" s="411"/>
      <c r="J20" s="411"/>
      <c r="K20" s="411"/>
      <c r="L20" s="411"/>
      <c r="M20" s="411"/>
      <c r="N20" s="411"/>
      <c r="O20" s="411"/>
    </row>
  </sheetData>
  <mergeCells count="6">
    <mergeCell ref="D1:O1"/>
    <mergeCell ref="D3:O3"/>
    <mergeCell ref="B17:O17"/>
    <mergeCell ref="B20:O20"/>
    <mergeCell ref="B3:B4"/>
    <mergeCell ref="D9:O9"/>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workbookViewId="0">
      <selection activeCell="A37" sqref="A37:A38"/>
    </sheetView>
  </sheetViews>
  <sheetFormatPr defaultRowHeight="15" x14ac:dyDescent="0.25"/>
  <sheetData>
    <row r="1" spans="1:22" ht="15.75" x14ac:dyDescent="0.25">
      <c r="A1" s="1" t="s">
        <v>372</v>
      </c>
      <c r="B1" s="2"/>
      <c r="C1" s="393"/>
      <c r="D1" s="393"/>
      <c r="E1" s="393"/>
      <c r="F1" s="393"/>
      <c r="G1" s="393"/>
      <c r="H1" s="393"/>
      <c r="I1" s="393"/>
      <c r="J1" s="393"/>
      <c r="K1" s="393"/>
      <c r="L1" s="393"/>
      <c r="M1" s="393"/>
      <c r="N1" s="393"/>
      <c r="O1" s="9"/>
      <c r="P1" s="9"/>
      <c r="Q1" s="9"/>
      <c r="R1" s="9"/>
      <c r="S1" s="9"/>
      <c r="T1" s="9"/>
      <c r="U1" s="9"/>
      <c r="V1" s="9"/>
    </row>
    <row r="2" spans="1:22" x14ac:dyDescent="0.25">
      <c r="A2" s="63" t="s">
        <v>373</v>
      </c>
      <c r="B2" s="74"/>
      <c r="C2" s="75"/>
      <c r="D2" s="75"/>
      <c r="E2" s="75"/>
      <c r="F2" s="75"/>
      <c r="G2" s="75"/>
      <c r="H2" s="75"/>
      <c r="I2" s="75"/>
      <c r="J2" s="75"/>
      <c r="K2" s="75"/>
      <c r="L2" s="75"/>
      <c r="M2" s="75"/>
      <c r="N2" s="75"/>
      <c r="O2" s="9"/>
      <c r="P2" s="9"/>
      <c r="Q2" s="9"/>
      <c r="R2" s="9"/>
      <c r="S2" s="9"/>
      <c r="T2" s="9"/>
      <c r="U2" s="9"/>
      <c r="V2" s="9"/>
    </row>
    <row r="3" spans="1:22" ht="15.75" x14ac:dyDescent="0.25">
      <c r="A3" s="4" t="s">
        <v>1</v>
      </c>
      <c r="B3" s="5" t="s">
        <v>74</v>
      </c>
      <c r="C3" s="3"/>
      <c r="D3" s="3"/>
      <c r="E3" s="3"/>
      <c r="F3" s="3"/>
      <c r="G3" s="3"/>
      <c r="H3" s="3"/>
      <c r="I3" s="3"/>
      <c r="J3" s="3"/>
      <c r="K3" s="3"/>
      <c r="L3" s="3"/>
      <c r="M3" s="3"/>
      <c r="N3" s="3"/>
      <c r="O3" s="9"/>
      <c r="P3" s="9"/>
      <c r="Q3" s="9"/>
      <c r="R3" s="9"/>
      <c r="S3" s="9"/>
      <c r="T3" s="9"/>
      <c r="U3" s="9"/>
      <c r="V3" s="9"/>
    </row>
    <row r="4" spans="1:22" x14ac:dyDescent="0.25">
      <c r="A4" s="399" t="s">
        <v>3</v>
      </c>
      <c r="B4" s="239" t="s">
        <v>741</v>
      </c>
      <c r="C4" s="426" t="s">
        <v>4</v>
      </c>
      <c r="D4" s="427"/>
      <c r="E4" s="427"/>
      <c r="F4" s="427"/>
      <c r="G4" s="427"/>
      <c r="H4" s="427"/>
      <c r="I4" s="427"/>
      <c r="J4" s="427"/>
      <c r="K4" s="427"/>
      <c r="L4" s="427"/>
      <c r="M4" s="427"/>
      <c r="N4" s="428"/>
      <c r="O4" s="9"/>
      <c r="P4" s="9"/>
      <c r="Q4" s="9"/>
      <c r="R4" s="9"/>
      <c r="S4" s="9"/>
      <c r="T4" s="9"/>
      <c r="U4" s="9"/>
      <c r="V4" s="9"/>
    </row>
    <row r="5" spans="1:22" x14ac:dyDescent="0.25">
      <c r="A5" s="400"/>
      <c r="B5" s="240" t="s">
        <v>5</v>
      </c>
      <c r="C5" s="7" t="s">
        <v>6</v>
      </c>
      <c r="D5" s="7" t="s">
        <v>7</v>
      </c>
      <c r="E5" s="8" t="s">
        <v>8</v>
      </c>
      <c r="F5" s="7" t="s">
        <v>9</v>
      </c>
      <c r="G5" s="7" t="s">
        <v>8</v>
      </c>
      <c r="H5" s="7" t="s">
        <v>6</v>
      </c>
      <c r="I5" s="7" t="s">
        <v>6</v>
      </c>
      <c r="J5" s="7" t="s">
        <v>9</v>
      </c>
      <c r="K5" s="7" t="s">
        <v>10</v>
      </c>
      <c r="L5" s="7" t="s">
        <v>11</v>
      </c>
      <c r="M5" s="7" t="s">
        <v>12</v>
      </c>
      <c r="N5" s="8" t="s">
        <v>13</v>
      </c>
      <c r="O5" s="9"/>
      <c r="P5" s="9"/>
      <c r="Q5" s="9"/>
      <c r="R5" s="9"/>
      <c r="S5" s="9"/>
      <c r="T5" s="9"/>
      <c r="U5" s="9"/>
      <c r="V5" s="9"/>
    </row>
    <row r="6" spans="1:22" x14ac:dyDescent="0.25">
      <c r="A6" s="10" t="s">
        <v>14</v>
      </c>
      <c r="B6" s="246">
        <v>438.06799999999998</v>
      </c>
      <c r="C6" s="11">
        <f>$B$6*100/$B$23</f>
        <v>7.0625589160558153</v>
      </c>
      <c r="D6" s="11">
        <f>$B$6*100/$B$23</f>
        <v>7.0625589160558153</v>
      </c>
      <c r="E6" s="11">
        <f>$B$6*100/$B$23</f>
        <v>7.0625589160558153</v>
      </c>
      <c r="F6" s="11">
        <f>$B$6*100/$B$23</f>
        <v>7.0625589160558153</v>
      </c>
      <c r="G6" s="11">
        <f>$B$6*100/$B$23</f>
        <v>7.0625589160558153</v>
      </c>
      <c r="H6" s="11"/>
      <c r="I6" s="11"/>
      <c r="J6" s="11"/>
      <c r="K6" s="11"/>
      <c r="L6" s="11"/>
      <c r="M6" s="11">
        <f>$B$6*100/$B$23</f>
        <v>7.0625589160558153</v>
      </c>
      <c r="N6" s="11">
        <f>$B$6*100/$B$23</f>
        <v>7.0625589160558153</v>
      </c>
      <c r="O6" s="9"/>
      <c r="P6" s="9"/>
      <c r="Q6" s="9"/>
      <c r="R6" s="9"/>
      <c r="S6" s="9"/>
      <c r="T6" s="9"/>
      <c r="U6" s="9"/>
      <c r="V6" s="9"/>
    </row>
    <row r="7" spans="1:22" x14ac:dyDescent="0.25">
      <c r="A7" s="10" t="s">
        <v>15</v>
      </c>
      <c r="B7" s="246">
        <v>851.44100000000003</v>
      </c>
      <c r="C7" s="11"/>
      <c r="D7" s="11"/>
      <c r="E7" s="13"/>
      <c r="F7" s="11">
        <f>$B$7*100/$B$23</f>
        <v>13.726983541471826</v>
      </c>
      <c r="G7" s="11">
        <f>$B$7*100/$B$23</f>
        <v>13.726983541471826</v>
      </c>
      <c r="H7" s="11">
        <f>$B$7*100/$B$23</f>
        <v>13.726983541471826</v>
      </c>
      <c r="I7" s="11">
        <f>$B$7*100/$B$23</f>
        <v>13.726983541471826</v>
      </c>
      <c r="J7" s="11">
        <f>$B$7*100/$B$23</f>
        <v>13.726983541471826</v>
      </c>
      <c r="K7" s="11"/>
      <c r="L7" s="11"/>
      <c r="M7" s="11"/>
      <c r="N7" s="13"/>
      <c r="O7" s="9"/>
      <c r="P7" s="9"/>
      <c r="Q7" s="9"/>
      <c r="R7" s="9"/>
      <c r="S7" s="9"/>
      <c r="T7" s="9"/>
      <c r="U7" s="9"/>
      <c r="V7" s="9"/>
    </row>
    <row r="8" spans="1:22" x14ac:dyDescent="0.25">
      <c r="A8" s="10" t="s">
        <v>17</v>
      </c>
      <c r="B8" s="246">
        <v>915.46699999999998</v>
      </c>
      <c r="C8" s="11"/>
      <c r="D8" s="11"/>
      <c r="E8" s="13"/>
      <c r="F8" s="11">
        <f>$B$8*100/$B$23</f>
        <v>14.759214604136503</v>
      </c>
      <c r="G8" s="11">
        <f>$B$8*100/$B$23</f>
        <v>14.759214604136503</v>
      </c>
      <c r="H8" s="11">
        <f>$B$8*100/$B$23</f>
        <v>14.759214604136503</v>
      </c>
      <c r="I8" s="11">
        <f>$B$8*100/$B$23</f>
        <v>14.759214604136503</v>
      </c>
      <c r="J8" s="11">
        <f>$B$8*100/$B$23</f>
        <v>14.759214604136503</v>
      </c>
      <c r="K8" s="11"/>
      <c r="L8" s="11"/>
      <c r="M8" s="11"/>
      <c r="N8" s="13"/>
      <c r="O8" s="9"/>
      <c r="P8" s="9"/>
      <c r="Q8" s="9"/>
      <c r="R8" s="9"/>
      <c r="S8" s="9"/>
      <c r="T8" s="9"/>
      <c r="U8" s="9"/>
      <c r="V8" s="9"/>
    </row>
    <row r="9" spans="1:22" ht="28.5" x14ac:dyDescent="0.25">
      <c r="A9" s="10" t="s">
        <v>131</v>
      </c>
      <c r="B9" s="247">
        <v>345.05700000000002</v>
      </c>
      <c r="C9" s="11"/>
      <c r="D9" s="11"/>
      <c r="E9" s="13"/>
      <c r="F9" s="11">
        <f>$B$9*100/$B$23</f>
        <v>5.5630299220611228</v>
      </c>
      <c r="G9" s="11">
        <f>$B$9*100/$B$23</f>
        <v>5.5630299220611228</v>
      </c>
      <c r="H9" s="11">
        <f>$B$9*100/$B$23</f>
        <v>5.5630299220611228</v>
      </c>
      <c r="I9" s="11">
        <f>$B$9*100/$B$23</f>
        <v>5.5630299220611228</v>
      </c>
      <c r="J9" s="11">
        <f>$B$9*100/$B$23</f>
        <v>5.5630299220611228</v>
      </c>
      <c r="K9" s="11"/>
      <c r="L9" s="11"/>
      <c r="M9" s="11"/>
      <c r="N9" s="13"/>
      <c r="O9" s="9"/>
      <c r="P9" s="9"/>
      <c r="Q9" s="9"/>
      <c r="R9" s="9"/>
      <c r="S9" s="9"/>
      <c r="T9" s="9"/>
      <c r="U9" s="9"/>
      <c r="V9" s="9"/>
    </row>
    <row r="10" spans="1:22" ht="28.5" x14ac:dyDescent="0.25">
      <c r="A10" s="10" t="s">
        <v>59</v>
      </c>
      <c r="B10" s="246">
        <v>16.602</v>
      </c>
      <c r="C10" s="38"/>
      <c r="D10" s="38"/>
      <c r="E10" s="39"/>
      <c r="F10" s="15">
        <f>$B$10*100/$B$23</f>
        <v>0.26765845285288736</v>
      </c>
      <c r="G10" s="15">
        <f>$B$10*100/$B$23</f>
        <v>0.26765845285288736</v>
      </c>
      <c r="H10" s="15">
        <f>$B$10*100/$B$23</f>
        <v>0.26765845285288736</v>
      </c>
      <c r="I10" s="15">
        <f>$B$10*100/$B$23</f>
        <v>0.26765845285288736</v>
      </c>
      <c r="J10" s="15">
        <f>$B$10*100/$B$23</f>
        <v>0.26765845285288736</v>
      </c>
      <c r="K10" s="11"/>
      <c r="L10" s="11"/>
      <c r="M10" s="11"/>
      <c r="N10" s="13"/>
      <c r="O10" s="9"/>
      <c r="P10" s="9"/>
      <c r="Q10" s="9"/>
      <c r="R10" s="9"/>
      <c r="S10" s="9"/>
      <c r="T10" s="9"/>
      <c r="U10" s="9"/>
      <c r="V10" s="9"/>
    </row>
    <row r="11" spans="1:22" ht="28.5" x14ac:dyDescent="0.25">
      <c r="A11" s="10" t="s">
        <v>18</v>
      </c>
      <c r="B11" s="246">
        <v>199.411</v>
      </c>
      <c r="C11" s="11"/>
      <c r="D11" s="11"/>
      <c r="E11" s="11"/>
      <c r="F11" s="11">
        <f>$B$11*100/$B$23</f>
        <v>3.2149162595980671</v>
      </c>
      <c r="G11" s="11">
        <f>$B$11*100/$B$23</f>
        <v>3.2149162595980671</v>
      </c>
      <c r="H11" s="11">
        <f>$B$11*100/$B$23</f>
        <v>3.2149162595980671</v>
      </c>
      <c r="I11" s="11">
        <f>$B$11*100/$B$23</f>
        <v>3.2149162595980671</v>
      </c>
      <c r="J11" s="11">
        <f>$B$11*100/$B$23</f>
        <v>3.2149162595980671</v>
      </c>
      <c r="K11" s="11"/>
      <c r="L11" s="11"/>
      <c r="M11" s="11"/>
      <c r="N11" s="13"/>
      <c r="O11" s="9"/>
      <c r="P11" s="9"/>
      <c r="Q11" s="9"/>
      <c r="R11" s="9"/>
      <c r="S11" s="9"/>
      <c r="T11" s="9"/>
      <c r="U11" s="9"/>
      <c r="V11" s="9"/>
    </row>
    <row r="12" spans="1:22" x14ac:dyDescent="0.25">
      <c r="A12" s="10" t="s">
        <v>90</v>
      </c>
      <c r="B12" s="246">
        <v>306.54599999999999</v>
      </c>
      <c r="C12" s="11">
        <f>$B$12*100/$B$23</f>
        <v>4.9421532398651484</v>
      </c>
      <c r="D12" s="11">
        <f>$B$12*100/$B$23</f>
        <v>4.9421532398651484</v>
      </c>
      <c r="E12" s="11">
        <f>$B$12*100/$B$23</f>
        <v>4.9421532398651484</v>
      </c>
      <c r="F12" s="11">
        <f>$B$12*100/$B$23</f>
        <v>4.9421532398651484</v>
      </c>
      <c r="G12" s="11">
        <f>$B$12*100/$B$23</f>
        <v>4.9421532398651484</v>
      </c>
      <c r="H12" s="11">
        <f>$B$12*100/$B$23</f>
        <v>4.9421532398651484</v>
      </c>
      <c r="I12" s="11">
        <f>$B$12*100/$B$23</f>
        <v>4.9421532398651484</v>
      </c>
      <c r="J12" s="11">
        <f>$B$12*100/$B$23</f>
        <v>4.9421532398651484</v>
      </c>
      <c r="K12" s="11">
        <f>$B$12*100/$B$23</f>
        <v>4.9421532398651484</v>
      </c>
      <c r="L12" s="11">
        <f>$B$12*100/$B$23</f>
        <v>4.9421532398651484</v>
      </c>
      <c r="M12" s="11">
        <f>$B$12*100/$B$23</f>
        <v>4.9421532398651484</v>
      </c>
      <c r="N12" s="11">
        <f>$B$12*100/$B$23</f>
        <v>4.9421532398651484</v>
      </c>
      <c r="O12" s="9"/>
      <c r="P12" s="9"/>
      <c r="Q12" s="9"/>
      <c r="R12" s="9"/>
      <c r="S12" s="9"/>
      <c r="T12" s="9"/>
      <c r="U12" s="9"/>
      <c r="V12" s="9"/>
    </row>
    <row r="13" spans="1:22" ht="28.5" x14ac:dyDescent="0.25">
      <c r="A13" s="10" t="s">
        <v>109</v>
      </c>
      <c r="B13" s="246">
        <v>1317.0630000000001</v>
      </c>
      <c r="C13" s="11"/>
      <c r="D13" s="11"/>
      <c r="E13" s="11"/>
      <c r="F13" s="11">
        <f>$B$13*100/$B$23</f>
        <v>21.233769719900156</v>
      </c>
      <c r="G13" s="11">
        <f>$B$13*100/$B$23</f>
        <v>21.233769719900156</v>
      </c>
      <c r="H13" s="11">
        <f>$B$13*100/$B$23</f>
        <v>21.233769719900156</v>
      </c>
      <c r="I13" s="11">
        <f>$B$13*100/$B$23</f>
        <v>21.233769719900156</v>
      </c>
      <c r="J13" s="11">
        <f>$B$13*100/$B$23</f>
        <v>21.233769719900156</v>
      </c>
      <c r="K13" s="11"/>
      <c r="L13" s="11"/>
      <c r="M13" s="11"/>
      <c r="N13" s="13"/>
      <c r="O13" s="9"/>
      <c r="P13" s="9"/>
      <c r="Q13" s="9"/>
      <c r="R13" s="9"/>
      <c r="S13" s="9"/>
      <c r="T13" s="9"/>
      <c r="U13" s="9"/>
      <c r="V13" s="9"/>
    </row>
    <row r="14" spans="1:22" ht="28.5" x14ac:dyDescent="0.25">
      <c r="A14" s="10" t="s">
        <v>101</v>
      </c>
      <c r="B14" s="246">
        <v>216.09</v>
      </c>
      <c r="C14" s="11"/>
      <c r="D14" s="11"/>
      <c r="E14" s="11"/>
      <c r="F14" s="11">
        <f>$B$14*100/$B$23</f>
        <v>3.4838161111300101</v>
      </c>
      <c r="G14" s="11">
        <f>$B$14*100/$B$23</f>
        <v>3.4838161111300101</v>
      </c>
      <c r="H14" s="11">
        <f>$B$14*100/$B$23</f>
        <v>3.4838161111300101</v>
      </c>
      <c r="I14" s="11">
        <f>$B$14*100/$B$23</f>
        <v>3.4838161111300101</v>
      </c>
      <c r="J14" s="11">
        <f>$B$14*100/$B$23</f>
        <v>3.4838161111300101</v>
      </c>
      <c r="K14" s="11"/>
      <c r="L14" s="11"/>
      <c r="M14" s="11"/>
      <c r="N14" s="13"/>
      <c r="O14" s="9"/>
      <c r="P14" s="9"/>
      <c r="Q14" s="9"/>
      <c r="R14" s="9"/>
      <c r="S14" s="9"/>
      <c r="T14" s="9"/>
      <c r="U14" s="9"/>
      <c r="V14" s="9"/>
    </row>
    <row r="15" spans="1:22" ht="28.5" x14ac:dyDescent="0.25">
      <c r="A15" s="10" t="s">
        <v>78</v>
      </c>
      <c r="B15" s="246">
        <v>13.105</v>
      </c>
      <c r="C15" s="11"/>
      <c r="D15" s="11"/>
      <c r="E15" s="11"/>
      <c r="F15" s="15">
        <f>$B$15*100/$B$23</f>
        <v>0.21127960635086668</v>
      </c>
      <c r="G15" s="15">
        <f>$B$15*100/$B$23</f>
        <v>0.21127960635086668</v>
      </c>
      <c r="H15" s="15">
        <f>$B$15*100/$B$23</f>
        <v>0.21127960635086668</v>
      </c>
      <c r="I15" s="15">
        <f>$B$15*100/$B$23</f>
        <v>0.21127960635086668</v>
      </c>
      <c r="J15" s="15">
        <f>$B$15*100/$B$23</f>
        <v>0.21127960635086668</v>
      </c>
      <c r="K15" s="11"/>
      <c r="L15" s="11"/>
      <c r="M15" s="11"/>
      <c r="N15" s="13"/>
      <c r="O15" s="9"/>
      <c r="P15" s="9"/>
      <c r="Q15" s="9"/>
      <c r="R15" s="9"/>
      <c r="S15" s="9"/>
      <c r="T15" s="9"/>
      <c r="U15" s="9"/>
      <c r="V15" s="9"/>
    </row>
    <row r="16" spans="1:22" x14ac:dyDescent="0.25">
      <c r="A16" s="10" t="s">
        <v>54</v>
      </c>
      <c r="B16" s="246">
        <v>8.6449999999999996</v>
      </c>
      <c r="C16" s="11"/>
      <c r="D16" s="11"/>
      <c r="E16" s="11"/>
      <c r="F16" s="15">
        <f>$B$16*100/$B$23</f>
        <v>0.13937521533027414</v>
      </c>
      <c r="G16" s="15">
        <f>$B$16*100/$B$23</f>
        <v>0.13937521533027414</v>
      </c>
      <c r="H16" s="15">
        <f>$B$16*100/$B$23</f>
        <v>0.13937521533027414</v>
      </c>
      <c r="I16" s="15">
        <f>$B$16*100/$B$23</f>
        <v>0.13937521533027414</v>
      </c>
      <c r="J16" s="15">
        <f>$B$16*100/$B$23</f>
        <v>0.13937521533027414</v>
      </c>
      <c r="K16" s="11"/>
      <c r="L16" s="11"/>
      <c r="M16" s="11"/>
      <c r="N16" s="13"/>
      <c r="O16" s="9"/>
      <c r="P16" s="9"/>
      <c r="Q16" s="9"/>
      <c r="R16" s="9"/>
      <c r="S16" s="9"/>
      <c r="T16" s="9"/>
      <c r="U16" s="9"/>
      <c r="V16" s="9"/>
    </row>
    <row r="17" spans="1:22" ht="28.5" x14ac:dyDescent="0.25">
      <c r="A17" s="10" t="s">
        <v>79</v>
      </c>
      <c r="B17" s="246">
        <v>184.53800000000001</v>
      </c>
      <c r="C17" s="11">
        <f>$B$17*100/$B$23</f>
        <v>2.9751328498112355</v>
      </c>
      <c r="D17" s="11">
        <f>$B$17*100/$B$23</f>
        <v>2.9751328498112355</v>
      </c>
      <c r="E17" s="11">
        <f>$B$17*100/$B$23</f>
        <v>2.9751328498112355</v>
      </c>
      <c r="F17" s="11">
        <f>$B$17*100/$B$23</f>
        <v>2.9751328498112355</v>
      </c>
      <c r="G17" s="11">
        <f>$B$17*100/$B$23</f>
        <v>2.9751328498112355</v>
      </c>
      <c r="H17" s="11">
        <f>$B$17*100/$B$23</f>
        <v>2.9751328498112355</v>
      </c>
      <c r="I17" s="11">
        <f>$B$17*100/$B$23</f>
        <v>2.9751328498112355</v>
      </c>
      <c r="J17" s="11">
        <f>$B$17*100/$B$23</f>
        <v>2.9751328498112355</v>
      </c>
      <c r="K17" s="11">
        <f>$B$17*100/$B$23</f>
        <v>2.9751328498112355</v>
      </c>
      <c r="L17" s="11">
        <f>$B$17*100/$B$23</f>
        <v>2.9751328498112355</v>
      </c>
      <c r="M17" s="11">
        <f>$B$17*100/$B$23</f>
        <v>2.9751328498112355</v>
      </c>
      <c r="N17" s="11">
        <f>$B$17*100/$B$23</f>
        <v>2.9751328498112355</v>
      </c>
      <c r="O17" s="9"/>
      <c r="P17" s="9"/>
      <c r="Q17" s="9"/>
      <c r="R17" s="9"/>
      <c r="S17" s="9"/>
      <c r="T17" s="9"/>
      <c r="U17" s="9"/>
      <c r="V17" s="9"/>
    </row>
    <row r="18" spans="1:22" ht="42.75" x14ac:dyDescent="0.25">
      <c r="A18" s="10" t="s">
        <v>55</v>
      </c>
      <c r="B18" s="246">
        <v>280.90199999999999</v>
      </c>
      <c r="C18" s="11">
        <f>$B$18*100/$B$23</f>
        <v>4.528719113557508</v>
      </c>
      <c r="D18" s="11">
        <f>$B$18*100/$B$23</f>
        <v>4.528719113557508</v>
      </c>
      <c r="E18" s="11">
        <f>$B$18*100/$B$23</f>
        <v>4.528719113557508</v>
      </c>
      <c r="F18" s="11"/>
      <c r="G18" s="11"/>
      <c r="H18" s="11"/>
      <c r="I18" s="11"/>
      <c r="J18" s="11"/>
      <c r="K18" s="11"/>
      <c r="L18" s="11"/>
      <c r="M18" s="11">
        <f>$B$18*100/$B$23</f>
        <v>4.528719113557508</v>
      </c>
      <c r="N18" s="11">
        <f>$B$18*100/$B$23</f>
        <v>4.528719113557508</v>
      </c>
      <c r="O18" s="9"/>
      <c r="P18" s="9"/>
      <c r="Q18" s="9"/>
      <c r="R18" s="9"/>
      <c r="S18" s="9"/>
      <c r="T18" s="9"/>
      <c r="U18" s="9"/>
      <c r="V18" s="9"/>
    </row>
    <row r="19" spans="1:22" ht="42.75" x14ac:dyDescent="0.25">
      <c r="A19" s="67" t="s">
        <v>105</v>
      </c>
      <c r="B19" s="246">
        <v>206.14699999999999</v>
      </c>
      <c r="C19" s="11">
        <f>$B$19*100/$B$23</f>
        <v>3.323514460924236</v>
      </c>
      <c r="D19" s="11">
        <f>$B$19*100/$B$23</f>
        <v>3.323514460924236</v>
      </c>
      <c r="E19" s="11">
        <f>$B$19*100/$B$23</f>
        <v>3.323514460924236</v>
      </c>
      <c r="F19" s="11">
        <f>$B$19*100/$B$23</f>
        <v>3.323514460924236</v>
      </c>
      <c r="G19" s="11">
        <f>$B$19*100/$B$23</f>
        <v>3.323514460924236</v>
      </c>
      <c r="H19" s="11">
        <f>$B$19*100/$B$23</f>
        <v>3.323514460924236</v>
      </c>
      <c r="I19" s="11">
        <f>$B$19*100/$B$23</f>
        <v>3.323514460924236</v>
      </c>
      <c r="J19" s="11">
        <f>$B$19*100/$B$23</f>
        <v>3.323514460924236</v>
      </c>
      <c r="K19" s="11">
        <f>$B$19*100/$B$23</f>
        <v>3.323514460924236</v>
      </c>
      <c r="L19" s="11">
        <f>$B$19*100/$B$23</f>
        <v>3.323514460924236</v>
      </c>
      <c r="M19" s="11">
        <f>$B$19*100/$B$23</f>
        <v>3.323514460924236</v>
      </c>
      <c r="N19" s="11">
        <f>$B$19*100/$B$23</f>
        <v>3.323514460924236</v>
      </c>
      <c r="O19" s="9"/>
      <c r="P19" s="9"/>
      <c r="Q19" s="9"/>
      <c r="R19" s="9"/>
      <c r="S19" s="9"/>
      <c r="T19" s="9"/>
      <c r="U19" s="9"/>
      <c r="V19" s="9"/>
    </row>
    <row r="20" spans="1:22" x14ac:dyDescent="0.25">
      <c r="A20" s="10" t="s">
        <v>26</v>
      </c>
      <c r="B20" s="246">
        <v>1001.0650000000001</v>
      </c>
      <c r="C20" s="11"/>
      <c r="D20" s="11"/>
      <c r="E20" s="11"/>
      <c r="F20" s="11">
        <f>$B$20*100/$B$23</f>
        <v>16.139230761665804</v>
      </c>
      <c r="G20" s="11">
        <f>$B$20*100/$B$23</f>
        <v>16.139230761665804</v>
      </c>
      <c r="H20" s="11">
        <f>$B$20*100/$B$23</f>
        <v>16.139230761665804</v>
      </c>
      <c r="I20" s="11">
        <f>$B$20*100/$B$23</f>
        <v>16.139230761665804</v>
      </c>
      <c r="J20" s="11">
        <f>$B$20*100/$B$23</f>
        <v>16.139230761665804</v>
      </c>
      <c r="K20" s="11">
        <f>$B$20*100/$B$23</f>
        <v>16.139230761665804</v>
      </c>
      <c r="L20" s="11">
        <f>$B$20*100/$B$23</f>
        <v>16.139230761665804</v>
      </c>
      <c r="M20" s="11"/>
      <c r="N20" s="13"/>
      <c r="O20" s="9"/>
      <c r="P20" s="9"/>
      <c r="Q20" s="9"/>
      <c r="R20" s="9"/>
      <c r="S20" s="9"/>
      <c r="T20" s="9"/>
      <c r="U20" s="9"/>
      <c r="V20" s="9"/>
    </row>
    <row r="21" spans="1:22" x14ac:dyDescent="0.25">
      <c r="A21" s="10" t="s">
        <v>63</v>
      </c>
      <c r="B21" s="246">
        <v>4.6239999999999997</v>
      </c>
      <c r="C21" s="11"/>
      <c r="D21" s="11"/>
      <c r="E21" s="11"/>
      <c r="F21" s="15">
        <f>$B$21*100/$B$23</f>
        <v>7.4548408986372189E-2</v>
      </c>
      <c r="G21" s="15">
        <f>$B$21*100/$B$23</f>
        <v>7.4548408986372189E-2</v>
      </c>
      <c r="H21" s="15">
        <f>$B$21*100/$B$23</f>
        <v>7.4548408986372189E-2</v>
      </c>
      <c r="I21" s="15">
        <f>$B$21*100/$B$23</f>
        <v>7.4548408986372189E-2</v>
      </c>
      <c r="J21" s="15">
        <f>$B$21*100/$B$23</f>
        <v>7.4548408986372189E-2</v>
      </c>
      <c r="K21" s="11"/>
      <c r="L21" s="11"/>
      <c r="M21" s="11"/>
      <c r="N21" s="13"/>
      <c r="O21" s="9"/>
      <c r="P21" s="9"/>
      <c r="Q21" s="9"/>
      <c r="R21" s="9"/>
      <c r="S21" s="9"/>
      <c r="T21" s="9"/>
      <c r="U21" s="9"/>
      <c r="V21" s="9"/>
    </row>
    <row r="22" spans="1:22" ht="91.5" x14ac:dyDescent="0.25">
      <c r="A22" s="241" t="s">
        <v>27</v>
      </c>
      <c r="B22" s="238">
        <f>SUM(B6:B21)</f>
        <v>6304.7710000000006</v>
      </c>
      <c r="C22" s="419"/>
      <c r="D22" s="420"/>
      <c r="E22" s="420"/>
      <c r="F22" s="420"/>
      <c r="G22" s="420"/>
      <c r="H22" s="420"/>
      <c r="I22" s="420"/>
      <c r="J22" s="420"/>
      <c r="K22" s="420"/>
      <c r="L22" s="420"/>
      <c r="M22" s="420"/>
      <c r="N22" s="421"/>
      <c r="O22" s="9"/>
      <c r="P22" s="9"/>
      <c r="Q22" s="9"/>
      <c r="R22" s="9"/>
      <c r="S22" s="9"/>
      <c r="T22" s="9"/>
      <c r="U22" s="9"/>
      <c r="V22" s="9"/>
    </row>
    <row r="23" spans="1:22" ht="166.5" x14ac:dyDescent="0.25">
      <c r="A23" s="249" t="s">
        <v>28</v>
      </c>
      <c r="B23" s="243">
        <v>6202.6809999999996</v>
      </c>
      <c r="C23" s="244">
        <f>SUM(C6:C21)</f>
        <v>22.832078580213942</v>
      </c>
      <c r="D23" s="17">
        <f>SUM(D6:D21)</f>
        <v>22.832078580213942</v>
      </c>
      <c r="E23" s="17">
        <f>SUM(E6:E21)</f>
        <v>22.832078580213942</v>
      </c>
      <c r="F23" s="17">
        <f>SUM(F6:F21)</f>
        <v>97.117182070140316</v>
      </c>
      <c r="G23" s="17">
        <f>SUM(G6:G21)</f>
        <v>97.117182070140316</v>
      </c>
      <c r="H23" s="17">
        <f>SUM(H6:H21)</f>
        <v>90.054623154084496</v>
      </c>
      <c r="I23" s="17">
        <f>SUM(I6:I21)</f>
        <v>90.054623154084496</v>
      </c>
      <c r="J23" s="17">
        <f>SUM(J6:J21)</f>
        <v>90.054623154084496</v>
      </c>
      <c r="K23" s="17">
        <f>SUM(K6:K21)</f>
        <v>27.380031312266425</v>
      </c>
      <c r="L23" s="17">
        <f>SUM(L6:L21)</f>
        <v>27.380031312266425</v>
      </c>
      <c r="M23" s="17">
        <f>SUM(M6:M21)</f>
        <v>22.832078580213942</v>
      </c>
      <c r="N23" s="40">
        <f>SUM(N6:N21)</f>
        <v>22.832078580213942</v>
      </c>
      <c r="O23" s="9"/>
      <c r="P23" s="9"/>
      <c r="Q23" s="9"/>
      <c r="R23" s="9"/>
      <c r="S23" s="9"/>
      <c r="T23" s="9"/>
      <c r="U23" s="9"/>
      <c r="V23" s="9"/>
    </row>
    <row r="24" spans="1:22" ht="108" x14ac:dyDescent="0.25">
      <c r="A24" s="136" t="s">
        <v>29</v>
      </c>
      <c r="B24" s="22">
        <f>B22/B23*100</f>
        <v>101.64590118369784</v>
      </c>
      <c r="C24" s="20"/>
      <c r="D24" s="20"/>
      <c r="E24" s="20"/>
      <c r="F24" s="20"/>
      <c r="G24" s="20"/>
      <c r="H24" s="20"/>
      <c r="I24" s="20"/>
      <c r="J24" s="20"/>
      <c r="K24" s="20"/>
      <c r="L24" s="20"/>
      <c r="M24" s="20"/>
      <c r="N24" s="23"/>
      <c r="O24" s="9"/>
      <c r="P24" s="9"/>
      <c r="Q24" s="9"/>
      <c r="R24" s="9"/>
      <c r="S24" s="9"/>
      <c r="T24" s="9"/>
      <c r="U24" s="9"/>
      <c r="V24" s="9"/>
    </row>
    <row r="25" spans="1:22" ht="121.5" x14ac:dyDescent="0.25">
      <c r="A25" s="136" t="s">
        <v>30</v>
      </c>
      <c r="B25" s="22">
        <v>8186.8249999999998</v>
      </c>
      <c r="C25" s="25" t="s">
        <v>31</v>
      </c>
      <c r="D25" s="20"/>
      <c r="E25" s="20"/>
      <c r="F25" s="20"/>
      <c r="G25" s="20"/>
      <c r="H25" s="20"/>
      <c r="I25" s="20"/>
      <c r="J25" s="20"/>
      <c r="K25" s="20"/>
      <c r="L25" s="20"/>
      <c r="M25" s="20"/>
      <c r="N25" s="23"/>
      <c r="O25" s="9"/>
      <c r="P25" s="9"/>
      <c r="Q25" s="9"/>
      <c r="R25" s="9"/>
      <c r="S25" s="9"/>
      <c r="T25" s="9"/>
      <c r="U25" s="9"/>
      <c r="V25" s="9"/>
    </row>
    <row r="26" spans="1:22" ht="153" x14ac:dyDescent="0.25">
      <c r="A26" s="136" t="s">
        <v>32</v>
      </c>
      <c r="B26" s="22">
        <f>B23/B25*100</f>
        <v>75.76418208524062</v>
      </c>
      <c r="C26" s="25"/>
      <c r="D26" s="20"/>
      <c r="E26" s="20"/>
      <c r="F26" s="20"/>
      <c r="G26" s="20"/>
      <c r="H26" s="20"/>
      <c r="I26" s="20"/>
      <c r="J26" s="20"/>
      <c r="K26" s="20"/>
      <c r="L26" s="20"/>
      <c r="M26" s="20"/>
      <c r="N26" s="23"/>
      <c r="O26" s="9"/>
      <c r="P26" s="9"/>
      <c r="Q26" s="9"/>
      <c r="R26" s="9"/>
      <c r="S26" s="9"/>
      <c r="T26" s="9"/>
      <c r="U26" s="9"/>
      <c r="V26" s="9"/>
    </row>
    <row r="27" spans="1:22" ht="106.5" x14ac:dyDescent="0.25">
      <c r="A27" s="137" t="s">
        <v>371</v>
      </c>
      <c r="B27" s="99">
        <v>8186.8249999999998</v>
      </c>
      <c r="C27" s="30" t="s">
        <v>31</v>
      </c>
      <c r="D27" s="44" t="s">
        <v>350</v>
      </c>
      <c r="E27" s="32"/>
      <c r="F27" s="32"/>
      <c r="G27" s="32"/>
      <c r="H27" s="32"/>
      <c r="I27" s="32"/>
      <c r="J27" s="32"/>
      <c r="K27" s="32"/>
      <c r="L27" s="32"/>
      <c r="M27" s="32"/>
      <c r="N27" s="33"/>
      <c r="O27" s="9"/>
      <c r="P27" s="9"/>
      <c r="Q27" s="9"/>
      <c r="R27" s="9"/>
      <c r="S27" s="9"/>
      <c r="T27" s="9"/>
      <c r="U27" s="9"/>
      <c r="V27" s="9"/>
    </row>
    <row r="28" spans="1:22" x14ac:dyDescent="0.25">
      <c r="A28" s="9"/>
      <c r="B28" s="34"/>
      <c r="C28" s="9"/>
      <c r="D28" s="9"/>
      <c r="E28" s="9"/>
      <c r="F28" s="9"/>
      <c r="G28" s="9"/>
      <c r="H28" s="9"/>
      <c r="I28" s="9"/>
      <c r="J28" s="9"/>
      <c r="K28" s="9"/>
      <c r="L28" s="9"/>
      <c r="M28" s="9"/>
      <c r="N28" s="9"/>
      <c r="O28" s="9"/>
      <c r="P28" s="9"/>
      <c r="Q28" s="9"/>
      <c r="R28" s="9"/>
      <c r="S28" s="9"/>
      <c r="T28" s="9"/>
      <c r="U28" s="9"/>
      <c r="V28" s="9"/>
    </row>
    <row r="37" spans="1:1" ht="15.75" x14ac:dyDescent="0.25">
      <c r="A37" s="331" t="s">
        <v>658</v>
      </c>
    </row>
    <row r="38" spans="1:1" ht="409.6" x14ac:dyDescent="0.25">
      <c r="A38" s="389" t="s">
        <v>377</v>
      </c>
    </row>
  </sheetData>
  <mergeCells count="4">
    <mergeCell ref="C1:N1"/>
    <mergeCell ref="A4:A5"/>
    <mergeCell ref="C22:N22"/>
    <mergeCell ref="C4:N4"/>
  </mergeCell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workbookViewId="0">
      <selection activeCell="A3" sqref="A3:XFD3"/>
    </sheetView>
  </sheetViews>
  <sheetFormatPr defaultRowHeight="15" x14ac:dyDescent="0.25"/>
  <sheetData>
    <row r="1" spans="1:15" ht="15.75" x14ac:dyDescent="0.25">
      <c r="A1" s="9"/>
      <c r="B1" s="1" t="s">
        <v>370</v>
      </c>
      <c r="C1" s="2"/>
      <c r="D1" s="393"/>
      <c r="E1" s="393"/>
      <c r="F1" s="393"/>
      <c r="G1" s="393"/>
      <c r="H1" s="393"/>
      <c r="I1" s="393"/>
      <c r="J1" s="393"/>
      <c r="K1" s="393"/>
      <c r="L1" s="393"/>
      <c r="M1" s="393"/>
      <c r="N1" s="393"/>
      <c r="O1" s="393"/>
    </row>
    <row r="2" spans="1:15" x14ac:dyDescent="0.25">
      <c r="A2" s="9"/>
      <c r="B2" s="63" t="s">
        <v>879</v>
      </c>
      <c r="C2" s="74"/>
      <c r="D2" s="75"/>
      <c r="E2" s="75"/>
      <c r="F2" s="75"/>
      <c r="G2" s="75"/>
      <c r="H2" s="75"/>
      <c r="I2" s="75"/>
      <c r="J2" s="75"/>
      <c r="K2" s="75"/>
      <c r="L2" s="75"/>
      <c r="M2" s="75"/>
      <c r="N2" s="75"/>
      <c r="O2" s="75"/>
    </row>
    <row r="3" spans="1:15" ht="15.75" x14ac:dyDescent="0.25">
      <c r="A3" s="9"/>
      <c r="B3" s="4" t="s">
        <v>1</v>
      </c>
      <c r="C3" s="5" t="s">
        <v>74</v>
      </c>
      <c r="D3" s="3"/>
      <c r="E3" s="3"/>
      <c r="F3" s="3"/>
      <c r="G3" s="3"/>
      <c r="H3" s="3"/>
      <c r="I3" s="3"/>
      <c r="J3" s="3"/>
      <c r="K3" s="3"/>
      <c r="L3" s="3"/>
      <c r="M3" s="3"/>
      <c r="N3" s="3"/>
      <c r="O3" s="3"/>
    </row>
    <row r="4" spans="1:15" x14ac:dyDescent="0.25">
      <c r="A4" s="9"/>
      <c r="B4" s="399" t="s">
        <v>3</v>
      </c>
      <c r="C4" s="239" t="s">
        <v>741</v>
      </c>
      <c r="D4" s="394" t="s">
        <v>4</v>
      </c>
      <c r="E4" s="395"/>
      <c r="F4" s="395"/>
      <c r="G4" s="395"/>
      <c r="H4" s="395"/>
      <c r="I4" s="395"/>
      <c r="J4" s="395"/>
      <c r="K4" s="395"/>
      <c r="L4" s="395"/>
      <c r="M4" s="395"/>
      <c r="N4" s="395"/>
      <c r="O4" s="396"/>
    </row>
    <row r="5" spans="1:15" x14ac:dyDescent="0.25">
      <c r="A5" s="9"/>
      <c r="B5" s="400"/>
      <c r="C5" s="240" t="s">
        <v>5</v>
      </c>
      <c r="D5" s="7" t="s">
        <v>6</v>
      </c>
      <c r="E5" s="7" t="s">
        <v>7</v>
      </c>
      <c r="F5" s="8" t="s">
        <v>8</v>
      </c>
      <c r="G5" s="7" t="s">
        <v>9</v>
      </c>
      <c r="H5" s="7" t="s">
        <v>8</v>
      </c>
      <c r="I5" s="7" t="s">
        <v>6</v>
      </c>
      <c r="J5" s="7" t="s">
        <v>6</v>
      </c>
      <c r="K5" s="7" t="s">
        <v>9</v>
      </c>
      <c r="L5" s="7" t="s">
        <v>10</v>
      </c>
      <c r="M5" s="7" t="s">
        <v>11</v>
      </c>
      <c r="N5" s="7" t="s">
        <v>12</v>
      </c>
      <c r="O5" s="8" t="s">
        <v>13</v>
      </c>
    </row>
    <row r="6" spans="1:15" x14ac:dyDescent="0.25">
      <c r="A6" s="9"/>
      <c r="B6" s="10" t="s">
        <v>14</v>
      </c>
      <c r="C6" s="246">
        <v>37.314</v>
      </c>
      <c r="D6" s="11">
        <f>$C$6*100/$C$23</f>
        <v>2.2420519636431151</v>
      </c>
      <c r="E6" s="11">
        <f>$C$6*100/$C$23</f>
        <v>2.2420519636431151</v>
      </c>
      <c r="F6" s="11">
        <f>$C$6*100/$C$23</f>
        <v>2.2420519636431151</v>
      </c>
      <c r="G6" s="11">
        <f>$C$6*100/$C$23</f>
        <v>2.2420519636431151</v>
      </c>
      <c r="H6" s="11">
        <f>$C$6*100/$C$23</f>
        <v>2.2420519636431151</v>
      </c>
      <c r="I6" s="11"/>
      <c r="J6" s="11"/>
      <c r="K6" s="11"/>
      <c r="L6" s="11"/>
      <c r="M6" s="11"/>
      <c r="N6" s="11">
        <f>$C$6*100/$C$23</f>
        <v>2.2420519636431151</v>
      </c>
      <c r="O6" s="11">
        <f>$C$6*100/$C$23</f>
        <v>2.2420519636431151</v>
      </c>
    </row>
    <row r="7" spans="1:15" x14ac:dyDescent="0.25">
      <c r="A7" s="9"/>
      <c r="B7" s="10" t="s">
        <v>15</v>
      </c>
      <c r="C7" s="246">
        <v>58.354999999999997</v>
      </c>
      <c r="D7" s="11"/>
      <c r="E7" s="11"/>
      <c r="F7" s="13"/>
      <c r="G7" s="11">
        <f>$C$7*100/$C$23</f>
        <v>3.5063231585569485</v>
      </c>
      <c r="H7" s="11">
        <f>$C$7*100/$C$23</f>
        <v>3.5063231585569485</v>
      </c>
      <c r="I7" s="11">
        <f>$C$7*100/$C$23</f>
        <v>3.5063231585569485</v>
      </c>
      <c r="J7" s="11">
        <f>$C$7*100/$C$23</f>
        <v>3.5063231585569485</v>
      </c>
      <c r="K7" s="11">
        <f>$C$7*100/$C$23</f>
        <v>3.5063231585569485</v>
      </c>
      <c r="L7" s="11"/>
      <c r="M7" s="11"/>
      <c r="N7" s="11"/>
      <c r="O7" s="13"/>
    </row>
    <row r="8" spans="1:15" x14ac:dyDescent="0.25">
      <c r="A8" s="9"/>
      <c r="B8" s="10" t="s">
        <v>17</v>
      </c>
      <c r="C8" s="246">
        <v>642.20500000000004</v>
      </c>
      <c r="D8" s="11"/>
      <c r="E8" s="11"/>
      <c r="F8" s="13"/>
      <c r="G8" s="11">
        <f>$C$8*100/$C$23</f>
        <v>38.587580567921606</v>
      </c>
      <c r="H8" s="11">
        <f>$C$8*100/$C$23</f>
        <v>38.587580567921606</v>
      </c>
      <c r="I8" s="11">
        <f>$C$8*100/$C$23</f>
        <v>38.587580567921606</v>
      </c>
      <c r="J8" s="11">
        <f>$C$8*100/$C$23</f>
        <v>38.587580567921606</v>
      </c>
      <c r="K8" s="11">
        <f>$C$8*100/$C$23</f>
        <v>38.587580567921606</v>
      </c>
      <c r="L8" s="11"/>
      <c r="M8" s="11"/>
      <c r="N8" s="11"/>
      <c r="O8" s="13"/>
    </row>
    <row r="9" spans="1:15" ht="28.5" x14ac:dyDescent="0.25">
      <c r="A9" s="9"/>
      <c r="B9" s="10" t="s">
        <v>59</v>
      </c>
      <c r="C9" s="247">
        <v>4.6550000000000002</v>
      </c>
      <c r="D9" s="15">
        <f>$C$9*100/$C$23</f>
        <v>0.27970069922170504</v>
      </c>
      <c r="E9" s="15">
        <f>$C$9*100/$C$23</f>
        <v>0.27970069922170504</v>
      </c>
      <c r="F9" s="15">
        <f>$C$9*100/$C$23</f>
        <v>0.27970069922170504</v>
      </c>
      <c r="G9" s="15">
        <f>$C$9*100/$C$23</f>
        <v>0.27970069922170504</v>
      </c>
      <c r="H9" s="15"/>
      <c r="I9" s="15"/>
      <c r="J9" s="15"/>
      <c r="K9" s="15"/>
      <c r="L9" s="15"/>
      <c r="M9" s="15"/>
      <c r="N9" s="15">
        <f>$C$9*100/$C$23</f>
        <v>0.27970069922170504</v>
      </c>
      <c r="O9" s="15">
        <f>$C$9*100/$C$23</f>
        <v>0.27970069922170504</v>
      </c>
    </row>
    <row r="10" spans="1:15" ht="28.5" x14ac:dyDescent="0.25">
      <c r="A10" s="9"/>
      <c r="B10" s="10" t="s">
        <v>18</v>
      </c>
      <c r="C10" s="246">
        <v>265.911</v>
      </c>
      <c r="D10" s="11"/>
      <c r="E10" s="11"/>
      <c r="F10" s="11"/>
      <c r="G10" s="11">
        <f>$C$10*100/$C$23</f>
        <v>15.97754943732391</v>
      </c>
      <c r="H10" s="11">
        <f>$C$10*100/$C$23</f>
        <v>15.97754943732391</v>
      </c>
      <c r="I10" s="11">
        <f>$C$10*100/$C$23</f>
        <v>15.97754943732391</v>
      </c>
      <c r="J10" s="11">
        <f>$C$10*100/$C$23</f>
        <v>15.97754943732391</v>
      </c>
      <c r="K10" s="11">
        <f>$C$10*100/$C$23</f>
        <v>15.97754943732391</v>
      </c>
      <c r="L10" s="11"/>
      <c r="M10" s="11"/>
      <c r="N10" s="11"/>
      <c r="O10" s="13"/>
    </row>
    <row r="11" spans="1:15" x14ac:dyDescent="0.25">
      <c r="A11" s="9"/>
      <c r="B11" s="10" t="s">
        <v>90</v>
      </c>
      <c r="C11" s="246">
        <v>44.984999999999999</v>
      </c>
      <c r="D11" s="11">
        <f>$C$11*100/$C$23</f>
        <v>2.7029722780855856</v>
      </c>
      <c r="E11" s="11">
        <f>$C$11*100/$C$23</f>
        <v>2.7029722780855856</v>
      </c>
      <c r="F11" s="11">
        <f>$C$11*100/$C$23</f>
        <v>2.7029722780855856</v>
      </c>
      <c r="G11" s="11">
        <f>$C$11*100/$C$23</f>
        <v>2.7029722780855856</v>
      </c>
      <c r="H11" s="11">
        <f>$C$11*100/$C$23</f>
        <v>2.7029722780855856</v>
      </c>
      <c r="I11" s="11">
        <f>$C$11*100/$C$23</f>
        <v>2.7029722780855856</v>
      </c>
      <c r="J11" s="11">
        <f>$C$11*100/$C$23</f>
        <v>2.7029722780855856</v>
      </c>
      <c r="K11" s="11">
        <f>$C$11*100/$C$23</f>
        <v>2.7029722780855856</v>
      </c>
      <c r="L11" s="11">
        <f>$C$11*100/$C$23</f>
        <v>2.7029722780855856</v>
      </c>
      <c r="M11" s="11">
        <f>$C$11*100/$C$23</f>
        <v>2.7029722780855856</v>
      </c>
      <c r="N11" s="11">
        <f>$C$11*100/$C$23</f>
        <v>2.7029722780855856</v>
      </c>
      <c r="O11" s="11">
        <f>$C$11*100/$C$23</f>
        <v>2.7029722780855856</v>
      </c>
    </row>
    <row r="12" spans="1:15" ht="28.5" x14ac:dyDescent="0.25">
      <c r="A12" s="9"/>
      <c r="B12" s="10" t="s">
        <v>109</v>
      </c>
      <c r="C12" s="246">
        <v>410.86599999999999</v>
      </c>
      <c r="D12" s="11"/>
      <c r="E12" s="11"/>
      <c r="F12" s="11"/>
      <c r="G12" s="11">
        <f>$C$12*100/$C$23</f>
        <v>24.687327064752964</v>
      </c>
      <c r="H12" s="11">
        <f>$C$12*100/$C$23</f>
        <v>24.687327064752964</v>
      </c>
      <c r="I12" s="11">
        <f>$C$12*100/$C$23</f>
        <v>24.687327064752964</v>
      </c>
      <c r="J12" s="11">
        <f>$C$12*100/$C$23</f>
        <v>24.687327064752964</v>
      </c>
      <c r="K12" s="11">
        <f>$C$12*100/$C$23</f>
        <v>24.687327064752964</v>
      </c>
      <c r="L12" s="11"/>
      <c r="M12" s="11"/>
      <c r="N12" s="11"/>
      <c r="O12" s="13"/>
    </row>
    <row r="13" spans="1:15" ht="28.5" x14ac:dyDescent="0.25">
      <c r="A13" s="9"/>
      <c r="B13" s="10" t="s">
        <v>60</v>
      </c>
      <c r="C13" s="247">
        <v>31.457999999999998</v>
      </c>
      <c r="D13" s="38"/>
      <c r="E13" s="38"/>
      <c r="F13" s="38"/>
      <c r="G13" s="11">
        <f>$C$13*100/$C$23</f>
        <v>1.8901878831614169</v>
      </c>
      <c r="H13" s="11">
        <f>$C$13*100/$C$23</f>
        <v>1.8901878831614169</v>
      </c>
      <c r="I13" s="11">
        <f>$C$13*100/$C$23</f>
        <v>1.8901878831614169</v>
      </c>
      <c r="J13" s="11">
        <f>$C$13*100/$C$23</f>
        <v>1.8901878831614169</v>
      </c>
      <c r="K13" s="11">
        <f>$C$13*100/$C$23</f>
        <v>1.8901878831614169</v>
      </c>
      <c r="L13" s="38"/>
      <c r="M13" s="38"/>
      <c r="N13" s="38"/>
      <c r="O13" s="39"/>
    </row>
    <row r="14" spans="1:15" ht="28.5" x14ac:dyDescent="0.25">
      <c r="A14" s="9"/>
      <c r="B14" s="10" t="s">
        <v>101</v>
      </c>
      <c r="C14" s="246">
        <v>0.42299999999999999</v>
      </c>
      <c r="D14" s="11"/>
      <c r="E14" s="11"/>
      <c r="F14" s="11"/>
      <c r="G14" s="78">
        <f>$C$14*100/$C$23</f>
        <v>2.541641155118823E-2</v>
      </c>
      <c r="H14" s="78">
        <f>$C$14*100/$C$23</f>
        <v>2.541641155118823E-2</v>
      </c>
      <c r="I14" s="78">
        <f>$C$14*100/$C$23</f>
        <v>2.541641155118823E-2</v>
      </c>
      <c r="J14" s="78">
        <f>$C$14*100/$C$23</f>
        <v>2.541641155118823E-2</v>
      </c>
      <c r="K14" s="78">
        <f>$C$14*100/$C$23</f>
        <v>2.541641155118823E-2</v>
      </c>
      <c r="L14" s="15"/>
      <c r="M14" s="11"/>
      <c r="N14" s="11"/>
      <c r="O14" s="13"/>
    </row>
    <row r="15" spans="1:15" ht="28.5" x14ac:dyDescent="0.25">
      <c r="A15" s="9"/>
      <c r="B15" s="10" t="s">
        <v>78</v>
      </c>
      <c r="C15" s="247">
        <v>64.335999999999999</v>
      </c>
      <c r="D15" s="11"/>
      <c r="E15" s="11"/>
      <c r="F15" s="13"/>
      <c r="G15" s="11">
        <f>$C$15*100/$C$23</f>
        <v>3.8656979989533</v>
      </c>
      <c r="H15" s="11">
        <f>$C$15*100/$C$23</f>
        <v>3.8656979989533</v>
      </c>
      <c r="I15" s="11">
        <f>$C$15*100/$C$23</f>
        <v>3.8656979989533</v>
      </c>
      <c r="J15" s="11">
        <f>$C$15*100/$C$23</f>
        <v>3.8656979989533</v>
      </c>
      <c r="K15" s="11">
        <f>$C$15*100/$C$23</f>
        <v>3.8656979989533</v>
      </c>
      <c r="L15" s="11"/>
      <c r="M15" s="11"/>
      <c r="N15" s="11"/>
      <c r="O15" s="13"/>
    </row>
    <row r="16" spans="1:15" x14ac:dyDescent="0.25">
      <c r="A16" s="9"/>
      <c r="B16" s="10" t="s">
        <v>54</v>
      </c>
      <c r="C16" s="246">
        <v>18.532</v>
      </c>
      <c r="D16" s="38"/>
      <c r="E16" s="38"/>
      <c r="F16" s="39"/>
      <c r="G16" s="11">
        <f>$C$16*100/$C$23</f>
        <v>1.1135152219069038</v>
      </c>
      <c r="H16" s="11">
        <f>$C$16*100/$C$23</f>
        <v>1.1135152219069038</v>
      </c>
      <c r="I16" s="11">
        <f>$C$16*100/$C$23</f>
        <v>1.1135152219069038</v>
      </c>
      <c r="J16" s="11">
        <f>$C$16*100/$C$23</f>
        <v>1.1135152219069038</v>
      </c>
      <c r="K16" s="11">
        <f>$C$16*100/$C$23</f>
        <v>1.1135152219069038</v>
      </c>
      <c r="L16" s="11"/>
      <c r="M16" s="11"/>
      <c r="N16" s="11"/>
      <c r="O16" s="13"/>
    </row>
    <row r="17" spans="1:15" ht="28.5" x14ac:dyDescent="0.25">
      <c r="A17" s="9"/>
      <c r="B17" s="10" t="s">
        <v>182</v>
      </c>
      <c r="C17" s="246">
        <v>1.9019999999999999</v>
      </c>
      <c r="D17" s="11"/>
      <c r="E17" s="11"/>
      <c r="F17" s="15">
        <f>$C$17*100/$C$23</f>
        <v>0.11428372286137119</v>
      </c>
      <c r="G17" s="15">
        <f>$C$17*100/$C$23</f>
        <v>0.11428372286137119</v>
      </c>
      <c r="H17" s="15">
        <f>$C$17*100/$C$23</f>
        <v>0.11428372286137119</v>
      </c>
      <c r="I17" s="15">
        <f>$C$17*100/$C$23</f>
        <v>0.11428372286137119</v>
      </c>
      <c r="J17" s="15">
        <f>$C$17*100/$C$23</f>
        <v>0.11428372286137119</v>
      </c>
      <c r="K17" s="15">
        <f>$C$17*100/$C$23</f>
        <v>0.11428372286137119</v>
      </c>
      <c r="L17" s="15"/>
      <c r="M17" s="11"/>
      <c r="N17" s="11"/>
      <c r="O17" s="13"/>
    </row>
    <row r="18" spans="1:15" ht="42.75" x14ac:dyDescent="0.25">
      <c r="A18" s="9"/>
      <c r="B18" s="10" t="s">
        <v>55</v>
      </c>
      <c r="C18" s="246">
        <v>130.21199999999999</v>
      </c>
      <c r="D18" s="11">
        <f>$C$18*100/$C$23</f>
        <v>7.8239285600551343</v>
      </c>
      <c r="E18" s="11">
        <f>$C$18*100/$C$23</f>
        <v>7.8239285600551343</v>
      </c>
      <c r="F18" s="11">
        <f>$C$18*100/$C$23</f>
        <v>7.8239285600551343</v>
      </c>
      <c r="G18" s="11"/>
      <c r="H18" s="11"/>
      <c r="I18" s="11"/>
      <c r="J18" s="11"/>
      <c r="K18" s="11"/>
      <c r="L18" s="11"/>
      <c r="M18" s="11"/>
      <c r="N18" s="11">
        <f>$C$18*100/$C$23</f>
        <v>7.8239285600551343</v>
      </c>
      <c r="O18" s="11">
        <f>$C$18*100/$C$23</f>
        <v>7.8239285600551343</v>
      </c>
    </row>
    <row r="19" spans="1:15" ht="42.75" x14ac:dyDescent="0.25">
      <c r="A19" s="9"/>
      <c r="B19" s="67" t="s">
        <v>105</v>
      </c>
      <c r="C19" s="247">
        <v>4.3520000000000003</v>
      </c>
      <c r="D19" s="15">
        <f>$C$19*100/$C$23</f>
        <v>0.26149461718858441</v>
      </c>
      <c r="E19" s="15">
        <f>$C$19*100/$C$23</f>
        <v>0.26149461718858441</v>
      </c>
      <c r="F19" s="15">
        <f>$C$19*100/$C$23</f>
        <v>0.26149461718858441</v>
      </c>
      <c r="G19" s="15">
        <f>$C$19*100/$C$23</f>
        <v>0.26149461718858441</v>
      </c>
      <c r="H19" s="15">
        <f>$C$19*100/$C$23</f>
        <v>0.26149461718858441</v>
      </c>
      <c r="I19" s="15">
        <f>$C$19*100/$C$23</f>
        <v>0.26149461718858441</v>
      </c>
      <c r="J19" s="15">
        <f>$C$19*100/$C$23</f>
        <v>0.26149461718858441</v>
      </c>
      <c r="K19" s="15">
        <f>$C$19*100/$C$23</f>
        <v>0.26149461718858441</v>
      </c>
      <c r="L19" s="15">
        <f>$C$19*100/$C$23</f>
        <v>0.26149461718858441</v>
      </c>
      <c r="M19" s="15">
        <f>$C$19*100/$C$23</f>
        <v>0.26149461718858441</v>
      </c>
      <c r="N19" s="15">
        <f>$C$19*100/$C$23</f>
        <v>0.26149461718858441</v>
      </c>
      <c r="O19" s="15">
        <f>$C$19*100/$C$23</f>
        <v>0.26149461718858441</v>
      </c>
    </row>
    <row r="20" spans="1:15" x14ac:dyDescent="0.25">
      <c r="A20" s="9"/>
      <c r="B20" s="10" t="s">
        <v>26</v>
      </c>
      <c r="C20" s="246">
        <v>81.680999999999997</v>
      </c>
      <c r="D20" s="11"/>
      <c r="E20" s="11"/>
      <c r="F20" s="11"/>
      <c r="G20" s="11">
        <f>$C$20*100/$C$23</f>
        <v>4.9078910447106523</v>
      </c>
      <c r="H20" s="11">
        <f>$C$20*100/$C$23</f>
        <v>4.9078910447106523</v>
      </c>
      <c r="I20" s="11">
        <f>$C$20*100/$C$23</f>
        <v>4.9078910447106523</v>
      </c>
      <c r="J20" s="11">
        <f>$C$20*100/$C$23</f>
        <v>4.9078910447106523</v>
      </c>
      <c r="K20" s="11">
        <f>$C$20*100/$C$23</f>
        <v>4.9078910447106523</v>
      </c>
      <c r="L20" s="11">
        <f>$C$20*100/$C$23</f>
        <v>4.9078910447106523</v>
      </c>
      <c r="M20" s="11">
        <f>$C$20*100/$C$23</f>
        <v>4.9078910447106523</v>
      </c>
      <c r="N20" s="11"/>
      <c r="O20" s="13"/>
    </row>
    <row r="21" spans="1:15" x14ac:dyDescent="0.25">
      <c r="A21" s="9"/>
      <c r="B21" s="10" t="s">
        <v>63</v>
      </c>
      <c r="C21" s="246">
        <v>4.7270000000000003</v>
      </c>
      <c r="D21" s="11"/>
      <c r="E21" s="11"/>
      <c r="F21" s="11"/>
      <c r="G21" s="15">
        <f>$C$21*100/$C$23</f>
        <v>0.28402689693254557</v>
      </c>
      <c r="H21" s="15">
        <f>$C$21*100/$C$23</f>
        <v>0.28402689693254557</v>
      </c>
      <c r="I21" s="15">
        <f>$C$21*100/$C$23</f>
        <v>0.28402689693254557</v>
      </c>
      <c r="J21" s="15">
        <f>$C$21*100/$C$23</f>
        <v>0.28402689693254557</v>
      </c>
      <c r="K21" s="15">
        <f>$C$21*100/$C$23</f>
        <v>0.28402689693254557</v>
      </c>
      <c r="L21" s="11"/>
      <c r="M21" s="11"/>
      <c r="N21" s="11"/>
      <c r="O21" s="13"/>
    </row>
    <row r="22" spans="1:15" ht="91.5" x14ac:dyDescent="0.25">
      <c r="A22" s="9"/>
      <c r="B22" s="241" t="s">
        <v>27</v>
      </c>
      <c r="C22" s="238">
        <f>SUM(C6:C21)</f>
        <v>1801.9140000000002</v>
      </c>
      <c r="D22" s="419"/>
      <c r="E22" s="420"/>
      <c r="F22" s="420"/>
      <c r="G22" s="420"/>
      <c r="H22" s="420"/>
      <c r="I22" s="420"/>
      <c r="J22" s="420"/>
      <c r="K22" s="420"/>
      <c r="L22" s="420"/>
      <c r="M22" s="420"/>
      <c r="N22" s="420"/>
      <c r="O22" s="421"/>
    </row>
    <row r="23" spans="1:15" ht="166.5" x14ac:dyDescent="0.25">
      <c r="A23" s="9"/>
      <c r="B23" s="249" t="s">
        <v>28</v>
      </c>
      <c r="C23" s="250">
        <v>1664.279</v>
      </c>
      <c r="D23" s="17">
        <f>SUM(D6:D21)</f>
        <v>13.310148118194123</v>
      </c>
      <c r="E23" s="17">
        <f>SUM(E6:E21)</f>
        <v>13.310148118194123</v>
      </c>
      <c r="F23" s="17">
        <f>SUM(F6:F21)</f>
        <v>13.424431841055496</v>
      </c>
      <c r="G23" s="17">
        <f>SUM(G6:G21)</f>
        <v>100.4460189667718</v>
      </c>
      <c r="H23" s="17">
        <f>SUM(H6:H21)</f>
        <v>100.1663182675501</v>
      </c>
      <c r="I23" s="17">
        <f>SUM(I6:I21)</f>
        <v>97.924266303906975</v>
      </c>
      <c r="J23" s="17">
        <f>SUM(J6:J21)</f>
        <v>97.924266303906975</v>
      </c>
      <c r="K23" s="17">
        <f>SUM(K6:K21)</f>
        <v>97.924266303906975</v>
      </c>
      <c r="L23" s="17">
        <f>SUM(L6:L21)</f>
        <v>7.8723579399848225</v>
      </c>
      <c r="M23" s="17">
        <f>SUM(M6:M21)</f>
        <v>7.8723579399848225</v>
      </c>
      <c r="N23" s="17">
        <f>SUM(N6:N21)</f>
        <v>13.310148118194123</v>
      </c>
      <c r="O23" s="17">
        <f>SUM(O6:O21)</f>
        <v>13.310148118194123</v>
      </c>
    </row>
    <row r="24" spans="1:15" ht="108" x14ac:dyDescent="0.25">
      <c r="A24" s="9"/>
      <c r="B24" s="136" t="s">
        <v>29</v>
      </c>
      <c r="C24" s="22">
        <f>C22/C23*100</f>
        <v>108.26994752682695</v>
      </c>
      <c r="D24" s="20"/>
      <c r="E24" s="20"/>
      <c r="F24" s="20"/>
      <c r="G24" s="20"/>
      <c r="H24" s="20"/>
      <c r="I24" s="20"/>
      <c r="J24" s="20"/>
      <c r="K24" s="20"/>
      <c r="L24" s="20"/>
      <c r="M24" s="20"/>
      <c r="N24" s="20"/>
      <c r="O24" s="23"/>
    </row>
    <row r="25" spans="1:15" ht="121.5" x14ac:dyDescent="0.25">
      <c r="A25" s="9"/>
      <c r="B25" s="136" t="s">
        <v>30</v>
      </c>
      <c r="C25" s="22">
        <v>1579.306</v>
      </c>
      <c r="D25" s="25" t="s">
        <v>31</v>
      </c>
      <c r="E25" s="20"/>
      <c r="F25" s="20"/>
      <c r="G25" s="20"/>
      <c r="H25" s="20"/>
      <c r="I25" s="20"/>
      <c r="J25" s="20"/>
      <c r="K25" s="20"/>
      <c r="L25" s="20"/>
      <c r="M25" s="20"/>
      <c r="N25" s="20"/>
      <c r="O25" s="23"/>
    </row>
    <row r="26" spans="1:15" ht="153" x14ac:dyDescent="0.25">
      <c r="A26" s="19"/>
      <c r="B26" s="136" t="s">
        <v>32</v>
      </c>
      <c r="C26" s="27">
        <f>C23/C25*100</f>
        <v>105.38040126485937</v>
      </c>
      <c r="D26" s="25"/>
      <c r="E26" s="20"/>
      <c r="F26" s="20"/>
      <c r="G26" s="20"/>
      <c r="H26" s="20"/>
      <c r="I26" s="20"/>
      <c r="J26" s="20"/>
      <c r="K26" s="20"/>
      <c r="L26" s="20"/>
      <c r="M26" s="20"/>
      <c r="N26" s="20"/>
      <c r="O26" s="23"/>
    </row>
    <row r="27" spans="1:15" ht="106.5" x14ac:dyDescent="0.25">
      <c r="A27" s="9"/>
      <c r="B27" s="137" t="s">
        <v>371</v>
      </c>
      <c r="C27" s="99">
        <v>1579.306</v>
      </c>
      <c r="D27" s="30" t="s">
        <v>31</v>
      </c>
      <c r="E27" s="44" t="s">
        <v>350</v>
      </c>
      <c r="F27" s="32"/>
      <c r="G27" s="32"/>
      <c r="H27" s="32"/>
      <c r="I27" s="32"/>
      <c r="J27" s="32"/>
      <c r="K27" s="32"/>
      <c r="L27" s="32"/>
      <c r="M27" s="32"/>
      <c r="N27" s="32"/>
      <c r="O27" s="33"/>
    </row>
    <row r="28" spans="1:15" x14ac:dyDescent="0.25">
      <c r="A28" s="9"/>
      <c r="B28" s="9"/>
      <c r="C28" s="34"/>
      <c r="D28" s="9"/>
      <c r="E28" s="9"/>
      <c r="F28" s="9"/>
      <c r="G28" s="9"/>
      <c r="H28" s="9"/>
      <c r="I28" s="9"/>
      <c r="J28" s="9"/>
      <c r="K28" s="9"/>
      <c r="L28" s="9"/>
      <c r="M28" s="9"/>
      <c r="N28" s="9"/>
      <c r="O28" s="9"/>
    </row>
    <row r="29" spans="1:15" x14ac:dyDescent="0.25">
      <c r="A29" s="9"/>
      <c r="B29" s="9"/>
      <c r="C29" s="34"/>
      <c r="D29" s="9"/>
      <c r="E29" s="9"/>
      <c r="F29" s="9"/>
      <c r="G29" s="9"/>
      <c r="H29" s="9"/>
      <c r="I29" s="9"/>
      <c r="J29" s="9"/>
      <c r="K29" s="9"/>
      <c r="L29" s="9"/>
      <c r="M29" s="9"/>
      <c r="N29" s="9"/>
      <c r="O29" s="9"/>
    </row>
    <row r="35" spans="2:2" ht="15.75" x14ac:dyDescent="0.25">
      <c r="B35" s="331" t="s">
        <v>658</v>
      </c>
    </row>
    <row r="36" spans="2:2" ht="409.6" x14ac:dyDescent="0.25">
      <c r="B36" s="389" t="s">
        <v>377</v>
      </c>
    </row>
  </sheetData>
  <mergeCells count="4">
    <mergeCell ref="D1:O1"/>
    <mergeCell ref="D4:O4"/>
    <mergeCell ref="B4:B5"/>
    <mergeCell ref="D22:O22"/>
  </mergeCell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4"/>
  <dimension ref="B1:O42"/>
  <sheetViews>
    <sheetView topLeftCell="A28"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ht="15.75" x14ac:dyDescent="0.25">
      <c r="B1" s="1" t="s">
        <v>381</v>
      </c>
      <c r="C1" s="2"/>
      <c r="D1" s="393"/>
      <c r="E1" s="393"/>
      <c r="F1" s="393"/>
      <c r="G1" s="393"/>
      <c r="H1" s="393"/>
      <c r="I1" s="393"/>
      <c r="J1" s="393"/>
      <c r="K1" s="393"/>
      <c r="L1" s="393"/>
      <c r="M1" s="393"/>
      <c r="N1" s="393"/>
      <c r="O1" s="393"/>
    </row>
    <row r="2" spans="2:15" ht="15.75" x14ac:dyDescent="0.25">
      <c r="B2" s="4" t="s">
        <v>1</v>
      </c>
      <c r="C2" s="168">
        <v>2011</v>
      </c>
      <c r="D2" s="212" t="s">
        <v>697</v>
      </c>
      <c r="E2" s="218"/>
      <c r="F2" s="218"/>
      <c r="G2" s="218"/>
      <c r="H2" s="218"/>
      <c r="I2" s="218"/>
      <c r="J2" s="218"/>
      <c r="K2" s="218"/>
      <c r="L2" s="218"/>
      <c r="M2" s="213"/>
      <c r="N2" s="213" t="s">
        <v>698</v>
      </c>
      <c r="O2" s="3"/>
    </row>
    <row r="3" spans="2:15" ht="15" x14ac:dyDescent="0.2">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x14ac:dyDescent="0.2">
      <c r="B5" s="10" t="s">
        <v>15</v>
      </c>
      <c r="C5" s="254">
        <v>181</v>
      </c>
      <c r="D5" s="11">
        <f>$C$5*100/$C$19</f>
        <v>76.050420168067234</v>
      </c>
      <c r="E5" s="11">
        <f>$C$5*100/$C$19</f>
        <v>76.050420168067234</v>
      </c>
      <c r="F5" s="11">
        <f>$C$5*100/$C$19</f>
        <v>76.050420168067234</v>
      </c>
      <c r="G5" s="11">
        <f>$C$5*100/$C$19</f>
        <v>76.050420168067234</v>
      </c>
      <c r="H5" s="11"/>
      <c r="I5" s="11"/>
      <c r="J5" s="11"/>
      <c r="K5" s="11"/>
      <c r="L5" s="11"/>
      <c r="M5" s="11"/>
      <c r="N5" s="11"/>
      <c r="O5" s="11">
        <f>$C$5*100/$C$19</f>
        <v>76.050420168067234</v>
      </c>
    </row>
    <row r="6" spans="2:15" x14ac:dyDescent="0.2">
      <c r="B6" s="10" t="s">
        <v>49</v>
      </c>
      <c r="C6" s="254">
        <v>13.7</v>
      </c>
      <c r="D6" s="11">
        <f>$C$6*100/$C$19</f>
        <v>5.7563025210084033</v>
      </c>
      <c r="E6" s="11">
        <f>$C$6*100/$C$19</f>
        <v>5.7563025210084033</v>
      </c>
      <c r="F6" s="11">
        <f>$C$6*100/$C$19</f>
        <v>5.7563025210084033</v>
      </c>
      <c r="G6" s="11">
        <f>$C$6*100/$C$19</f>
        <v>5.7563025210084033</v>
      </c>
      <c r="H6" s="11"/>
      <c r="I6" s="11"/>
      <c r="J6" s="11"/>
      <c r="K6" s="11"/>
      <c r="L6" s="11"/>
      <c r="M6" s="11"/>
      <c r="N6" s="11"/>
      <c r="O6" s="11">
        <f>$C$6*100/$C$19</f>
        <v>5.7563025210084033</v>
      </c>
    </row>
    <row r="7" spans="2:15" x14ac:dyDescent="0.2">
      <c r="B7" s="10" t="s">
        <v>131</v>
      </c>
      <c r="C7" s="254">
        <v>2.2000000000000002</v>
      </c>
      <c r="D7" s="11"/>
      <c r="E7" s="11"/>
      <c r="F7" s="11"/>
      <c r="G7" s="11"/>
      <c r="H7" s="11"/>
      <c r="I7" s="11">
        <f>$C$7*100/$C$19</f>
        <v>0.92436974789915982</v>
      </c>
      <c r="J7" s="11">
        <f>$C$7*100/$C$19</f>
        <v>0.92436974789915982</v>
      </c>
      <c r="K7" s="11">
        <f>$C$7*100/$C$19</f>
        <v>0.92436974789915982</v>
      </c>
      <c r="L7" s="11">
        <f>$C$7*100/$C$19</f>
        <v>0.92436974789915982</v>
      </c>
      <c r="M7" s="11">
        <f>$C$7*100/$C$19</f>
        <v>0.92436974789915982</v>
      </c>
      <c r="N7" s="11"/>
      <c r="O7" s="11"/>
    </row>
    <row r="8" spans="2:15" x14ac:dyDescent="0.2">
      <c r="B8" s="10" t="s">
        <v>50</v>
      </c>
      <c r="C8" s="255">
        <v>10.8</v>
      </c>
      <c r="D8" s="11"/>
      <c r="E8" s="11"/>
      <c r="F8" s="11"/>
      <c r="G8" s="11"/>
      <c r="H8" s="11">
        <f>$C$8*100/$C$19</f>
        <v>4.53781512605042</v>
      </c>
      <c r="I8" s="11">
        <f>$C$8*100/$C$19</f>
        <v>4.53781512605042</v>
      </c>
      <c r="J8" s="11">
        <f>$C$8*100/$C$19</f>
        <v>4.53781512605042</v>
      </c>
      <c r="K8" s="11">
        <f>$C$8*100/$C$19</f>
        <v>4.53781512605042</v>
      </c>
      <c r="L8" s="11">
        <f>$C$8*100/$C$19</f>
        <v>4.53781512605042</v>
      </c>
      <c r="M8" s="11"/>
      <c r="N8" s="11"/>
      <c r="O8" s="11"/>
    </row>
    <row r="9" spans="2:15" x14ac:dyDescent="0.2">
      <c r="B9" s="10" t="s">
        <v>94</v>
      </c>
      <c r="C9" s="255">
        <v>8.5429999999999993</v>
      </c>
      <c r="D9" s="11">
        <f t="shared" ref="D9:O9" si="0">$C$9*100/$C$19</f>
        <v>3.5894957983193274</v>
      </c>
      <c r="E9" s="11">
        <f t="shared" si="0"/>
        <v>3.5894957983193274</v>
      </c>
      <c r="F9" s="11">
        <f t="shared" si="0"/>
        <v>3.5894957983193274</v>
      </c>
      <c r="G9" s="11">
        <f t="shared" si="0"/>
        <v>3.5894957983193274</v>
      </c>
      <c r="H9" s="11">
        <f t="shared" si="0"/>
        <v>3.5894957983193274</v>
      </c>
      <c r="I9" s="11">
        <f t="shared" si="0"/>
        <v>3.5894957983193274</v>
      </c>
      <c r="J9" s="11">
        <f t="shared" si="0"/>
        <v>3.5894957983193274</v>
      </c>
      <c r="K9" s="11">
        <f t="shared" si="0"/>
        <v>3.5894957983193274</v>
      </c>
      <c r="L9" s="11">
        <f t="shared" si="0"/>
        <v>3.5894957983193274</v>
      </c>
      <c r="M9" s="11">
        <f t="shared" si="0"/>
        <v>3.5894957983193274</v>
      </c>
      <c r="N9" s="11">
        <f t="shared" si="0"/>
        <v>3.5894957983193274</v>
      </c>
      <c r="O9" s="11">
        <f t="shared" si="0"/>
        <v>3.5894957983193274</v>
      </c>
    </row>
    <row r="10" spans="2:15" x14ac:dyDescent="0.2">
      <c r="B10" s="10" t="s">
        <v>90</v>
      </c>
      <c r="C10" s="255">
        <v>4.0540000000000003</v>
      </c>
      <c r="D10" s="11">
        <f t="shared" ref="D10:O10" si="1">$C$10*100/$C$19</f>
        <v>1.7033613445378153</v>
      </c>
      <c r="E10" s="11">
        <f t="shared" si="1"/>
        <v>1.7033613445378153</v>
      </c>
      <c r="F10" s="11">
        <f t="shared" si="1"/>
        <v>1.7033613445378153</v>
      </c>
      <c r="G10" s="11">
        <f t="shared" si="1"/>
        <v>1.7033613445378153</v>
      </c>
      <c r="H10" s="11">
        <f t="shared" si="1"/>
        <v>1.7033613445378153</v>
      </c>
      <c r="I10" s="11">
        <f t="shared" si="1"/>
        <v>1.7033613445378153</v>
      </c>
      <c r="J10" s="11">
        <f t="shared" si="1"/>
        <v>1.7033613445378153</v>
      </c>
      <c r="K10" s="11">
        <f t="shared" si="1"/>
        <v>1.7033613445378153</v>
      </c>
      <c r="L10" s="11">
        <f t="shared" si="1"/>
        <v>1.7033613445378153</v>
      </c>
      <c r="M10" s="11">
        <f t="shared" si="1"/>
        <v>1.7033613445378153</v>
      </c>
      <c r="N10" s="11">
        <f t="shared" si="1"/>
        <v>1.7033613445378153</v>
      </c>
      <c r="O10" s="11">
        <f t="shared" si="1"/>
        <v>1.7033613445378153</v>
      </c>
    </row>
    <row r="11" spans="2:15" x14ac:dyDescent="0.2">
      <c r="B11" s="10" t="s">
        <v>19</v>
      </c>
      <c r="C11" s="255">
        <v>1.5609999999999999</v>
      </c>
      <c r="D11" s="11">
        <f t="shared" ref="D11:O11" si="2">$C$11*100/$C$19</f>
        <v>0.65588235294117647</v>
      </c>
      <c r="E11" s="11">
        <f t="shared" si="2"/>
        <v>0.65588235294117647</v>
      </c>
      <c r="F11" s="11">
        <f t="shared" si="2"/>
        <v>0.65588235294117647</v>
      </c>
      <c r="G11" s="11">
        <f t="shared" si="2"/>
        <v>0.65588235294117647</v>
      </c>
      <c r="H11" s="11">
        <f t="shared" si="2"/>
        <v>0.65588235294117647</v>
      </c>
      <c r="I11" s="11">
        <f t="shared" si="2"/>
        <v>0.65588235294117647</v>
      </c>
      <c r="J11" s="11">
        <f t="shared" si="2"/>
        <v>0.65588235294117647</v>
      </c>
      <c r="K11" s="11">
        <f t="shared" si="2"/>
        <v>0.65588235294117647</v>
      </c>
      <c r="L11" s="11">
        <f t="shared" si="2"/>
        <v>0.65588235294117647</v>
      </c>
      <c r="M11" s="11">
        <f t="shared" si="2"/>
        <v>0.65588235294117647</v>
      </c>
      <c r="N11" s="11">
        <f t="shared" si="2"/>
        <v>0.65588235294117647</v>
      </c>
      <c r="O11" s="11">
        <f t="shared" si="2"/>
        <v>0.65588235294117647</v>
      </c>
    </row>
    <row r="12" spans="2:15" x14ac:dyDescent="0.2">
      <c r="B12" s="10" t="s">
        <v>78</v>
      </c>
      <c r="C12" s="255">
        <v>2</v>
      </c>
      <c r="D12" s="11">
        <f>$C$12*100/$C$19</f>
        <v>0.84033613445378152</v>
      </c>
      <c r="E12" s="11">
        <f>$C$12*100/$C$19</f>
        <v>0.84033613445378152</v>
      </c>
      <c r="F12" s="11">
        <f>$C$12*100/$C$19</f>
        <v>0.84033613445378152</v>
      </c>
      <c r="G12" s="11">
        <f>$C$12*100/$C$19</f>
        <v>0.84033613445378152</v>
      </c>
      <c r="H12" s="11"/>
      <c r="I12" s="11"/>
      <c r="J12" s="11"/>
      <c r="K12" s="11"/>
      <c r="L12" s="11"/>
      <c r="M12" s="11"/>
      <c r="N12" s="11"/>
      <c r="O12" s="11">
        <f>$C$12*100/$C$19</f>
        <v>0.84033613445378152</v>
      </c>
    </row>
    <row r="13" spans="2:15" s="219" customFormat="1" x14ac:dyDescent="0.2">
      <c r="B13" s="221" t="s">
        <v>729</v>
      </c>
      <c r="C13" s="255">
        <v>4.7300000000000004</v>
      </c>
      <c r="D13" s="222"/>
      <c r="E13" s="222"/>
      <c r="F13" s="222"/>
      <c r="G13" s="222"/>
      <c r="H13" s="222"/>
      <c r="I13" s="222">
        <f>$C$13*100/$C$19</f>
        <v>1.9873949579831935</v>
      </c>
      <c r="J13" s="222">
        <f t="shared" ref="J13:M13" si="3">$C$13*100/$C$19</f>
        <v>1.9873949579831935</v>
      </c>
      <c r="K13" s="222">
        <f t="shared" si="3"/>
        <v>1.9873949579831935</v>
      </c>
      <c r="L13" s="222">
        <f t="shared" si="3"/>
        <v>1.9873949579831935</v>
      </c>
      <c r="M13" s="222">
        <f t="shared" si="3"/>
        <v>1.9873949579831935</v>
      </c>
      <c r="N13" s="222"/>
      <c r="O13" s="222"/>
    </row>
    <row r="14" spans="2:15" x14ac:dyDescent="0.2">
      <c r="B14" s="10" t="s">
        <v>79</v>
      </c>
      <c r="C14" s="254">
        <v>6.48</v>
      </c>
      <c r="D14" s="11">
        <f t="shared" ref="D14:O14" si="4">$C$14*100/$C$19</f>
        <v>2.7226890756302522</v>
      </c>
      <c r="E14" s="11">
        <f t="shared" si="4"/>
        <v>2.7226890756302522</v>
      </c>
      <c r="F14" s="11">
        <f t="shared" si="4"/>
        <v>2.7226890756302522</v>
      </c>
      <c r="G14" s="11">
        <f t="shared" si="4"/>
        <v>2.7226890756302522</v>
      </c>
      <c r="H14" s="11">
        <f t="shared" si="4"/>
        <v>2.7226890756302522</v>
      </c>
      <c r="I14" s="11">
        <f t="shared" si="4"/>
        <v>2.7226890756302522</v>
      </c>
      <c r="J14" s="11">
        <f t="shared" si="4"/>
        <v>2.7226890756302522</v>
      </c>
      <c r="K14" s="11">
        <f t="shared" si="4"/>
        <v>2.7226890756302522</v>
      </c>
      <c r="L14" s="11">
        <f t="shared" si="4"/>
        <v>2.7226890756302522</v>
      </c>
      <c r="M14" s="11">
        <f t="shared" si="4"/>
        <v>2.7226890756302522</v>
      </c>
      <c r="N14" s="11">
        <f t="shared" si="4"/>
        <v>2.7226890756302522</v>
      </c>
      <c r="O14" s="11">
        <f t="shared" si="4"/>
        <v>2.7226890756302522</v>
      </c>
    </row>
    <row r="15" spans="2:15" s="219" customFormat="1" x14ac:dyDescent="0.2">
      <c r="B15" s="37" t="s">
        <v>64</v>
      </c>
      <c r="C15" s="255">
        <v>5.85</v>
      </c>
      <c r="D15" s="222"/>
      <c r="E15" s="222"/>
      <c r="F15" s="222"/>
      <c r="G15" s="222"/>
      <c r="H15" s="222"/>
      <c r="I15" s="222">
        <f>$C$15*100/$C$19</f>
        <v>2.4579831932773111</v>
      </c>
      <c r="J15" s="222">
        <f t="shared" ref="J15:M15" si="5">$C$15*100/$C$19</f>
        <v>2.4579831932773111</v>
      </c>
      <c r="K15" s="222">
        <f t="shared" si="5"/>
        <v>2.4579831932773111</v>
      </c>
      <c r="L15" s="222">
        <f t="shared" si="5"/>
        <v>2.4579831932773111</v>
      </c>
      <c r="M15" s="222">
        <f t="shared" si="5"/>
        <v>2.4579831932773111</v>
      </c>
      <c r="N15" s="222"/>
      <c r="O15" s="39"/>
    </row>
    <row r="16" spans="2:15" x14ac:dyDescent="0.2">
      <c r="B16" s="37" t="s">
        <v>55</v>
      </c>
      <c r="C16" s="255">
        <v>0.81699999999999995</v>
      </c>
      <c r="D16" s="11"/>
      <c r="E16" s="11"/>
      <c r="F16" s="11"/>
      <c r="G16" s="11"/>
      <c r="H16" s="11"/>
      <c r="I16" s="15">
        <f>$C$16*100/$C$19</f>
        <v>0.34327731092436969</v>
      </c>
      <c r="J16" s="15">
        <f t="shared" ref="J16:N16" si="6">$C$16*100/$C$19</f>
        <v>0.34327731092436969</v>
      </c>
      <c r="K16" s="15">
        <f t="shared" si="6"/>
        <v>0.34327731092436969</v>
      </c>
      <c r="L16" s="15">
        <f t="shared" si="6"/>
        <v>0.34327731092436969</v>
      </c>
      <c r="M16" s="15">
        <f t="shared" si="6"/>
        <v>0.34327731092436969</v>
      </c>
      <c r="N16" s="15">
        <f t="shared" si="6"/>
        <v>0.34327731092436969</v>
      </c>
      <c r="O16" s="39"/>
    </row>
    <row r="17" spans="2:15" s="219" customFormat="1" x14ac:dyDescent="0.2">
      <c r="B17" s="37" t="s">
        <v>730</v>
      </c>
      <c r="C17" s="255">
        <v>21.1</v>
      </c>
      <c r="D17" s="222">
        <f>$C$17*100/$C$19</f>
        <v>8.8655462184873954</v>
      </c>
      <c r="E17" s="222">
        <f t="shared" ref="E17:O17" si="7">$C$17*100/$C$19</f>
        <v>8.8655462184873954</v>
      </c>
      <c r="F17" s="222">
        <f t="shared" si="7"/>
        <v>8.8655462184873954</v>
      </c>
      <c r="G17" s="222">
        <f t="shared" si="7"/>
        <v>8.8655462184873954</v>
      </c>
      <c r="H17" s="222">
        <f t="shared" si="7"/>
        <v>8.8655462184873954</v>
      </c>
      <c r="I17" s="222">
        <f t="shared" si="7"/>
        <v>8.8655462184873954</v>
      </c>
      <c r="J17" s="222">
        <f t="shared" si="7"/>
        <v>8.8655462184873954</v>
      </c>
      <c r="K17" s="222">
        <f t="shared" si="7"/>
        <v>8.8655462184873954</v>
      </c>
      <c r="L17" s="222">
        <f t="shared" si="7"/>
        <v>8.8655462184873954</v>
      </c>
      <c r="M17" s="222">
        <f t="shared" si="7"/>
        <v>8.8655462184873954</v>
      </c>
      <c r="N17" s="222">
        <f t="shared" si="7"/>
        <v>8.8655462184873954</v>
      </c>
      <c r="O17" s="222">
        <f t="shared" si="7"/>
        <v>8.8655462184873954</v>
      </c>
    </row>
    <row r="18" spans="2:15" ht="16.5" x14ac:dyDescent="0.2">
      <c r="B18" s="257" t="s">
        <v>27</v>
      </c>
      <c r="C18" s="256">
        <f t="shared" ref="C18" si="8">SUM(C5:C17)</f>
        <v>262.83499999999998</v>
      </c>
      <c r="D18" s="423"/>
      <c r="E18" s="424"/>
      <c r="F18" s="424"/>
      <c r="G18" s="424"/>
      <c r="H18" s="424"/>
      <c r="I18" s="424"/>
      <c r="J18" s="424"/>
      <c r="K18" s="424"/>
      <c r="L18" s="424"/>
      <c r="M18" s="424"/>
      <c r="N18" s="424"/>
      <c r="O18" s="425"/>
    </row>
    <row r="19" spans="2:15" ht="16.5" x14ac:dyDescent="0.25">
      <c r="B19" s="249" t="s">
        <v>28</v>
      </c>
      <c r="C19" s="283">
        <v>238</v>
      </c>
      <c r="D19" s="17">
        <f t="shared" ref="D19:O19" si="9">SUM(D5:D17)</f>
        <v>100.18403361344539</v>
      </c>
      <c r="E19" s="17">
        <f t="shared" si="9"/>
        <v>100.18403361344539</v>
      </c>
      <c r="F19" s="17">
        <f t="shared" si="9"/>
        <v>100.18403361344539</v>
      </c>
      <c r="G19" s="17">
        <f t="shared" si="9"/>
        <v>100.18403361344539</v>
      </c>
      <c r="H19" s="17">
        <f t="shared" si="9"/>
        <v>22.074789915966388</v>
      </c>
      <c r="I19" s="17">
        <f t="shared" si="9"/>
        <v>27.787815126050422</v>
      </c>
      <c r="J19" s="17">
        <f t="shared" si="9"/>
        <v>27.787815126050422</v>
      </c>
      <c r="K19" s="17">
        <f t="shared" si="9"/>
        <v>27.787815126050422</v>
      </c>
      <c r="L19" s="17">
        <f t="shared" si="9"/>
        <v>27.787815126050422</v>
      </c>
      <c r="M19" s="17">
        <f t="shared" si="9"/>
        <v>23.25</v>
      </c>
      <c r="N19" s="17">
        <f t="shared" si="9"/>
        <v>17.880252100840337</v>
      </c>
      <c r="O19" s="17">
        <f t="shared" si="9"/>
        <v>100.18403361344539</v>
      </c>
    </row>
    <row r="20" spans="2:15" ht="16.5" x14ac:dyDescent="0.2">
      <c r="B20" s="136" t="s">
        <v>29</v>
      </c>
      <c r="C20" s="22">
        <f>C18/C19*100</f>
        <v>110.43487394957982</v>
      </c>
      <c r="D20" s="20"/>
      <c r="E20" s="20"/>
      <c r="F20" s="20"/>
      <c r="G20" s="20"/>
      <c r="H20" s="20"/>
      <c r="I20" s="20"/>
      <c r="J20" s="20"/>
      <c r="K20" s="20"/>
      <c r="L20" s="20"/>
      <c r="M20" s="20"/>
      <c r="N20" s="20"/>
      <c r="O20" s="23"/>
    </row>
    <row r="21" spans="2:15" ht="16.5" x14ac:dyDescent="0.2">
      <c r="B21" s="136" t="s">
        <v>30</v>
      </c>
      <c r="C21" s="22">
        <v>238</v>
      </c>
      <c r="D21" s="25"/>
      <c r="E21" s="20"/>
      <c r="F21" s="20"/>
      <c r="G21" s="20"/>
      <c r="H21" s="20"/>
      <c r="I21" s="20"/>
      <c r="J21" s="20"/>
      <c r="K21" s="20"/>
      <c r="L21" s="20"/>
      <c r="M21" s="20"/>
      <c r="N21" s="20"/>
      <c r="O21" s="23"/>
    </row>
    <row r="22" spans="2:15" ht="16.5" customHeight="1" x14ac:dyDescent="0.25">
      <c r="B22" s="136" t="s">
        <v>32</v>
      </c>
      <c r="C22" s="27">
        <f>C19/C21*100</f>
        <v>100</v>
      </c>
      <c r="D22" s="25"/>
      <c r="E22" s="20"/>
      <c r="F22" s="20"/>
      <c r="G22" s="20"/>
      <c r="H22" s="20"/>
      <c r="I22" s="20"/>
      <c r="J22" s="20"/>
      <c r="K22" s="20"/>
      <c r="L22" s="20"/>
      <c r="M22" s="20"/>
      <c r="N22" s="20"/>
      <c r="O22" s="23"/>
    </row>
    <row r="23" spans="2:15" ht="16.5" x14ac:dyDescent="0.2">
      <c r="B23" s="137" t="s">
        <v>371</v>
      </c>
      <c r="C23" s="29">
        <v>238</v>
      </c>
      <c r="D23" s="30"/>
      <c r="E23" s="44"/>
      <c r="F23" s="32"/>
      <c r="G23" s="32"/>
      <c r="H23" s="32"/>
      <c r="I23" s="32"/>
      <c r="J23" s="32"/>
      <c r="K23" s="32"/>
      <c r="L23" s="32"/>
      <c r="M23" s="32"/>
      <c r="N23" s="32"/>
      <c r="O23" s="33"/>
    </row>
    <row r="24" spans="2:15" ht="15" x14ac:dyDescent="0.2">
      <c r="B24" s="139"/>
      <c r="C24" s="50"/>
      <c r="D24" s="47"/>
      <c r="E24" s="48"/>
      <c r="F24" s="49"/>
      <c r="G24" s="49"/>
      <c r="H24" s="49"/>
      <c r="I24" s="49"/>
      <c r="J24" s="49"/>
      <c r="K24" s="49"/>
      <c r="L24" s="49"/>
      <c r="M24" s="49"/>
      <c r="N24" s="49"/>
      <c r="O24" s="49"/>
    </row>
    <row r="25" spans="2:15" ht="15" x14ac:dyDescent="0.2">
      <c r="B25" s="139"/>
      <c r="C25" s="50"/>
      <c r="D25" s="47"/>
      <c r="E25" s="48"/>
      <c r="F25" s="49"/>
      <c r="G25" s="49"/>
      <c r="H25" s="49"/>
      <c r="I25" s="49"/>
      <c r="J25" s="49"/>
      <c r="K25" s="49"/>
      <c r="L25" s="49"/>
      <c r="M25" s="49"/>
      <c r="N25" s="49"/>
      <c r="O25" s="49"/>
    </row>
    <row r="26" spans="2:15" ht="15" x14ac:dyDescent="0.2">
      <c r="B26" s="139"/>
      <c r="C26" s="50"/>
      <c r="D26" s="47"/>
      <c r="E26" s="48"/>
      <c r="F26" s="49"/>
      <c r="G26" s="49"/>
      <c r="H26" s="49"/>
      <c r="I26" s="49"/>
      <c r="J26" s="49"/>
      <c r="K26" s="49"/>
      <c r="L26" s="49"/>
      <c r="M26" s="49"/>
      <c r="N26" s="49"/>
      <c r="O26" s="49"/>
    </row>
    <row r="27" spans="2:15" ht="15" x14ac:dyDescent="0.2">
      <c r="B27" s="139"/>
      <c r="C27" s="50"/>
      <c r="D27" s="47"/>
      <c r="E27" s="48"/>
      <c r="F27" s="49"/>
      <c r="G27" s="49"/>
      <c r="H27" s="49"/>
      <c r="I27" s="49"/>
      <c r="J27" s="49"/>
      <c r="K27" s="49"/>
      <c r="L27" s="49"/>
      <c r="M27" s="49"/>
      <c r="N27" s="49"/>
      <c r="O27" s="49"/>
    </row>
    <row r="28" spans="2:15" ht="15" x14ac:dyDescent="0.2">
      <c r="B28" s="139"/>
      <c r="C28" s="50"/>
      <c r="D28" s="47"/>
      <c r="E28" s="48"/>
      <c r="F28" s="49"/>
      <c r="G28" s="49"/>
      <c r="H28" s="49"/>
      <c r="I28" s="49"/>
      <c r="J28" s="49"/>
      <c r="K28" s="49"/>
      <c r="L28" s="49"/>
      <c r="M28" s="49"/>
      <c r="N28" s="49"/>
      <c r="O28" s="49"/>
    </row>
    <row r="29" spans="2:15" ht="15" x14ac:dyDescent="0.2">
      <c r="B29" s="139"/>
      <c r="C29" s="50"/>
      <c r="D29" s="47"/>
      <c r="E29" s="48"/>
      <c r="F29" s="49"/>
      <c r="G29" s="49"/>
      <c r="H29" s="49"/>
      <c r="I29" s="49"/>
      <c r="J29" s="49"/>
      <c r="K29" s="49"/>
      <c r="L29" s="49"/>
      <c r="M29" s="49"/>
      <c r="N29" s="49"/>
      <c r="O29" s="49"/>
    </row>
    <row r="30" spans="2:15" ht="15" x14ac:dyDescent="0.2">
      <c r="B30" s="139"/>
      <c r="C30" s="50"/>
      <c r="D30" s="47"/>
      <c r="E30" s="48"/>
      <c r="F30" s="49"/>
      <c r="G30" s="49"/>
      <c r="H30" s="49"/>
      <c r="I30" s="49"/>
      <c r="J30" s="49"/>
      <c r="K30" s="49"/>
      <c r="L30" s="49"/>
      <c r="M30" s="49"/>
      <c r="N30" s="49"/>
      <c r="O30" s="49"/>
    </row>
    <row r="31" spans="2:15" ht="15" x14ac:dyDescent="0.2">
      <c r="B31" s="139"/>
      <c r="C31" s="50"/>
      <c r="D31" s="47"/>
      <c r="E31" s="48"/>
      <c r="F31" s="49"/>
      <c r="G31" s="49"/>
      <c r="H31" s="49"/>
      <c r="I31" s="49"/>
      <c r="J31" s="49"/>
      <c r="K31" s="49"/>
      <c r="L31" s="49"/>
      <c r="M31" s="49"/>
      <c r="N31" s="49"/>
      <c r="O31" s="49"/>
    </row>
    <row r="32" spans="2:15" ht="15" x14ac:dyDescent="0.2">
      <c r="B32" s="139"/>
      <c r="C32" s="50"/>
      <c r="D32" s="47"/>
      <c r="E32" s="48"/>
      <c r="F32" s="49"/>
      <c r="G32" s="49"/>
      <c r="H32" s="49"/>
      <c r="I32" s="49"/>
      <c r="J32" s="49"/>
      <c r="K32" s="49"/>
      <c r="L32" s="49"/>
      <c r="M32" s="49"/>
      <c r="N32" s="49"/>
      <c r="O32" s="49"/>
    </row>
    <row r="33" spans="2:15" ht="15" x14ac:dyDescent="0.2">
      <c r="B33" s="139"/>
      <c r="C33" s="50"/>
      <c r="D33" s="47"/>
      <c r="E33" s="48"/>
      <c r="F33" s="49"/>
      <c r="G33" s="49"/>
      <c r="H33" s="49"/>
      <c r="I33" s="49"/>
      <c r="J33" s="49"/>
      <c r="K33" s="49"/>
      <c r="L33" s="49"/>
      <c r="M33" s="49"/>
      <c r="N33" s="49"/>
      <c r="O33" s="49"/>
    </row>
    <row r="34" spans="2:15" ht="15" x14ac:dyDescent="0.2">
      <c r="B34" s="139"/>
      <c r="C34" s="50"/>
      <c r="D34" s="47"/>
      <c r="E34" s="48"/>
      <c r="F34" s="49"/>
      <c r="G34" s="49"/>
      <c r="H34" s="49"/>
      <c r="I34" s="49"/>
      <c r="J34" s="49"/>
      <c r="K34" s="49"/>
      <c r="L34" s="49"/>
      <c r="M34" s="49"/>
      <c r="N34" s="49"/>
      <c r="O34" s="49"/>
    </row>
    <row r="35" spans="2:15" ht="15.75" x14ac:dyDescent="0.25">
      <c r="B35" s="4" t="s">
        <v>659</v>
      </c>
    </row>
    <row r="36" spans="2:15" ht="54" customHeight="1" x14ac:dyDescent="0.2">
      <c r="B36" s="405" t="s">
        <v>731</v>
      </c>
      <c r="C36" s="405"/>
      <c r="D36" s="405"/>
      <c r="E36" s="405"/>
      <c r="F36" s="405"/>
      <c r="G36" s="405"/>
      <c r="H36" s="405"/>
      <c r="I36" s="405"/>
      <c r="J36" s="405"/>
      <c r="K36" s="405"/>
      <c r="L36" s="405"/>
      <c r="M36" s="405"/>
      <c r="N36" s="405"/>
      <c r="O36" s="405"/>
    </row>
    <row r="38" spans="2:15" ht="15.75" x14ac:dyDescent="0.25">
      <c r="B38" s="4" t="s">
        <v>39</v>
      </c>
    </row>
    <row r="39" spans="2:15" x14ac:dyDescent="0.2">
      <c r="B39" s="392" t="s">
        <v>734</v>
      </c>
      <c r="C39" s="392"/>
      <c r="D39" s="392"/>
      <c r="E39" s="392"/>
      <c r="F39" s="392"/>
      <c r="G39" s="392"/>
      <c r="H39" s="392"/>
      <c r="I39" s="392"/>
      <c r="J39" s="392"/>
      <c r="K39" s="392"/>
      <c r="L39" s="392"/>
      <c r="M39" s="392"/>
      <c r="N39" s="392"/>
      <c r="O39" s="392"/>
    </row>
    <row r="40" spans="2:15" ht="28.5" customHeight="1" x14ac:dyDescent="0.2">
      <c r="B40" s="406" t="s">
        <v>313</v>
      </c>
      <c r="C40" s="406"/>
      <c r="D40" s="406"/>
      <c r="E40" s="406"/>
      <c r="F40" s="406"/>
      <c r="G40" s="406"/>
      <c r="H40" s="406"/>
      <c r="I40" s="406"/>
      <c r="J40" s="406"/>
      <c r="K40" s="406"/>
      <c r="L40" s="406"/>
      <c r="M40" s="406"/>
      <c r="N40" s="406"/>
      <c r="O40" s="406"/>
    </row>
    <row r="41" spans="2:15" ht="14.25" customHeight="1" x14ac:dyDescent="0.2">
      <c r="B41" s="415" t="s">
        <v>733</v>
      </c>
      <c r="C41" s="406"/>
      <c r="D41" s="406"/>
      <c r="E41" s="406"/>
      <c r="F41" s="406"/>
      <c r="G41" s="406"/>
      <c r="H41" s="406"/>
      <c r="I41" s="406"/>
      <c r="J41" s="406"/>
      <c r="K41" s="406"/>
      <c r="L41" s="406"/>
      <c r="M41" s="406"/>
      <c r="N41" s="406"/>
      <c r="O41" s="406"/>
    </row>
    <row r="42" spans="2:15" ht="27" customHeight="1" x14ac:dyDescent="0.2">
      <c r="B42" s="415" t="s">
        <v>732</v>
      </c>
      <c r="C42" s="406"/>
      <c r="D42" s="406"/>
      <c r="E42" s="406"/>
      <c r="F42" s="406"/>
      <c r="G42" s="406"/>
      <c r="H42" s="406"/>
      <c r="I42" s="406"/>
      <c r="J42" s="406"/>
      <c r="K42" s="406"/>
      <c r="L42" s="406"/>
      <c r="M42" s="406"/>
      <c r="N42" s="406"/>
      <c r="O42" s="406"/>
    </row>
  </sheetData>
  <mergeCells count="9">
    <mergeCell ref="B42:O42"/>
    <mergeCell ref="B41:O41"/>
    <mergeCell ref="D1:O1"/>
    <mergeCell ref="D3:O3"/>
    <mergeCell ref="B36:O36"/>
    <mergeCell ref="B39:O39"/>
    <mergeCell ref="B40:O40"/>
    <mergeCell ref="B3:B4"/>
    <mergeCell ref="D18:O18"/>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dimension ref="A1:R42"/>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8" s="3" customFormat="1" ht="15.75" x14ac:dyDescent="0.25">
      <c r="B1" s="1" t="s">
        <v>272</v>
      </c>
      <c r="C1" s="2"/>
      <c r="D1" s="393"/>
      <c r="E1" s="393"/>
      <c r="F1" s="393"/>
      <c r="G1" s="393"/>
      <c r="H1" s="393"/>
      <c r="I1" s="393"/>
      <c r="J1" s="393"/>
      <c r="K1" s="393"/>
      <c r="L1" s="393"/>
      <c r="M1" s="393"/>
      <c r="N1" s="393"/>
      <c r="O1" s="393"/>
    </row>
    <row r="2" spans="2:18" s="3" customFormat="1" ht="15.75" x14ac:dyDescent="0.25">
      <c r="B2" s="4" t="s">
        <v>1</v>
      </c>
      <c r="C2" s="5" t="s">
        <v>144</v>
      </c>
    </row>
    <row r="3" spans="2:18" s="6" customFormat="1" ht="34.5" customHeight="1" x14ac:dyDescent="0.25">
      <c r="B3" s="399" t="s">
        <v>3</v>
      </c>
      <c r="C3" s="252" t="s">
        <v>741</v>
      </c>
      <c r="D3" s="394" t="s">
        <v>4</v>
      </c>
      <c r="E3" s="395"/>
      <c r="F3" s="395"/>
      <c r="G3" s="395"/>
      <c r="H3" s="395"/>
      <c r="I3" s="395"/>
      <c r="J3" s="395"/>
      <c r="K3" s="395"/>
      <c r="L3" s="395"/>
      <c r="M3" s="395"/>
      <c r="N3" s="395"/>
      <c r="O3" s="396"/>
    </row>
    <row r="4" spans="2:18"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8" s="12" customFormat="1" x14ac:dyDescent="0.2">
      <c r="B5" s="10" t="s">
        <v>14</v>
      </c>
      <c r="C5" s="254">
        <v>1295</v>
      </c>
      <c r="D5" s="11">
        <f>$C$5*100/$C$17</f>
        <v>35</v>
      </c>
      <c r="E5" s="11">
        <f>$C$5*100/$C$17</f>
        <v>35</v>
      </c>
      <c r="F5" s="11">
        <f>$C$5*100/$C$17</f>
        <v>35</v>
      </c>
      <c r="G5" s="11">
        <f>$C$5*100/$C$17</f>
        <v>35</v>
      </c>
      <c r="H5" s="11">
        <f>$C$5*100/$C$17</f>
        <v>35</v>
      </c>
      <c r="I5" s="11"/>
      <c r="J5" s="11"/>
      <c r="K5" s="11"/>
      <c r="L5" s="11"/>
      <c r="M5" s="11"/>
      <c r="N5" s="11">
        <f>$C$5*100/$C$17</f>
        <v>35</v>
      </c>
      <c r="O5" s="11">
        <f>$C$5*100/$C$17</f>
        <v>35</v>
      </c>
    </row>
    <row r="6" spans="2:18" s="12" customFormat="1" x14ac:dyDescent="0.2">
      <c r="B6" s="10" t="s">
        <v>15</v>
      </c>
      <c r="C6" s="254">
        <v>52</v>
      </c>
      <c r="D6" s="11"/>
      <c r="E6" s="11"/>
      <c r="F6" s="13"/>
      <c r="G6" s="11">
        <f>$C$6*100/$C$17</f>
        <v>1.4054054054054055</v>
      </c>
      <c r="H6" s="11">
        <f>$C$6*100/$C$17</f>
        <v>1.4054054054054055</v>
      </c>
      <c r="I6" s="11">
        <f>$C$6*100/$C$17</f>
        <v>1.4054054054054055</v>
      </c>
      <c r="J6" s="11">
        <f>$C$6*100/$C$17</f>
        <v>1.4054054054054055</v>
      </c>
      <c r="K6" s="11">
        <f>$C$6*100/$C$17</f>
        <v>1.4054054054054055</v>
      </c>
      <c r="L6" s="11"/>
      <c r="M6" s="11"/>
      <c r="N6" s="11"/>
      <c r="O6" s="13"/>
    </row>
    <row r="7" spans="2:18" s="12" customFormat="1" x14ac:dyDescent="0.2">
      <c r="B7" s="14" t="s">
        <v>16</v>
      </c>
      <c r="C7" s="254">
        <v>48.35</v>
      </c>
      <c r="D7" s="11">
        <f>$C$7*100/$C$17</f>
        <v>1.3067567567567568</v>
      </c>
      <c r="E7" s="11">
        <f>$C$7*100/$C$17</f>
        <v>1.3067567567567568</v>
      </c>
      <c r="F7" s="11">
        <f>$C$7*100/$C$17</f>
        <v>1.3067567567567568</v>
      </c>
      <c r="G7" s="11">
        <f>$C$7*100/$C$17</f>
        <v>1.3067567567567568</v>
      </c>
      <c r="H7" s="11"/>
      <c r="I7" s="11"/>
      <c r="J7" s="11"/>
      <c r="K7" s="11"/>
      <c r="L7" s="11"/>
      <c r="M7" s="11"/>
      <c r="N7" s="11">
        <f>$C$7*100/$C$17</f>
        <v>1.3067567567567568</v>
      </c>
      <c r="O7" s="11">
        <f>$C$7*100/$C$17</f>
        <v>1.3067567567567568</v>
      </c>
    </row>
    <row r="8" spans="2:18" s="12" customFormat="1" x14ac:dyDescent="0.2">
      <c r="B8" s="10" t="s">
        <v>17</v>
      </c>
      <c r="C8" s="255">
        <v>24.8</v>
      </c>
      <c r="D8" s="11"/>
      <c r="E8" s="11"/>
      <c r="F8" s="13"/>
      <c r="G8" s="11">
        <f>$C$8*100/$C$17</f>
        <v>0.67027027027027031</v>
      </c>
      <c r="H8" s="11">
        <f>$C$8*100/$C$17</f>
        <v>0.67027027027027031</v>
      </c>
      <c r="I8" s="11">
        <f>$C$8*100/$C$17</f>
        <v>0.67027027027027031</v>
      </c>
      <c r="J8" s="11">
        <f>$C$8*100/$C$17</f>
        <v>0.67027027027027031</v>
      </c>
      <c r="K8" s="11">
        <f>$C$8*100/$C$17</f>
        <v>0.67027027027027031</v>
      </c>
      <c r="L8" s="11"/>
      <c r="M8" s="11"/>
      <c r="N8" s="11"/>
      <c r="O8" s="13"/>
    </row>
    <row r="9" spans="2:18" s="12" customFormat="1" x14ac:dyDescent="0.2">
      <c r="B9" s="37" t="s">
        <v>18</v>
      </c>
      <c r="C9" s="254">
        <v>136.85</v>
      </c>
      <c r="D9" s="11"/>
      <c r="E9" s="11"/>
      <c r="F9" s="11"/>
      <c r="G9" s="11">
        <f>$C$9*100/$C$17</f>
        <v>3.6986486486486485</v>
      </c>
      <c r="H9" s="11">
        <f>$C$9*100/$C$17</f>
        <v>3.6986486486486485</v>
      </c>
      <c r="I9" s="11">
        <f>$C$9*100/$C$17</f>
        <v>3.6986486486486485</v>
      </c>
      <c r="J9" s="11">
        <f>$C$9*100/$C$17</f>
        <v>3.6986486486486485</v>
      </c>
      <c r="K9" s="11">
        <f>$C$9*100/$C$17</f>
        <v>3.6986486486486485</v>
      </c>
      <c r="L9" s="11"/>
      <c r="M9" s="11"/>
      <c r="N9" s="11"/>
      <c r="O9" s="13"/>
    </row>
    <row r="10" spans="2:18" s="12" customFormat="1" x14ac:dyDescent="0.2">
      <c r="B10" s="37" t="s">
        <v>90</v>
      </c>
      <c r="C10" s="254">
        <v>200</v>
      </c>
      <c r="D10" s="11">
        <f t="shared" ref="D10:O10" si="0">$C$10*100/$C$17</f>
        <v>5.4054054054054053</v>
      </c>
      <c r="E10" s="11">
        <f t="shared" si="0"/>
        <v>5.4054054054054053</v>
      </c>
      <c r="F10" s="11">
        <f t="shared" si="0"/>
        <v>5.4054054054054053</v>
      </c>
      <c r="G10" s="11">
        <f t="shared" si="0"/>
        <v>5.4054054054054053</v>
      </c>
      <c r="H10" s="11">
        <f t="shared" si="0"/>
        <v>5.4054054054054053</v>
      </c>
      <c r="I10" s="11">
        <f t="shared" si="0"/>
        <v>5.4054054054054053</v>
      </c>
      <c r="J10" s="11">
        <f t="shared" si="0"/>
        <v>5.4054054054054053</v>
      </c>
      <c r="K10" s="11">
        <f t="shared" si="0"/>
        <v>5.4054054054054053</v>
      </c>
      <c r="L10" s="11">
        <f t="shared" si="0"/>
        <v>5.4054054054054053</v>
      </c>
      <c r="M10" s="11">
        <f t="shared" si="0"/>
        <v>5.4054054054054053</v>
      </c>
      <c r="N10" s="11">
        <f t="shared" si="0"/>
        <v>5.4054054054054053</v>
      </c>
      <c r="O10" s="11">
        <f t="shared" si="0"/>
        <v>5.4054054054054053</v>
      </c>
      <c r="R10" s="94"/>
    </row>
    <row r="11" spans="2:18" s="12" customFormat="1" x14ac:dyDescent="0.2">
      <c r="B11" s="37" t="s">
        <v>78</v>
      </c>
      <c r="C11" s="254">
        <v>37</v>
      </c>
      <c r="D11" s="11">
        <f>$C$11*100/$C$17</f>
        <v>1</v>
      </c>
      <c r="E11" s="11">
        <f>$C$11*100/$C$17</f>
        <v>1</v>
      </c>
      <c r="F11" s="11">
        <f>$C$11*100/$C$17</f>
        <v>1</v>
      </c>
      <c r="G11" s="11">
        <f>$C$11*100/$C$17</f>
        <v>1</v>
      </c>
      <c r="H11" s="11">
        <f>$C$11*100/$C$17</f>
        <v>1</v>
      </c>
      <c r="I11" s="11"/>
      <c r="J11" s="11"/>
      <c r="K11" s="11"/>
      <c r="L11" s="11"/>
      <c r="M11" s="11"/>
      <c r="N11" s="11"/>
      <c r="O11" s="13"/>
    </row>
    <row r="12" spans="2:18" s="12" customFormat="1" x14ac:dyDescent="0.2">
      <c r="B12" s="37" t="s">
        <v>55</v>
      </c>
      <c r="C12" s="254">
        <v>300</v>
      </c>
      <c r="D12" s="11">
        <f>$C$12*100/$C$17</f>
        <v>8.1081081081081088</v>
      </c>
      <c r="E12" s="11">
        <f>$C$12*100/$C$17</f>
        <v>8.1081081081081088</v>
      </c>
      <c r="F12" s="11">
        <f>$C$12*100/$C$17</f>
        <v>8.1081081081081088</v>
      </c>
      <c r="G12" s="11">
        <f>$C$12*100/$C$17</f>
        <v>8.1081081081081088</v>
      </c>
      <c r="H12" s="11">
        <f>$C$12*100/$C$17</f>
        <v>8.1081081081081088</v>
      </c>
      <c r="I12" s="11"/>
      <c r="J12" s="11"/>
      <c r="K12" s="11"/>
      <c r="L12" s="11"/>
      <c r="M12" s="11"/>
      <c r="N12" s="11">
        <f>$C$12*100/$C$17</f>
        <v>8.1081081081081088</v>
      </c>
      <c r="O12" s="11">
        <f>$C$12*100/$C$17</f>
        <v>8.1081081081081088</v>
      </c>
    </row>
    <row r="13" spans="2:18" s="12" customFormat="1" x14ac:dyDescent="0.2">
      <c r="B13" s="37" t="s">
        <v>183</v>
      </c>
      <c r="C13" s="254">
        <v>100</v>
      </c>
      <c r="D13" s="11">
        <f t="shared" ref="D13:O13" si="1">$C$13*100/$C$17</f>
        <v>2.7027027027027026</v>
      </c>
      <c r="E13" s="11">
        <f t="shared" si="1"/>
        <v>2.7027027027027026</v>
      </c>
      <c r="F13" s="11">
        <f t="shared" si="1"/>
        <v>2.7027027027027026</v>
      </c>
      <c r="G13" s="11">
        <f t="shared" si="1"/>
        <v>2.7027027027027026</v>
      </c>
      <c r="H13" s="11">
        <f t="shared" si="1"/>
        <v>2.7027027027027026</v>
      </c>
      <c r="I13" s="11">
        <f t="shared" si="1"/>
        <v>2.7027027027027026</v>
      </c>
      <c r="J13" s="11">
        <f t="shared" si="1"/>
        <v>2.7027027027027026</v>
      </c>
      <c r="K13" s="11">
        <f t="shared" si="1"/>
        <v>2.7027027027027026</v>
      </c>
      <c r="L13" s="11">
        <f t="shared" si="1"/>
        <v>2.7027027027027026</v>
      </c>
      <c r="M13" s="11">
        <f t="shared" si="1"/>
        <v>2.7027027027027026</v>
      </c>
      <c r="N13" s="11">
        <f t="shared" si="1"/>
        <v>2.7027027027027026</v>
      </c>
      <c r="O13" s="11">
        <f t="shared" si="1"/>
        <v>2.7027027027027026</v>
      </c>
    </row>
    <row r="14" spans="2:18" s="12" customFormat="1" x14ac:dyDescent="0.2">
      <c r="B14" s="37" t="s">
        <v>26</v>
      </c>
      <c r="C14" s="254">
        <v>1406</v>
      </c>
      <c r="D14" s="11"/>
      <c r="E14" s="11"/>
      <c r="F14" s="11"/>
      <c r="G14" s="11">
        <f t="shared" ref="G14:M14" si="2">$C$14*100/$C$17</f>
        <v>38</v>
      </c>
      <c r="H14" s="11">
        <f t="shared" si="2"/>
        <v>38</v>
      </c>
      <c r="I14" s="11">
        <f t="shared" si="2"/>
        <v>38</v>
      </c>
      <c r="J14" s="11">
        <f t="shared" si="2"/>
        <v>38</v>
      </c>
      <c r="K14" s="11">
        <f t="shared" si="2"/>
        <v>38</v>
      </c>
      <c r="L14" s="11">
        <f t="shared" si="2"/>
        <v>38</v>
      </c>
      <c r="M14" s="11">
        <f t="shared" si="2"/>
        <v>38</v>
      </c>
      <c r="N14" s="11"/>
      <c r="O14" s="13"/>
    </row>
    <row r="15" spans="2:18" s="12" customFormat="1" x14ac:dyDescent="0.2">
      <c r="B15" s="37" t="s">
        <v>105</v>
      </c>
      <c r="C15" s="255">
        <v>100</v>
      </c>
      <c r="D15" s="11">
        <f>$C$15*100/$C$17</f>
        <v>2.7027027027027026</v>
      </c>
      <c r="E15" s="11">
        <f t="shared" ref="E15:O15" si="3">$C$15*100/$C$17</f>
        <v>2.7027027027027026</v>
      </c>
      <c r="F15" s="11">
        <f t="shared" si="3"/>
        <v>2.7027027027027026</v>
      </c>
      <c r="G15" s="11">
        <f t="shared" si="3"/>
        <v>2.7027027027027026</v>
      </c>
      <c r="H15" s="11">
        <f t="shared" si="3"/>
        <v>2.7027027027027026</v>
      </c>
      <c r="I15" s="11">
        <f t="shared" si="3"/>
        <v>2.7027027027027026</v>
      </c>
      <c r="J15" s="11">
        <f t="shared" si="3"/>
        <v>2.7027027027027026</v>
      </c>
      <c r="K15" s="11">
        <f t="shared" si="3"/>
        <v>2.7027027027027026</v>
      </c>
      <c r="L15" s="11">
        <f t="shared" si="3"/>
        <v>2.7027027027027026</v>
      </c>
      <c r="M15" s="11">
        <f t="shared" si="3"/>
        <v>2.7027027027027026</v>
      </c>
      <c r="N15" s="11">
        <f t="shared" si="3"/>
        <v>2.7027027027027026</v>
      </c>
      <c r="O15" s="11">
        <f t="shared" si="3"/>
        <v>2.7027027027027026</v>
      </c>
      <c r="R15" s="94"/>
    </row>
    <row r="16" spans="2:18" ht="16.5" x14ac:dyDescent="0.2">
      <c r="B16" s="257" t="s">
        <v>27</v>
      </c>
      <c r="C16" s="256">
        <f t="shared" ref="C16" si="4">SUM(C5:C15)</f>
        <v>3700</v>
      </c>
      <c r="D16" s="423"/>
      <c r="E16" s="424"/>
      <c r="F16" s="424"/>
      <c r="G16" s="424"/>
      <c r="H16" s="424"/>
      <c r="I16" s="424"/>
      <c r="J16" s="424"/>
      <c r="K16" s="424"/>
      <c r="L16" s="424"/>
      <c r="M16" s="424"/>
      <c r="N16" s="424"/>
      <c r="O16" s="425"/>
    </row>
    <row r="17" spans="1:15" ht="16.5" x14ac:dyDescent="0.3">
      <c r="A17" s="19"/>
      <c r="B17" s="242" t="s">
        <v>28</v>
      </c>
      <c r="C17" s="243">
        <v>3700</v>
      </c>
      <c r="D17" s="17">
        <f t="shared" ref="D17:O17" si="5">SUM(D5:D15)</f>
        <v>56.225675675675674</v>
      </c>
      <c r="E17" s="17">
        <f t="shared" si="5"/>
        <v>56.225675675675674</v>
      </c>
      <c r="F17" s="17">
        <f t="shared" si="5"/>
        <v>56.225675675675674</v>
      </c>
      <c r="G17" s="17">
        <f t="shared" si="5"/>
        <v>100</v>
      </c>
      <c r="H17" s="17">
        <f t="shared" si="5"/>
        <v>98.693243243243245</v>
      </c>
      <c r="I17" s="17">
        <f t="shared" si="5"/>
        <v>54.585135135135133</v>
      </c>
      <c r="J17" s="17">
        <f t="shared" si="5"/>
        <v>54.585135135135133</v>
      </c>
      <c r="K17" s="17">
        <f t="shared" si="5"/>
        <v>54.585135135135133</v>
      </c>
      <c r="L17" s="17">
        <f t="shared" si="5"/>
        <v>48.810810810810814</v>
      </c>
      <c r="M17" s="17">
        <f t="shared" si="5"/>
        <v>48.810810810810814</v>
      </c>
      <c r="N17" s="17">
        <f t="shared" si="5"/>
        <v>55.225675675675674</v>
      </c>
      <c r="O17" s="17">
        <f t="shared" si="5"/>
        <v>55.225675675675674</v>
      </c>
    </row>
    <row r="18" spans="1:15" ht="16.5" x14ac:dyDescent="0.2">
      <c r="A18" s="19"/>
      <c r="B18" s="21" t="s">
        <v>29</v>
      </c>
      <c r="C18" s="22">
        <f>C16/C17*100</f>
        <v>100</v>
      </c>
      <c r="D18" s="20"/>
      <c r="E18" s="20"/>
      <c r="F18" s="20"/>
      <c r="G18" s="20"/>
      <c r="H18" s="20"/>
      <c r="I18" s="20"/>
      <c r="J18" s="20"/>
      <c r="K18" s="20"/>
      <c r="L18" s="20"/>
      <c r="M18" s="20"/>
      <c r="N18" s="20"/>
      <c r="O18" s="23"/>
    </row>
    <row r="19" spans="1:15" ht="16.5" x14ac:dyDescent="0.3">
      <c r="A19" s="19"/>
      <c r="B19" s="24" t="s">
        <v>30</v>
      </c>
      <c r="C19" s="22">
        <v>4198</v>
      </c>
      <c r="D19" s="20"/>
      <c r="E19" s="20"/>
      <c r="F19" s="20"/>
      <c r="G19" s="20"/>
      <c r="H19" s="20"/>
      <c r="I19" s="20"/>
      <c r="J19" s="20"/>
      <c r="K19" s="20"/>
      <c r="L19" s="20"/>
      <c r="M19" s="20"/>
      <c r="N19" s="20"/>
      <c r="O19" s="23"/>
    </row>
    <row r="20" spans="1:15" ht="16.5" x14ac:dyDescent="0.3">
      <c r="A20" s="19"/>
      <c r="B20" s="26" t="s">
        <v>32</v>
      </c>
      <c r="C20" s="27">
        <f>C17/C19*100</f>
        <v>88.137208194378275</v>
      </c>
      <c r="D20" s="25"/>
      <c r="E20" s="20"/>
      <c r="F20" s="20"/>
      <c r="G20" s="20"/>
      <c r="H20" s="20"/>
      <c r="I20" s="20"/>
      <c r="J20" s="20"/>
      <c r="K20" s="20"/>
      <c r="L20" s="20"/>
      <c r="M20" s="20"/>
      <c r="N20" s="20"/>
      <c r="O20" s="23"/>
    </row>
    <row r="21" spans="1:15" ht="16.5" x14ac:dyDescent="0.2">
      <c r="A21" s="19"/>
      <c r="B21" s="28" t="s">
        <v>33</v>
      </c>
      <c r="C21" s="29">
        <v>4198</v>
      </c>
      <c r="D21" s="42"/>
      <c r="E21" s="32"/>
      <c r="F21" s="32"/>
      <c r="G21" s="32"/>
      <c r="H21" s="32"/>
      <c r="I21" s="32"/>
      <c r="J21" s="32"/>
      <c r="K21" s="32"/>
      <c r="L21" s="32"/>
      <c r="M21" s="32"/>
      <c r="N21" s="32"/>
      <c r="O21" s="33"/>
    </row>
    <row r="22" spans="1:15" ht="15" x14ac:dyDescent="0.2">
      <c r="B22" s="45"/>
      <c r="C22" s="46"/>
      <c r="D22" s="49"/>
      <c r="E22" s="49"/>
      <c r="F22" s="49"/>
      <c r="G22" s="49"/>
      <c r="H22" s="49"/>
      <c r="I22" s="49"/>
      <c r="J22" s="49"/>
      <c r="K22" s="49"/>
      <c r="L22" s="49"/>
      <c r="M22" s="49"/>
      <c r="N22" s="49"/>
      <c r="O22" s="49"/>
    </row>
    <row r="23" spans="1:15" ht="15" x14ac:dyDescent="0.2">
      <c r="B23" s="45"/>
      <c r="C23" s="50"/>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660</v>
      </c>
    </row>
    <row r="35" spans="2:15" ht="66" customHeight="1" x14ac:dyDescent="0.2">
      <c r="B35" s="405" t="s">
        <v>273</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274</v>
      </c>
      <c r="C38" s="392"/>
      <c r="D38" s="392"/>
      <c r="E38" s="392"/>
      <c r="F38" s="392"/>
      <c r="G38" s="392"/>
      <c r="H38" s="392"/>
      <c r="I38" s="392"/>
      <c r="J38" s="392"/>
      <c r="K38" s="392"/>
      <c r="L38" s="392"/>
      <c r="M38" s="392"/>
      <c r="N38" s="392"/>
      <c r="O38" s="392"/>
    </row>
    <row r="39" spans="2:15" x14ac:dyDescent="0.2">
      <c r="B39" s="398" t="s">
        <v>275</v>
      </c>
      <c r="C39" s="398"/>
      <c r="D39" s="398"/>
      <c r="E39" s="398"/>
      <c r="F39" s="398"/>
      <c r="G39" s="398"/>
      <c r="H39" s="398"/>
      <c r="I39" s="398"/>
      <c r="J39" s="398"/>
      <c r="K39" s="398"/>
      <c r="L39" s="398"/>
      <c r="M39" s="398"/>
      <c r="N39" s="398"/>
      <c r="O39" s="398"/>
    </row>
    <row r="40" spans="2:15" ht="41.25" customHeight="1" x14ac:dyDescent="0.2">
      <c r="B40" s="406" t="s">
        <v>276</v>
      </c>
      <c r="C40" s="406"/>
      <c r="D40" s="406"/>
      <c r="E40" s="406"/>
      <c r="F40" s="406"/>
      <c r="G40" s="406"/>
      <c r="H40" s="406"/>
      <c r="I40" s="406"/>
      <c r="J40" s="406"/>
      <c r="K40" s="406"/>
      <c r="L40" s="406"/>
      <c r="M40" s="406"/>
      <c r="N40" s="406"/>
      <c r="O40" s="406"/>
    </row>
    <row r="41" spans="2:15" x14ac:dyDescent="0.2">
      <c r="B41" s="95"/>
    </row>
    <row r="42" spans="2:15" ht="15" x14ac:dyDescent="0.2">
      <c r="B42" s="96"/>
    </row>
  </sheetData>
  <mergeCells count="8">
    <mergeCell ref="B40:O40"/>
    <mergeCell ref="D1:O1"/>
    <mergeCell ref="D3:O3"/>
    <mergeCell ref="B35:O35"/>
    <mergeCell ref="B38:O38"/>
    <mergeCell ref="B39:O39"/>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5"/>
  <dimension ref="A1:O39"/>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382</v>
      </c>
      <c r="C1" s="2"/>
      <c r="D1" s="393"/>
      <c r="E1" s="393"/>
      <c r="F1" s="393"/>
      <c r="G1" s="393"/>
      <c r="H1" s="393"/>
      <c r="I1" s="393"/>
      <c r="J1" s="393"/>
      <c r="K1" s="393"/>
      <c r="L1" s="393"/>
      <c r="M1" s="393"/>
      <c r="N1" s="393"/>
      <c r="O1" s="393"/>
    </row>
    <row r="2" spans="2:15" s="3" customFormat="1" ht="15.75" x14ac:dyDescent="0.25">
      <c r="B2" s="4" t="s">
        <v>1</v>
      </c>
      <c r="C2" s="5" t="s">
        <v>74</v>
      </c>
      <c r="D2" s="212" t="s">
        <v>697</v>
      </c>
      <c r="E2" s="218"/>
      <c r="F2" s="218"/>
      <c r="G2" s="218"/>
      <c r="H2" s="218"/>
      <c r="I2" s="218"/>
      <c r="J2" s="218"/>
      <c r="K2" s="218"/>
      <c r="L2" s="218"/>
      <c r="M2" s="213"/>
      <c r="N2" s="213" t="s">
        <v>698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54">
        <v>148.93100000000001</v>
      </c>
      <c r="D5" s="11"/>
      <c r="E5" s="11"/>
      <c r="F5" s="13"/>
      <c r="G5" s="11"/>
      <c r="H5" s="11">
        <f>$C$5*100/$C$24</f>
        <v>15.214972748494398</v>
      </c>
      <c r="I5" s="11">
        <f>$C$5*100/$C$24</f>
        <v>15.214972748494398</v>
      </c>
      <c r="J5" s="11">
        <f>$C$5*100/$C$24</f>
        <v>15.214972748494398</v>
      </c>
      <c r="K5" s="11">
        <f>$C$5*100/$C$24</f>
        <v>15.214972748494398</v>
      </c>
      <c r="L5" s="11">
        <f>$C$5*100/$C$24</f>
        <v>15.214972748494398</v>
      </c>
      <c r="M5" s="11"/>
      <c r="N5" s="11"/>
      <c r="O5" s="13"/>
    </row>
    <row r="6" spans="2:15" s="12" customFormat="1" x14ac:dyDescent="0.2">
      <c r="B6" s="10" t="s">
        <v>49</v>
      </c>
      <c r="C6" s="254">
        <v>59.412999999999997</v>
      </c>
      <c r="D6" s="11"/>
      <c r="E6" s="11"/>
      <c r="F6" s="13"/>
      <c r="G6" s="11"/>
      <c r="H6" s="11">
        <f>$C$6*100/$C$24</f>
        <v>6.06970460083057</v>
      </c>
      <c r="I6" s="11">
        <f>$C$6*100/$C$24</f>
        <v>6.06970460083057</v>
      </c>
      <c r="J6" s="11">
        <f>$C$6*100/$C$24</f>
        <v>6.06970460083057</v>
      </c>
      <c r="K6" s="11">
        <f>$C$6*100/$C$24</f>
        <v>6.06970460083057</v>
      </c>
      <c r="L6" s="11">
        <f>$C$6*100/$C$24</f>
        <v>6.06970460083057</v>
      </c>
      <c r="M6" s="11"/>
      <c r="N6" s="11"/>
      <c r="O6" s="13"/>
    </row>
    <row r="7" spans="2:15" s="12" customFormat="1" x14ac:dyDescent="0.2">
      <c r="B7" s="10" t="s">
        <v>131</v>
      </c>
      <c r="C7" s="281">
        <v>12.749000000000001</v>
      </c>
      <c r="D7" s="11"/>
      <c r="E7" s="11"/>
      <c r="F7" s="13"/>
      <c r="G7" s="11"/>
      <c r="H7" s="11">
        <f>$C$7*100/$C$24</f>
        <v>1.3024534017132436</v>
      </c>
      <c r="I7" s="11">
        <f>$C$7*100/$C$24</f>
        <v>1.3024534017132436</v>
      </c>
      <c r="J7" s="11">
        <f>$C$7*100/$C$24</f>
        <v>1.3024534017132436</v>
      </c>
      <c r="K7" s="11">
        <f>$C$7*100/$C$24</f>
        <v>1.3024534017132436</v>
      </c>
      <c r="L7" s="11">
        <f>$C$7*100/$C$24</f>
        <v>1.3024534017132436</v>
      </c>
      <c r="M7" s="11"/>
      <c r="N7" s="11"/>
      <c r="O7" s="13"/>
    </row>
    <row r="8" spans="2:15" s="12" customFormat="1" x14ac:dyDescent="0.2">
      <c r="B8" s="10" t="s">
        <v>50</v>
      </c>
      <c r="C8" s="281">
        <v>23.1</v>
      </c>
      <c r="D8" s="11">
        <f>$C$8*100/$C$24</f>
        <v>2.3599241963742981</v>
      </c>
      <c r="E8" s="11">
        <f>$C$8*100/$C$24</f>
        <v>2.3599241963742981</v>
      </c>
      <c r="F8" s="11">
        <f>$C$8*100/$C$24</f>
        <v>2.3599241963742981</v>
      </c>
      <c r="G8" s="11">
        <f>$C$8*100/$C$24</f>
        <v>2.3599241963742981</v>
      </c>
      <c r="H8" s="11"/>
      <c r="I8" s="11"/>
      <c r="J8" s="11"/>
      <c r="K8" s="11"/>
      <c r="L8" s="11"/>
      <c r="M8" s="11"/>
      <c r="N8" s="11"/>
      <c r="O8" s="11">
        <f>$C$8*100/$C$24</f>
        <v>2.3599241963742981</v>
      </c>
    </row>
    <row r="9" spans="2:15" s="12" customFormat="1" x14ac:dyDescent="0.2">
      <c r="B9" s="67" t="s">
        <v>151</v>
      </c>
      <c r="C9" s="254">
        <v>23.783999999999999</v>
      </c>
      <c r="D9" s="11">
        <f t="shared" ref="D9:O9" si="0">$C$9*100/$C$24</f>
        <v>2.4298024712799267</v>
      </c>
      <c r="E9" s="11">
        <f t="shared" si="0"/>
        <v>2.4298024712799267</v>
      </c>
      <c r="F9" s="11">
        <f t="shared" si="0"/>
        <v>2.4298024712799267</v>
      </c>
      <c r="G9" s="11">
        <f t="shared" si="0"/>
        <v>2.4298024712799267</v>
      </c>
      <c r="H9" s="11">
        <f t="shared" si="0"/>
        <v>2.4298024712799267</v>
      </c>
      <c r="I9" s="11">
        <f t="shared" si="0"/>
        <v>2.4298024712799267</v>
      </c>
      <c r="J9" s="11">
        <f t="shared" si="0"/>
        <v>2.4298024712799267</v>
      </c>
      <c r="K9" s="11">
        <f t="shared" si="0"/>
        <v>2.4298024712799267</v>
      </c>
      <c r="L9" s="11">
        <f t="shared" si="0"/>
        <v>2.4298024712799267</v>
      </c>
      <c r="M9" s="11">
        <f t="shared" si="0"/>
        <v>2.4298024712799267</v>
      </c>
      <c r="N9" s="11">
        <f t="shared" si="0"/>
        <v>2.4298024712799267</v>
      </c>
      <c r="O9" s="11">
        <f t="shared" si="0"/>
        <v>2.4298024712799267</v>
      </c>
    </row>
    <row r="10" spans="2:15" s="12" customFormat="1" x14ac:dyDescent="0.2">
      <c r="B10" s="10" t="s">
        <v>317</v>
      </c>
      <c r="C10" s="281">
        <v>14.603</v>
      </c>
      <c r="D10" s="11">
        <f t="shared" ref="D10:O10" si="1">$C$10*100/$C$24</f>
        <v>1.491860304746921</v>
      </c>
      <c r="E10" s="11">
        <f t="shared" si="1"/>
        <v>1.491860304746921</v>
      </c>
      <c r="F10" s="11">
        <f t="shared" si="1"/>
        <v>1.491860304746921</v>
      </c>
      <c r="G10" s="11">
        <f t="shared" si="1"/>
        <v>1.491860304746921</v>
      </c>
      <c r="H10" s="11">
        <f t="shared" si="1"/>
        <v>1.491860304746921</v>
      </c>
      <c r="I10" s="11">
        <f t="shared" si="1"/>
        <v>1.491860304746921</v>
      </c>
      <c r="J10" s="11">
        <f t="shared" si="1"/>
        <v>1.491860304746921</v>
      </c>
      <c r="K10" s="11">
        <f t="shared" si="1"/>
        <v>1.491860304746921</v>
      </c>
      <c r="L10" s="11">
        <f t="shared" si="1"/>
        <v>1.491860304746921</v>
      </c>
      <c r="M10" s="11">
        <f t="shared" si="1"/>
        <v>1.491860304746921</v>
      </c>
      <c r="N10" s="11">
        <f t="shared" si="1"/>
        <v>1.491860304746921</v>
      </c>
      <c r="O10" s="11">
        <f t="shared" si="1"/>
        <v>1.491860304746921</v>
      </c>
    </row>
    <row r="11" spans="2:15" s="12" customFormat="1" x14ac:dyDescent="0.2">
      <c r="B11" s="10" t="s">
        <v>94</v>
      </c>
      <c r="C11" s="281">
        <v>38.206000000000003</v>
      </c>
      <c r="D11" s="11">
        <f t="shared" ref="D11:O11" si="2">$C$11*100/$C$24</f>
        <v>3.9031715950942183</v>
      </c>
      <c r="E11" s="11">
        <f t="shared" si="2"/>
        <v>3.9031715950942183</v>
      </c>
      <c r="F11" s="11">
        <f t="shared" si="2"/>
        <v>3.9031715950942183</v>
      </c>
      <c r="G11" s="11">
        <f t="shared" si="2"/>
        <v>3.9031715950942183</v>
      </c>
      <c r="H11" s="11">
        <f t="shared" si="2"/>
        <v>3.9031715950942183</v>
      </c>
      <c r="I11" s="11">
        <f t="shared" si="2"/>
        <v>3.9031715950942183</v>
      </c>
      <c r="J11" s="11">
        <f t="shared" si="2"/>
        <v>3.9031715950942183</v>
      </c>
      <c r="K11" s="11">
        <f t="shared" si="2"/>
        <v>3.9031715950942183</v>
      </c>
      <c r="L11" s="11">
        <f t="shared" si="2"/>
        <v>3.9031715950942183</v>
      </c>
      <c r="M11" s="11">
        <f t="shared" si="2"/>
        <v>3.9031715950942183</v>
      </c>
      <c r="N11" s="11">
        <f t="shared" si="2"/>
        <v>3.9031715950942183</v>
      </c>
      <c r="O11" s="11">
        <f t="shared" si="2"/>
        <v>3.9031715950942183</v>
      </c>
    </row>
    <row r="12" spans="2:15" s="12" customFormat="1" x14ac:dyDescent="0.2">
      <c r="B12" s="10" t="s">
        <v>224</v>
      </c>
      <c r="C12" s="281">
        <v>5.7750000000000004</v>
      </c>
      <c r="D12" s="11">
        <f t="shared" ref="D12:O12" si="3">$C$12*100/$C$24</f>
        <v>0.58998104909357452</v>
      </c>
      <c r="E12" s="11">
        <f t="shared" si="3"/>
        <v>0.58998104909357452</v>
      </c>
      <c r="F12" s="11">
        <f t="shared" si="3"/>
        <v>0.58998104909357452</v>
      </c>
      <c r="G12" s="11">
        <f t="shared" si="3"/>
        <v>0.58998104909357452</v>
      </c>
      <c r="H12" s="11">
        <f t="shared" si="3"/>
        <v>0.58998104909357452</v>
      </c>
      <c r="I12" s="11">
        <f t="shared" si="3"/>
        <v>0.58998104909357452</v>
      </c>
      <c r="J12" s="11">
        <f t="shared" si="3"/>
        <v>0.58998104909357452</v>
      </c>
      <c r="K12" s="11">
        <f t="shared" si="3"/>
        <v>0.58998104909357452</v>
      </c>
      <c r="L12" s="11">
        <f t="shared" si="3"/>
        <v>0.58998104909357452</v>
      </c>
      <c r="M12" s="11">
        <f t="shared" si="3"/>
        <v>0.58998104909357452</v>
      </c>
      <c r="N12" s="11">
        <f t="shared" si="3"/>
        <v>0.58998104909357452</v>
      </c>
      <c r="O12" s="11">
        <f t="shared" si="3"/>
        <v>0.58998104909357452</v>
      </c>
    </row>
    <row r="13" spans="2:15" s="12" customFormat="1" x14ac:dyDescent="0.2">
      <c r="B13" s="10" t="s">
        <v>286</v>
      </c>
      <c r="C13" s="281">
        <v>34.808</v>
      </c>
      <c r="D13" s="11">
        <f t="shared" ref="D13:O13" si="4">$C$13*100/$C$24</f>
        <v>3.5560277674197653</v>
      </c>
      <c r="E13" s="11">
        <f t="shared" si="4"/>
        <v>3.5560277674197653</v>
      </c>
      <c r="F13" s="11">
        <f t="shared" si="4"/>
        <v>3.5560277674197653</v>
      </c>
      <c r="G13" s="11">
        <f t="shared" si="4"/>
        <v>3.5560277674197653</v>
      </c>
      <c r="H13" s="11">
        <f t="shared" si="4"/>
        <v>3.5560277674197653</v>
      </c>
      <c r="I13" s="11">
        <f t="shared" si="4"/>
        <v>3.5560277674197653</v>
      </c>
      <c r="J13" s="11">
        <f t="shared" si="4"/>
        <v>3.5560277674197653</v>
      </c>
      <c r="K13" s="11">
        <f t="shared" si="4"/>
        <v>3.5560277674197653</v>
      </c>
      <c r="L13" s="11">
        <f t="shared" si="4"/>
        <v>3.5560277674197653</v>
      </c>
      <c r="M13" s="11">
        <f t="shared" si="4"/>
        <v>3.5560277674197653</v>
      </c>
      <c r="N13" s="11">
        <f t="shared" si="4"/>
        <v>3.5560277674197653</v>
      </c>
      <c r="O13" s="11">
        <f t="shared" si="4"/>
        <v>3.5560277674197653</v>
      </c>
    </row>
    <row r="14" spans="2:15" s="12" customFormat="1" x14ac:dyDescent="0.2">
      <c r="B14" s="10" t="s">
        <v>318</v>
      </c>
      <c r="C14" s="281">
        <v>26.597000000000001</v>
      </c>
      <c r="D14" s="11">
        <f t="shared" ref="D14:O14" si="5">$C$14*100/$C$24</f>
        <v>2.7171819848903556</v>
      </c>
      <c r="E14" s="11">
        <f t="shared" si="5"/>
        <v>2.7171819848903556</v>
      </c>
      <c r="F14" s="11">
        <f t="shared" si="5"/>
        <v>2.7171819848903556</v>
      </c>
      <c r="G14" s="11">
        <f t="shared" si="5"/>
        <v>2.7171819848903556</v>
      </c>
      <c r="H14" s="11">
        <f t="shared" si="5"/>
        <v>2.7171819848903556</v>
      </c>
      <c r="I14" s="11">
        <f t="shared" si="5"/>
        <v>2.7171819848903556</v>
      </c>
      <c r="J14" s="11">
        <f t="shared" si="5"/>
        <v>2.7171819848903556</v>
      </c>
      <c r="K14" s="11">
        <f t="shared" si="5"/>
        <v>2.7171819848903556</v>
      </c>
      <c r="L14" s="11">
        <f t="shared" si="5"/>
        <v>2.7171819848903556</v>
      </c>
      <c r="M14" s="11">
        <f t="shared" si="5"/>
        <v>2.7171819848903556</v>
      </c>
      <c r="N14" s="11">
        <f t="shared" si="5"/>
        <v>2.7171819848903556</v>
      </c>
      <c r="O14" s="11">
        <f t="shared" si="5"/>
        <v>2.7171819848903556</v>
      </c>
    </row>
    <row r="15" spans="2:15" s="12" customFormat="1" x14ac:dyDescent="0.2">
      <c r="B15" s="10" t="s">
        <v>383</v>
      </c>
      <c r="C15" s="281">
        <v>26.116</v>
      </c>
      <c r="D15" s="11">
        <f t="shared" ref="D15:O15" si="6">$C$15*100/$C$24</f>
        <v>2.6680424377710463</v>
      </c>
      <c r="E15" s="11">
        <f t="shared" si="6"/>
        <v>2.6680424377710463</v>
      </c>
      <c r="F15" s="11">
        <f t="shared" si="6"/>
        <v>2.6680424377710463</v>
      </c>
      <c r="G15" s="11">
        <f t="shared" si="6"/>
        <v>2.6680424377710463</v>
      </c>
      <c r="H15" s="11">
        <f t="shared" si="6"/>
        <v>2.6680424377710463</v>
      </c>
      <c r="I15" s="11">
        <f t="shared" si="6"/>
        <v>2.6680424377710463</v>
      </c>
      <c r="J15" s="11">
        <f t="shared" si="6"/>
        <v>2.6680424377710463</v>
      </c>
      <c r="K15" s="11">
        <f t="shared" si="6"/>
        <v>2.6680424377710463</v>
      </c>
      <c r="L15" s="11">
        <f t="shared" si="6"/>
        <v>2.6680424377710463</v>
      </c>
      <c r="M15" s="11">
        <f t="shared" si="6"/>
        <v>2.6680424377710463</v>
      </c>
      <c r="N15" s="11">
        <f t="shared" si="6"/>
        <v>2.6680424377710463</v>
      </c>
      <c r="O15" s="11">
        <f t="shared" si="6"/>
        <v>2.6680424377710463</v>
      </c>
    </row>
    <row r="16" spans="2:15" s="12" customFormat="1" x14ac:dyDescent="0.2">
      <c r="B16" s="10" t="s">
        <v>53</v>
      </c>
      <c r="C16" s="254">
        <v>13.134</v>
      </c>
      <c r="D16" s="11">
        <f>$C$16*100/$C$24</f>
        <v>1.3417854716528153</v>
      </c>
      <c r="E16" s="11">
        <f>$C$16*100/$C$24</f>
        <v>1.3417854716528153</v>
      </c>
      <c r="F16" s="11">
        <f>$C$16*100/$C$24</f>
        <v>1.3417854716528153</v>
      </c>
      <c r="G16" s="11">
        <f>$C$16*100/$C$24</f>
        <v>1.3417854716528153</v>
      </c>
      <c r="H16" s="11"/>
      <c r="I16" s="11"/>
      <c r="J16" s="11"/>
      <c r="K16" s="11"/>
      <c r="L16" s="11"/>
      <c r="M16" s="11"/>
      <c r="N16" s="11"/>
      <c r="O16" s="11">
        <f>$C$16*100/$C$24</f>
        <v>1.3417854716528153</v>
      </c>
    </row>
    <row r="17" spans="1:15" s="12" customFormat="1" x14ac:dyDescent="0.2">
      <c r="B17" s="10" t="s">
        <v>54</v>
      </c>
      <c r="C17" s="281">
        <v>4.0999999999999996</v>
      </c>
      <c r="D17" s="15">
        <f>$C$17*100/$C$24</f>
        <v>0.41886100455128233</v>
      </c>
      <c r="E17" s="15">
        <f>$C$17*100/$C$24</f>
        <v>0.41886100455128233</v>
      </c>
      <c r="F17" s="15">
        <f>$C$17*100/$C$24</f>
        <v>0.41886100455128233</v>
      </c>
      <c r="G17" s="15">
        <f>$C$17*100/$C$24</f>
        <v>0.41886100455128233</v>
      </c>
      <c r="H17" s="15"/>
      <c r="I17" s="15"/>
      <c r="J17" s="15"/>
      <c r="K17" s="15"/>
      <c r="L17" s="15"/>
      <c r="M17" s="15"/>
      <c r="N17" s="15"/>
      <c r="O17" s="15">
        <f>$C$17*100/$C$24</f>
        <v>0.41886100455128233</v>
      </c>
    </row>
    <row r="18" spans="1:15" s="12" customFormat="1" x14ac:dyDescent="0.2">
      <c r="B18" s="10" t="s">
        <v>79</v>
      </c>
      <c r="C18" s="281">
        <v>87.507000000000005</v>
      </c>
      <c r="D18" s="11">
        <f t="shared" ref="D18:O18" si="7">$C$18*100/$C$24</f>
        <v>8.9398219329924551</v>
      </c>
      <c r="E18" s="11">
        <f t="shared" si="7"/>
        <v>8.9398219329924551</v>
      </c>
      <c r="F18" s="11">
        <f t="shared" si="7"/>
        <v>8.9398219329924551</v>
      </c>
      <c r="G18" s="11">
        <f t="shared" si="7"/>
        <v>8.9398219329924551</v>
      </c>
      <c r="H18" s="11">
        <f t="shared" si="7"/>
        <v>8.9398219329924551</v>
      </c>
      <c r="I18" s="11">
        <f t="shared" si="7"/>
        <v>8.9398219329924551</v>
      </c>
      <c r="J18" s="11">
        <f t="shared" si="7"/>
        <v>8.9398219329924551</v>
      </c>
      <c r="K18" s="11">
        <f t="shared" si="7"/>
        <v>8.9398219329924551</v>
      </c>
      <c r="L18" s="11">
        <f t="shared" si="7"/>
        <v>8.9398219329924551</v>
      </c>
      <c r="M18" s="11">
        <f t="shared" si="7"/>
        <v>8.9398219329924551</v>
      </c>
      <c r="N18" s="11">
        <f t="shared" si="7"/>
        <v>8.9398219329924551</v>
      </c>
      <c r="O18" s="11">
        <f t="shared" si="7"/>
        <v>8.9398219329924551</v>
      </c>
    </row>
    <row r="19" spans="1:15" s="12" customFormat="1" x14ac:dyDescent="0.2">
      <c r="B19" s="10" t="s">
        <v>384</v>
      </c>
      <c r="C19" s="254">
        <v>5.2770000000000001</v>
      </c>
      <c r="D19" s="15">
        <f>$C$19*100/$C$24</f>
        <v>0.53910476122368711</v>
      </c>
      <c r="E19" s="15">
        <f>$C$19*100/$C$24</f>
        <v>0.53910476122368711</v>
      </c>
      <c r="F19" s="15">
        <f>$C$19*100/$C$24</f>
        <v>0.53910476122368711</v>
      </c>
      <c r="G19" s="15">
        <f>$C$19*100/$C$24</f>
        <v>0.53910476122368711</v>
      </c>
      <c r="H19" s="11"/>
      <c r="I19" s="11"/>
      <c r="J19" s="11"/>
      <c r="K19" s="11"/>
      <c r="L19" s="11"/>
      <c r="M19" s="11"/>
      <c r="N19" s="11"/>
      <c r="O19" s="15">
        <f>$C$19*100/$C$24</f>
        <v>0.53910476122368711</v>
      </c>
    </row>
    <row r="20" spans="1:15" s="12" customFormat="1" x14ac:dyDescent="0.2">
      <c r="B20" s="10" t="s">
        <v>64</v>
      </c>
      <c r="C20" s="254">
        <v>71.88</v>
      </c>
      <c r="D20" s="11">
        <f>$C$20*100/$C$24</f>
        <v>7.3433485383283355</v>
      </c>
      <c r="E20" s="11">
        <f>$C$20*100/$C$24</f>
        <v>7.3433485383283355</v>
      </c>
      <c r="F20" s="11">
        <f>$C$20*100/$C$24</f>
        <v>7.3433485383283355</v>
      </c>
      <c r="G20" s="11">
        <f>$C$20*100/$C$24</f>
        <v>7.3433485383283355</v>
      </c>
      <c r="H20" s="11"/>
      <c r="I20" s="11"/>
      <c r="J20" s="11"/>
      <c r="K20" s="11"/>
      <c r="L20" s="11"/>
      <c r="M20" s="11"/>
      <c r="N20" s="11"/>
      <c r="O20" s="11">
        <f>$C$20*100/$C$24</f>
        <v>7.3433485383283355</v>
      </c>
    </row>
    <row r="21" spans="1:15" s="12" customFormat="1" x14ac:dyDescent="0.2">
      <c r="B21" s="10" t="s">
        <v>225</v>
      </c>
      <c r="C21" s="254">
        <v>87.12</v>
      </c>
      <c r="D21" s="11">
        <f t="shared" ref="D21:O21" si="8">$C$21*100/$C$24</f>
        <v>8.9002855406116392</v>
      </c>
      <c r="E21" s="11">
        <f t="shared" si="8"/>
        <v>8.9002855406116392</v>
      </c>
      <c r="F21" s="11">
        <f t="shared" si="8"/>
        <v>8.9002855406116392</v>
      </c>
      <c r="G21" s="11">
        <f t="shared" si="8"/>
        <v>8.9002855406116392</v>
      </c>
      <c r="H21" s="11">
        <f t="shared" si="8"/>
        <v>8.9002855406116392</v>
      </c>
      <c r="I21" s="11">
        <f t="shared" si="8"/>
        <v>8.9002855406116392</v>
      </c>
      <c r="J21" s="11">
        <f t="shared" si="8"/>
        <v>8.9002855406116392</v>
      </c>
      <c r="K21" s="11">
        <f t="shared" si="8"/>
        <v>8.9002855406116392</v>
      </c>
      <c r="L21" s="11">
        <f t="shared" si="8"/>
        <v>8.9002855406116392</v>
      </c>
      <c r="M21" s="11">
        <f t="shared" si="8"/>
        <v>8.9002855406116392</v>
      </c>
      <c r="N21" s="11">
        <f t="shared" si="8"/>
        <v>8.9002855406116392</v>
      </c>
      <c r="O21" s="11">
        <f t="shared" si="8"/>
        <v>8.9002855406116392</v>
      </c>
    </row>
    <row r="22" spans="1:15" s="12" customFormat="1" x14ac:dyDescent="0.2">
      <c r="B22" s="10" t="s">
        <v>105</v>
      </c>
      <c r="C22" s="254">
        <v>295.745</v>
      </c>
      <c r="D22" s="11">
        <f>$C$22*100/$C$24</f>
        <v>30.213670192931463</v>
      </c>
      <c r="E22" s="11">
        <f t="shared" ref="E22:O22" si="9">$C$22*100/$C$24</f>
        <v>30.213670192931463</v>
      </c>
      <c r="F22" s="11">
        <f t="shared" si="9"/>
        <v>30.213670192931463</v>
      </c>
      <c r="G22" s="11">
        <f t="shared" si="9"/>
        <v>30.213670192931463</v>
      </c>
      <c r="H22" s="11">
        <f t="shared" si="9"/>
        <v>30.213670192931463</v>
      </c>
      <c r="I22" s="11">
        <f t="shared" si="9"/>
        <v>30.213670192931463</v>
      </c>
      <c r="J22" s="11">
        <f t="shared" si="9"/>
        <v>30.213670192931463</v>
      </c>
      <c r="K22" s="11">
        <f t="shared" si="9"/>
        <v>30.213670192931463</v>
      </c>
      <c r="L22" s="11">
        <f t="shared" si="9"/>
        <v>30.213670192931463</v>
      </c>
      <c r="M22" s="11">
        <f t="shared" si="9"/>
        <v>30.213670192931463</v>
      </c>
      <c r="N22" s="11">
        <f t="shared" si="9"/>
        <v>30.213670192931463</v>
      </c>
      <c r="O22" s="11">
        <f t="shared" si="9"/>
        <v>30.213670192931463</v>
      </c>
    </row>
    <row r="23" spans="1:15" ht="16.5" x14ac:dyDescent="0.2">
      <c r="B23" s="257" t="s">
        <v>27</v>
      </c>
      <c r="C23" s="260">
        <f>SUM(C5:C22)</f>
        <v>978.84500000000003</v>
      </c>
      <c r="D23" s="423"/>
      <c r="E23" s="424"/>
      <c r="F23" s="424"/>
      <c r="G23" s="424"/>
      <c r="H23" s="424"/>
      <c r="I23" s="424"/>
      <c r="J23" s="424"/>
      <c r="K23" s="424"/>
      <c r="L23" s="424"/>
      <c r="M23" s="424"/>
      <c r="N23" s="424"/>
      <c r="O23" s="425"/>
    </row>
    <row r="24" spans="1:15" ht="16.5" x14ac:dyDescent="0.3">
      <c r="A24" s="19"/>
      <c r="B24" s="242" t="s">
        <v>28</v>
      </c>
      <c r="C24" s="283">
        <v>978.84500000000003</v>
      </c>
      <c r="D24" s="17">
        <f t="shared" ref="D24:O24" si="10">SUM(D5:D22)</f>
        <v>77.412869248961783</v>
      </c>
      <c r="E24" s="17">
        <f t="shared" si="10"/>
        <v>77.412869248961783</v>
      </c>
      <c r="F24" s="17">
        <f t="shared" si="10"/>
        <v>77.412869248961783</v>
      </c>
      <c r="G24" s="17">
        <f t="shared" si="10"/>
        <v>77.412869248961783</v>
      </c>
      <c r="H24" s="17">
        <f t="shared" si="10"/>
        <v>87.996976027869579</v>
      </c>
      <c r="I24" s="17">
        <f t="shared" si="10"/>
        <v>87.996976027869579</v>
      </c>
      <c r="J24" s="17">
        <f t="shared" si="10"/>
        <v>87.996976027869579</v>
      </c>
      <c r="K24" s="17">
        <f t="shared" si="10"/>
        <v>87.996976027869579</v>
      </c>
      <c r="L24" s="17">
        <f t="shared" si="10"/>
        <v>87.996976027869579</v>
      </c>
      <c r="M24" s="17">
        <f t="shared" si="10"/>
        <v>65.409845276831362</v>
      </c>
      <c r="N24" s="17">
        <f t="shared" si="10"/>
        <v>65.409845276831362</v>
      </c>
      <c r="O24" s="17">
        <f t="shared" si="10"/>
        <v>77.412869248961783</v>
      </c>
    </row>
    <row r="25" spans="1:15" ht="16.5" x14ac:dyDescent="0.2">
      <c r="A25" s="19"/>
      <c r="B25" s="21" t="s">
        <v>29</v>
      </c>
      <c r="C25" s="22">
        <f>C23/C24*100</f>
        <v>100</v>
      </c>
      <c r="D25" s="20"/>
      <c r="E25" s="20"/>
      <c r="F25" s="20"/>
      <c r="G25" s="20"/>
      <c r="H25" s="20"/>
      <c r="I25" s="20"/>
      <c r="J25" s="20"/>
      <c r="K25" s="20"/>
      <c r="L25" s="20"/>
      <c r="M25" s="20"/>
      <c r="N25" s="20"/>
      <c r="O25" s="23"/>
    </row>
    <row r="26" spans="1:15" ht="16.5" x14ac:dyDescent="0.3">
      <c r="A26" s="19"/>
      <c r="B26" s="24" t="s">
        <v>30</v>
      </c>
      <c r="C26" s="22">
        <v>1055.2449999999999</v>
      </c>
      <c r="D26" s="25"/>
      <c r="E26" s="20"/>
      <c r="F26" s="20"/>
      <c r="G26" s="20"/>
      <c r="H26" s="20"/>
      <c r="I26" s="20"/>
      <c r="J26" s="20"/>
      <c r="K26" s="20"/>
      <c r="L26" s="20"/>
      <c r="M26" s="20"/>
      <c r="N26" s="20"/>
      <c r="O26" s="23"/>
    </row>
    <row r="27" spans="1:15" ht="16.5" x14ac:dyDescent="0.3">
      <c r="A27" s="19"/>
      <c r="B27" s="26" t="s">
        <v>32</v>
      </c>
      <c r="C27" s="27">
        <f>C24/C26*100</f>
        <v>92.759975171642623</v>
      </c>
      <c r="D27" s="25"/>
      <c r="E27" s="20"/>
      <c r="F27" s="20"/>
      <c r="G27" s="20"/>
      <c r="H27" s="20"/>
      <c r="I27" s="20"/>
      <c r="J27" s="20"/>
      <c r="K27" s="20"/>
      <c r="L27" s="20"/>
      <c r="M27" s="20"/>
      <c r="N27" s="20"/>
      <c r="O27" s="23"/>
    </row>
    <row r="28" spans="1:15" ht="16.5" x14ac:dyDescent="0.2">
      <c r="A28" s="19"/>
      <c r="B28" s="28" t="s">
        <v>33</v>
      </c>
      <c r="C28" s="29">
        <v>1055.2449999999999</v>
      </c>
      <c r="D28" s="30"/>
      <c r="E28" s="44"/>
      <c r="F28" s="44"/>
      <c r="G28" s="32"/>
      <c r="H28" s="32"/>
      <c r="I28" s="32"/>
      <c r="J28" s="32"/>
      <c r="K28" s="32"/>
      <c r="L28" s="32"/>
      <c r="M28" s="32"/>
      <c r="N28" s="32"/>
      <c r="O28" s="33"/>
    </row>
    <row r="29" spans="1:15" ht="15" x14ac:dyDescent="0.2">
      <c r="B29" s="45"/>
      <c r="C29" s="50"/>
      <c r="D29" s="47"/>
      <c r="E29" s="48"/>
      <c r="F29" s="48"/>
      <c r="G29" s="49"/>
      <c r="H29" s="49"/>
      <c r="I29" s="49"/>
      <c r="J29" s="49"/>
      <c r="K29" s="49"/>
      <c r="L29" s="49"/>
      <c r="M29" s="49"/>
      <c r="N29" s="49"/>
      <c r="O29" s="49"/>
    </row>
    <row r="30" spans="1:15" s="219" customFormat="1" ht="15" x14ac:dyDescent="0.2">
      <c r="B30" s="45"/>
      <c r="C30" s="50"/>
      <c r="D30" s="47"/>
      <c r="E30" s="48"/>
      <c r="F30" s="48"/>
      <c r="G30" s="49"/>
      <c r="H30" s="49"/>
      <c r="I30" s="49"/>
      <c r="J30" s="49"/>
      <c r="K30" s="49"/>
      <c r="L30" s="49"/>
      <c r="M30" s="49"/>
      <c r="N30" s="49"/>
      <c r="O30" s="49"/>
    </row>
    <row r="31" spans="1:15" s="219" customFormat="1" ht="15" x14ac:dyDescent="0.2">
      <c r="B31" s="45"/>
      <c r="C31" s="50"/>
      <c r="D31" s="47"/>
      <c r="E31" s="48"/>
      <c r="F31" s="48"/>
      <c r="G31" s="49"/>
      <c r="H31" s="49"/>
      <c r="I31" s="49"/>
      <c r="J31" s="49"/>
      <c r="K31" s="49"/>
      <c r="L31" s="49"/>
      <c r="M31" s="49"/>
      <c r="N31" s="49"/>
      <c r="O31" s="49"/>
    </row>
    <row r="32" spans="1:15" ht="15" x14ac:dyDescent="0.2">
      <c r="B32" s="45"/>
      <c r="C32" s="50"/>
      <c r="D32" s="47"/>
      <c r="E32" s="48"/>
      <c r="F32" s="48"/>
      <c r="G32" s="49"/>
      <c r="H32" s="49"/>
      <c r="I32" s="49"/>
      <c r="J32" s="49"/>
      <c r="K32" s="49"/>
      <c r="L32" s="49"/>
      <c r="M32" s="49"/>
      <c r="N32" s="49"/>
      <c r="O32" s="49"/>
    </row>
    <row r="33" spans="2:15" ht="15" x14ac:dyDescent="0.2">
      <c r="B33" s="45"/>
      <c r="C33" s="50"/>
      <c r="D33" s="47"/>
      <c r="E33" s="48"/>
      <c r="F33" s="48"/>
      <c r="G33" s="49"/>
      <c r="H33" s="49"/>
      <c r="I33" s="49"/>
      <c r="J33" s="49"/>
      <c r="K33" s="49"/>
      <c r="L33" s="49"/>
      <c r="M33" s="49"/>
      <c r="N33" s="49"/>
      <c r="O33" s="49"/>
    </row>
    <row r="34" spans="2:15" ht="15.75" x14ac:dyDescent="0.25">
      <c r="B34" s="4" t="s">
        <v>661</v>
      </c>
      <c r="C34" s="50"/>
      <c r="D34" s="47"/>
      <c r="E34" s="48"/>
      <c r="F34" s="48"/>
      <c r="G34" s="49"/>
      <c r="H34" s="49"/>
      <c r="I34" s="49"/>
      <c r="J34" s="49"/>
      <c r="K34" s="49"/>
      <c r="L34" s="49"/>
      <c r="M34" s="49"/>
      <c r="N34" s="49"/>
      <c r="O34" s="49"/>
    </row>
    <row r="35" spans="2:15" ht="69" customHeight="1" x14ac:dyDescent="0.2">
      <c r="B35" s="405" t="s">
        <v>385</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row r="39" spans="2:15" ht="27" customHeight="1" x14ac:dyDescent="0.2">
      <c r="B39" s="405" t="s">
        <v>386</v>
      </c>
      <c r="C39" s="405"/>
      <c r="D39" s="405"/>
      <c r="E39" s="405"/>
      <c r="F39" s="405"/>
      <c r="G39" s="405"/>
      <c r="H39" s="405"/>
      <c r="I39" s="405"/>
      <c r="J39" s="405"/>
      <c r="K39" s="405"/>
      <c r="L39" s="405"/>
      <c r="M39" s="405"/>
      <c r="N39" s="405"/>
      <c r="O39" s="405"/>
    </row>
  </sheetData>
  <mergeCells count="7">
    <mergeCell ref="D1:O1"/>
    <mergeCell ref="D3:O3"/>
    <mergeCell ref="B35:O35"/>
    <mergeCell ref="B38:O38"/>
    <mergeCell ref="B39:O39"/>
    <mergeCell ref="B3:B4"/>
    <mergeCell ref="D23:O23"/>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5"/>
  <dimension ref="A1:R38"/>
  <sheetViews>
    <sheetView topLeftCell="A31"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7" width="8.85546875" style="9"/>
    <col min="18" max="18" width="9.5703125" style="9" bestFit="1" customWidth="1"/>
    <col min="19" max="256" width="8.85546875" style="9"/>
    <col min="257" max="257" width="3.42578125" style="9" customWidth="1"/>
    <col min="258" max="258" width="66.7109375" style="9" customWidth="1"/>
    <col min="259" max="259" width="10.7109375" style="9" customWidth="1"/>
    <col min="260" max="271" width="4.7109375" style="9" customWidth="1"/>
    <col min="272" max="273" width="8.85546875" style="9"/>
    <col min="274" max="274" width="9.5703125" style="9" bestFit="1" customWidth="1"/>
    <col min="275" max="512" width="8.85546875" style="9"/>
    <col min="513" max="513" width="3.42578125" style="9" customWidth="1"/>
    <col min="514" max="514" width="66.7109375" style="9" customWidth="1"/>
    <col min="515" max="515" width="10.7109375" style="9" customWidth="1"/>
    <col min="516" max="527" width="4.7109375" style="9" customWidth="1"/>
    <col min="528" max="529" width="8.85546875" style="9"/>
    <col min="530" max="530" width="9.5703125" style="9" bestFit="1" customWidth="1"/>
    <col min="531" max="768" width="8.85546875" style="9"/>
    <col min="769" max="769" width="3.42578125" style="9" customWidth="1"/>
    <col min="770" max="770" width="66.7109375" style="9" customWidth="1"/>
    <col min="771" max="771" width="10.7109375" style="9" customWidth="1"/>
    <col min="772" max="783" width="4.7109375" style="9" customWidth="1"/>
    <col min="784" max="785" width="8.85546875" style="9"/>
    <col min="786" max="786" width="9.5703125" style="9" bestFit="1" customWidth="1"/>
    <col min="787" max="1024" width="8.85546875" style="9"/>
    <col min="1025" max="1025" width="3.42578125" style="9" customWidth="1"/>
    <col min="1026" max="1026" width="66.7109375" style="9" customWidth="1"/>
    <col min="1027" max="1027" width="10.7109375" style="9" customWidth="1"/>
    <col min="1028" max="1039" width="4.7109375" style="9" customWidth="1"/>
    <col min="1040" max="1041" width="8.85546875" style="9"/>
    <col min="1042" max="1042" width="9.5703125" style="9" bestFit="1" customWidth="1"/>
    <col min="1043" max="1280" width="8.85546875" style="9"/>
    <col min="1281" max="1281" width="3.42578125" style="9" customWidth="1"/>
    <col min="1282" max="1282" width="66.7109375" style="9" customWidth="1"/>
    <col min="1283" max="1283" width="10.7109375" style="9" customWidth="1"/>
    <col min="1284" max="1295" width="4.7109375" style="9" customWidth="1"/>
    <col min="1296" max="1297" width="8.85546875" style="9"/>
    <col min="1298" max="1298" width="9.5703125" style="9" bestFit="1" customWidth="1"/>
    <col min="1299" max="1536" width="8.85546875" style="9"/>
    <col min="1537" max="1537" width="3.42578125" style="9" customWidth="1"/>
    <col min="1538" max="1538" width="66.7109375" style="9" customWidth="1"/>
    <col min="1539" max="1539" width="10.7109375" style="9" customWidth="1"/>
    <col min="1540" max="1551" width="4.7109375" style="9" customWidth="1"/>
    <col min="1552" max="1553" width="8.85546875" style="9"/>
    <col min="1554" max="1554" width="9.5703125" style="9" bestFit="1" customWidth="1"/>
    <col min="1555" max="1792" width="8.85546875" style="9"/>
    <col min="1793" max="1793" width="3.42578125" style="9" customWidth="1"/>
    <col min="1794" max="1794" width="66.7109375" style="9" customWidth="1"/>
    <col min="1795" max="1795" width="10.7109375" style="9" customWidth="1"/>
    <col min="1796" max="1807" width="4.7109375" style="9" customWidth="1"/>
    <col min="1808" max="1809" width="8.85546875" style="9"/>
    <col min="1810" max="1810" width="9.5703125" style="9" bestFit="1" customWidth="1"/>
    <col min="1811" max="2048" width="8.85546875" style="9"/>
    <col min="2049" max="2049" width="3.42578125" style="9" customWidth="1"/>
    <col min="2050" max="2050" width="66.7109375" style="9" customWidth="1"/>
    <col min="2051" max="2051" width="10.7109375" style="9" customWidth="1"/>
    <col min="2052" max="2063" width="4.7109375" style="9" customWidth="1"/>
    <col min="2064" max="2065" width="8.85546875" style="9"/>
    <col min="2066" max="2066" width="9.5703125" style="9" bestFit="1" customWidth="1"/>
    <col min="2067" max="2304" width="8.85546875" style="9"/>
    <col min="2305" max="2305" width="3.42578125" style="9" customWidth="1"/>
    <col min="2306" max="2306" width="66.7109375" style="9" customWidth="1"/>
    <col min="2307" max="2307" width="10.7109375" style="9" customWidth="1"/>
    <col min="2308" max="2319" width="4.7109375" style="9" customWidth="1"/>
    <col min="2320" max="2321" width="8.85546875" style="9"/>
    <col min="2322" max="2322" width="9.5703125" style="9" bestFit="1" customWidth="1"/>
    <col min="2323" max="2560" width="8.85546875" style="9"/>
    <col min="2561" max="2561" width="3.42578125" style="9" customWidth="1"/>
    <col min="2562" max="2562" width="66.7109375" style="9" customWidth="1"/>
    <col min="2563" max="2563" width="10.7109375" style="9" customWidth="1"/>
    <col min="2564" max="2575" width="4.7109375" style="9" customWidth="1"/>
    <col min="2576" max="2577" width="8.85546875" style="9"/>
    <col min="2578" max="2578" width="9.5703125" style="9" bestFit="1" customWidth="1"/>
    <col min="2579" max="2816" width="8.85546875" style="9"/>
    <col min="2817" max="2817" width="3.42578125" style="9" customWidth="1"/>
    <col min="2818" max="2818" width="66.7109375" style="9" customWidth="1"/>
    <col min="2819" max="2819" width="10.7109375" style="9" customWidth="1"/>
    <col min="2820" max="2831" width="4.7109375" style="9" customWidth="1"/>
    <col min="2832" max="2833" width="8.85546875" style="9"/>
    <col min="2834" max="2834" width="9.5703125" style="9" bestFit="1" customWidth="1"/>
    <col min="2835" max="3072" width="8.85546875" style="9"/>
    <col min="3073" max="3073" width="3.42578125" style="9" customWidth="1"/>
    <col min="3074" max="3074" width="66.7109375" style="9" customWidth="1"/>
    <col min="3075" max="3075" width="10.7109375" style="9" customWidth="1"/>
    <col min="3076" max="3087" width="4.7109375" style="9" customWidth="1"/>
    <col min="3088" max="3089" width="8.85546875" style="9"/>
    <col min="3090" max="3090" width="9.5703125" style="9" bestFit="1" customWidth="1"/>
    <col min="3091" max="3328" width="8.85546875" style="9"/>
    <col min="3329" max="3329" width="3.42578125" style="9" customWidth="1"/>
    <col min="3330" max="3330" width="66.7109375" style="9" customWidth="1"/>
    <col min="3331" max="3331" width="10.7109375" style="9" customWidth="1"/>
    <col min="3332" max="3343" width="4.7109375" style="9" customWidth="1"/>
    <col min="3344" max="3345" width="8.85546875" style="9"/>
    <col min="3346" max="3346" width="9.5703125" style="9" bestFit="1" customWidth="1"/>
    <col min="3347" max="3584" width="8.85546875" style="9"/>
    <col min="3585" max="3585" width="3.42578125" style="9" customWidth="1"/>
    <col min="3586" max="3586" width="66.7109375" style="9" customWidth="1"/>
    <col min="3587" max="3587" width="10.7109375" style="9" customWidth="1"/>
    <col min="3588" max="3599" width="4.7109375" style="9" customWidth="1"/>
    <col min="3600" max="3601" width="8.85546875" style="9"/>
    <col min="3602" max="3602" width="9.5703125" style="9" bestFit="1" customWidth="1"/>
    <col min="3603" max="3840" width="8.85546875" style="9"/>
    <col min="3841" max="3841" width="3.42578125" style="9" customWidth="1"/>
    <col min="3842" max="3842" width="66.7109375" style="9" customWidth="1"/>
    <col min="3843" max="3843" width="10.7109375" style="9" customWidth="1"/>
    <col min="3844" max="3855" width="4.7109375" style="9" customWidth="1"/>
    <col min="3856" max="3857" width="8.85546875" style="9"/>
    <col min="3858" max="3858" width="9.5703125" style="9" bestFit="1" customWidth="1"/>
    <col min="3859" max="4096" width="8.85546875" style="9"/>
    <col min="4097" max="4097" width="3.42578125" style="9" customWidth="1"/>
    <col min="4098" max="4098" width="66.7109375" style="9" customWidth="1"/>
    <col min="4099" max="4099" width="10.7109375" style="9" customWidth="1"/>
    <col min="4100" max="4111" width="4.7109375" style="9" customWidth="1"/>
    <col min="4112" max="4113" width="8.85546875" style="9"/>
    <col min="4114" max="4114" width="9.5703125" style="9" bestFit="1" customWidth="1"/>
    <col min="4115" max="4352" width="8.85546875" style="9"/>
    <col min="4353" max="4353" width="3.42578125" style="9" customWidth="1"/>
    <col min="4354" max="4354" width="66.7109375" style="9" customWidth="1"/>
    <col min="4355" max="4355" width="10.7109375" style="9" customWidth="1"/>
    <col min="4356" max="4367" width="4.7109375" style="9" customWidth="1"/>
    <col min="4368" max="4369" width="8.85546875" style="9"/>
    <col min="4370" max="4370" width="9.5703125" style="9" bestFit="1" customWidth="1"/>
    <col min="4371" max="4608" width="8.85546875" style="9"/>
    <col min="4609" max="4609" width="3.42578125" style="9" customWidth="1"/>
    <col min="4610" max="4610" width="66.7109375" style="9" customWidth="1"/>
    <col min="4611" max="4611" width="10.7109375" style="9" customWidth="1"/>
    <col min="4612" max="4623" width="4.7109375" style="9" customWidth="1"/>
    <col min="4624" max="4625" width="8.85546875" style="9"/>
    <col min="4626" max="4626" width="9.5703125" style="9" bestFit="1" customWidth="1"/>
    <col min="4627" max="4864" width="8.85546875" style="9"/>
    <col min="4865" max="4865" width="3.42578125" style="9" customWidth="1"/>
    <col min="4866" max="4866" width="66.7109375" style="9" customWidth="1"/>
    <col min="4867" max="4867" width="10.7109375" style="9" customWidth="1"/>
    <col min="4868" max="4879" width="4.7109375" style="9" customWidth="1"/>
    <col min="4880" max="4881" width="8.85546875" style="9"/>
    <col min="4882" max="4882" width="9.5703125" style="9" bestFit="1" customWidth="1"/>
    <col min="4883" max="5120" width="8.85546875" style="9"/>
    <col min="5121" max="5121" width="3.42578125" style="9" customWidth="1"/>
    <col min="5122" max="5122" width="66.7109375" style="9" customWidth="1"/>
    <col min="5123" max="5123" width="10.7109375" style="9" customWidth="1"/>
    <col min="5124" max="5135" width="4.7109375" style="9" customWidth="1"/>
    <col min="5136" max="5137" width="8.85546875" style="9"/>
    <col min="5138" max="5138" width="9.5703125" style="9" bestFit="1" customWidth="1"/>
    <col min="5139" max="5376" width="8.85546875" style="9"/>
    <col min="5377" max="5377" width="3.42578125" style="9" customWidth="1"/>
    <col min="5378" max="5378" width="66.7109375" style="9" customWidth="1"/>
    <col min="5379" max="5379" width="10.7109375" style="9" customWidth="1"/>
    <col min="5380" max="5391" width="4.7109375" style="9" customWidth="1"/>
    <col min="5392" max="5393" width="8.85546875" style="9"/>
    <col min="5394" max="5394" width="9.5703125" style="9" bestFit="1" customWidth="1"/>
    <col min="5395" max="5632" width="8.85546875" style="9"/>
    <col min="5633" max="5633" width="3.42578125" style="9" customWidth="1"/>
    <col min="5634" max="5634" width="66.7109375" style="9" customWidth="1"/>
    <col min="5635" max="5635" width="10.7109375" style="9" customWidth="1"/>
    <col min="5636" max="5647" width="4.7109375" style="9" customWidth="1"/>
    <col min="5648" max="5649" width="8.85546875" style="9"/>
    <col min="5650" max="5650" width="9.5703125" style="9" bestFit="1" customWidth="1"/>
    <col min="5651" max="5888" width="8.85546875" style="9"/>
    <col min="5889" max="5889" width="3.42578125" style="9" customWidth="1"/>
    <col min="5890" max="5890" width="66.7109375" style="9" customWidth="1"/>
    <col min="5891" max="5891" width="10.7109375" style="9" customWidth="1"/>
    <col min="5892" max="5903" width="4.7109375" style="9" customWidth="1"/>
    <col min="5904" max="5905" width="8.85546875" style="9"/>
    <col min="5906" max="5906" width="9.5703125" style="9" bestFit="1" customWidth="1"/>
    <col min="5907" max="6144" width="8.85546875" style="9"/>
    <col min="6145" max="6145" width="3.42578125" style="9" customWidth="1"/>
    <col min="6146" max="6146" width="66.7109375" style="9" customWidth="1"/>
    <col min="6147" max="6147" width="10.7109375" style="9" customWidth="1"/>
    <col min="6148" max="6159" width="4.7109375" style="9" customWidth="1"/>
    <col min="6160" max="6161" width="8.85546875" style="9"/>
    <col min="6162" max="6162" width="9.5703125" style="9" bestFit="1" customWidth="1"/>
    <col min="6163" max="6400" width="8.85546875" style="9"/>
    <col min="6401" max="6401" width="3.42578125" style="9" customWidth="1"/>
    <col min="6402" max="6402" width="66.7109375" style="9" customWidth="1"/>
    <col min="6403" max="6403" width="10.7109375" style="9" customWidth="1"/>
    <col min="6404" max="6415" width="4.7109375" style="9" customWidth="1"/>
    <col min="6416" max="6417" width="8.85546875" style="9"/>
    <col min="6418" max="6418" width="9.5703125" style="9" bestFit="1" customWidth="1"/>
    <col min="6419" max="6656" width="8.85546875" style="9"/>
    <col min="6657" max="6657" width="3.42578125" style="9" customWidth="1"/>
    <col min="6658" max="6658" width="66.7109375" style="9" customWidth="1"/>
    <col min="6659" max="6659" width="10.7109375" style="9" customWidth="1"/>
    <col min="6660" max="6671" width="4.7109375" style="9" customWidth="1"/>
    <col min="6672" max="6673" width="8.85546875" style="9"/>
    <col min="6674" max="6674" width="9.5703125" style="9" bestFit="1" customWidth="1"/>
    <col min="6675" max="6912" width="8.85546875" style="9"/>
    <col min="6913" max="6913" width="3.42578125" style="9" customWidth="1"/>
    <col min="6914" max="6914" width="66.7109375" style="9" customWidth="1"/>
    <col min="6915" max="6915" width="10.7109375" style="9" customWidth="1"/>
    <col min="6916" max="6927" width="4.7109375" style="9" customWidth="1"/>
    <col min="6928" max="6929" width="8.85546875" style="9"/>
    <col min="6930" max="6930" width="9.5703125" style="9" bestFit="1" customWidth="1"/>
    <col min="6931" max="7168" width="8.85546875" style="9"/>
    <col min="7169" max="7169" width="3.42578125" style="9" customWidth="1"/>
    <col min="7170" max="7170" width="66.7109375" style="9" customWidth="1"/>
    <col min="7171" max="7171" width="10.7109375" style="9" customWidth="1"/>
    <col min="7172" max="7183" width="4.7109375" style="9" customWidth="1"/>
    <col min="7184" max="7185" width="8.85546875" style="9"/>
    <col min="7186" max="7186" width="9.5703125" style="9" bestFit="1" customWidth="1"/>
    <col min="7187" max="7424" width="8.85546875" style="9"/>
    <col min="7425" max="7425" width="3.42578125" style="9" customWidth="1"/>
    <col min="7426" max="7426" width="66.7109375" style="9" customWidth="1"/>
    <col min="7427" max="7427" width="10.7109375" style="9" customWidth="1"/>
    <col min="7428" max="7439" width="4.7109375" style="9" customWidth="1"/>
    <col min="7440" max="7441" width="8.85546875" style="9"/>
    <col min="7442" max="7442" width="9.5703125" style="9" bestFit="1" customWidth="1"/>
    <col min="7443" max="7680" width="8.85546875" style="9"/>
    <col min="7681" max="7681" width="3.42578125" style="9" customWidth="1"/>
    <col min="7682" max="7682" width="66.7109375" style="9" customWidth="1"/>
    <col min="7683" max="7683" width="10.7109375" style="9" customWidth="1"/>
    <col min="7684" max="7695" width="4.7109375" style="9" customWidth="1"/>
    <col min="7696" max="7697" width="8.85546875" style="9"/>
    <col min="7698" max="7698" width="9.5703125" style="9" bestFit="1" customWidth="1"/>
    <col min="7699" max="7936" width="8.85546875" style="9"/>
    <col min="7937" max="7937" width="3.42578125" style="9" customWidth="1"/>
    <col min="7938" max="7938" width="66.7109375" style="9" customWidth="1"/>
    <col min="7939" max="7939" width="10.7109375" style="9" customWidth="1"/>
    <col min="7940" max="7951" width="4.7109375" style="9" customWidth="1"/>
    <col min="7952" max="7953" width="8.85546875" style="9"/>
    <col min="7954" max="7954" width="9.5703125" style="9" bestFit="1" customWidth="1"/>
    <col min="7955" max="8192" width="8.85546875" style="9"/>
    <col min="8193" max="8193" width="3.42578125" style="9" customWidth="1"/>
    <col min="8194" max="8194" width="66.7109375" style="9" customWidth="1"/>
    <col min="8195" max="8195" width="10.7109375" style="9" customWidth="1"/>
    <col min="8196" max="8207" width="4.7109375" style="9" customWidth="1"/>
    <col min="8208" max="8209" width="8.85546875" style="9"/>
    <col min="8210" max="8210" width="9.5703125" style="9" bestFit="1" customWidth="1"/>
    <col min="8211" max="8448" width="8.85546875" style="9"/>
    <col min="8449" max="8449" width="3.42578125" style="9" customWidth="1"/>
    <col min="8450" max="8450" width="66.7109375" style="9" customWidth="1"/>
    <col min="8451" max="8451" width="10.7109375" style="9" customWidth="1"/>
    <col min="8452" max="8463" width="4.7109375" style="9" customWidth="1"/>
    <col min="8464" max="8465" width="8.85546875" style="9"/>
    <col min="8466" max="8466" width="9.5703125" style="9" bestFit="1" customWidth="1"/>
    <col min="8467" max="8704" width="8.85546875" style="9"/>
    <col min="8705" max="8705" width="3.42578125" style="9" customWidth="1"/>
    <col min="8706" max="8706" width="66.7109375" style="9" customWidth="1"/>
    <col min="8707" max="8707" width="10.7109375" style="9" customWidth="1"/>
    <col min="8708" max="8719" width="4.7109375" style="9" customWidth="1"/>
    <col min="8720" max="8721" width="8.85546875" style="9"/>
    <col min="8722" max="8722" width="9.5703125" style="9" bestFit="1" customWidth="1"/>
    <col min="8723" max="8960" width="8.85546875" style="9"/>
    <col min="8961" max="8961" width="3.42578125" style="9" customWidth="1"/>
    <col min="8962" max="8962" width="66.7109375" style="9" customWidth="1"/>
    <col min="8963" max="8963" width="10.7109375" style="9" customWidth="1"/>
    <col min="8964" max="8975" width="4.7109375" style="9" customWidth="1"/>
    <col min="8976" max="8977" width="8.85546875" style="9"/>
    <col min="8978" max="8978" width="9.5703125" style="9" bestFit="1" customWidth="1"/>
    <col min="8979" max="9216" width="8.85546875" style="9"/>
    <col min="9217" max="9217" width="3.42578125" style="9" customWidth="1"/>
    <col min="9218" max="9218" width="66.7109375" style="9" customWidth="1"/>
    <col min="9219" max="9219" width="10.7109375" style="9" customWidth="1"/>
    <col min="9220" max="9231" width="4.7109375" style="9" customWidth="1"/>
    <col min="9232" max="9233" width="8.85546875" style="9"/>
    <col min="9234" max="9234" width="9.5703125" style="9" bestFit="1" customWidth="1"/>
    <col min="9235" max="9472" width="8.85546875" style="9"/>
    <col min="9473" max="9473" width="3.42578125" style="9" customWidth="1"/>
    <col min="9474" max="9474" width="66.7109375" style="9" customWidth="1"/>
    <col min="9475" max="9475" width="10.7109375" style="9" customWidth="1"/>
    <col min="9476" max="9487" width="4.7109375" style="9" customWidth="1"/>
    <col min="9488" max="9489" width="8.85546875" style="9"/>
    <col min="9490" max="9490" width="9.5703125" style="9" bestFit="1" customWidth="1"/>
    <col min="9491" max="9728" width="8.85546875" style="9"/>
    <col min="9729" max="9729" width="3.42578125" style="9" customWidth="1"/>
    <col min="9730" max="9730" width="66.7109375" style="9" customWidth="1"/>
    <col min="9731" max="9731" width="10.7109375" style="9" customWidth="1"/>
    <col min="9732" max="9743" width="4.7109375" style="9" customWidth="1"/>
    <col min="9744" max="9745" width="8.85546875" style="9"/>
    <col min="9746" max="9746" width="9.5703125" style="9" bestFit="1" customWidth="1"/>
    <col min="9747" max="9984" width="8.85546875" style="9"/>
    <col min="9985" max="9985" width="3.42578125" style="9" customWidth="1"/>
    <col min="9986" max="9986" width="66.7109375" style="9" customWidth="1"/>
    <col min="9987" max="9987" width="10.7109375" style="9" customWidth="1"/>
    <col min="9988" max="9999" width="4.7109375" style="9" customWidth="1"/>
    <col min="10000" max="10001" width="8.85546875" style="9"/>
    <col min="10002" max="10002" width="9.5703125" style="9" bestFit="1" customWidth="1"/>
    <col min="10003" max="10240" width="8.85546875" style="9"/>
    <col min="10241" max="10241" width="3.42578125" style="9" customWidth="1"/>
    <col min="10242" max="10242" width="66.7109375" style="9" customWidth="1"/>
    <col min="10243" max="10243" width="10.7109375" style="9" customWidth="1"/>
    <col min="10244" max="10255" width="4.7109375" style="9" customWidth="1"/>
    <col min="10256" max="10257" width="8.85546875" style="9"/>
    <col min="10258" max="10258" width="9.5703125" style="9" bestFit="1" customWidth="1"/>
    <col min="10259" max="10496" width="8.85546875" style="9"/>
    <col min="10497" max="10497" width="3.42578125" style="9" customWidth="1"/>
    <col min="10498" max="10498" width="66.7109375" style="9" customWidth="1"/>
    <col min="10499" max="10499" width="10.7109375" style="9" customWidth="1"/>
    <col min="10500" max="10511" width="4.7109375" style="9" customWidth="1"/>
    <col min="10512" max="10513" width="8.85546875" style="9"/>
    <col min="10514" max="10514" width="9.5703125" style="9" bestFit="1" customWidth="1"/>
    <col min="10515" max="10752" width="8.85546875" style="9"/>
    <col min="10753" max="10753" width="3.42578125" style="9" customWidth="1"/>
    <col min="10754" max="10754" width="66.7109375" style="9" customWidth="1"/>
    <col min="10755" max="10755" width="10.7109375" style="9" customWidth="1"/>
    <col min="10756" max="10767" width="4.7109375" style="9" customWidth="1"/>
    <col min="10768" max="10769" width="8.85546875" style="9"/>
    <col min="10770" max="10770" width="9.5703125" style="9" bestFit="1" customWidth="1"/>
    <col min="10771" max="11008" width="8.85546875" style="9"/>
    <col min="11009" max="11009" width="3.42578125" style="9" customWidth="1"/>
    <col min="11010" max="11010" width="66.7109375" style="9" customWidth="1"/>
    <col min="11011" max="11011" width="10.7109375" style="9" customWidth="1"/>
    <col min="11012" max="11023" width="4.7109375" style="9" customWidth="1"/>
    <col min="11024" max="11025" width="8.85546875" style="9"/>
    <col min="11026" max="11026" width="9.5703125" style="9" bestFit="1" customWidth="1"/>
    <col min="11027" max="11264" width="8.85546875" style="9"/>
    <col min="11265" max="11265" width="3.42578125" style="9" customWidth="1"/>
    <col min="11266" max="11266" width="66.7109375" style="9" customWidth="1"/>
    <col min="11267" max="11267" width="10.7109375" style="9" customWidth="1"/>
    <col min="11268" max="11279" width="4.7109375" style="9" customWidth="1"/>
    <col min="11280" max="11281" width="8.85546875" style="9"/>
    <col min="11282" max="11282" width="9.5703125" style="9" bestFit="1" customWidth="1"/>
    <col min="11283" max="11520" width="8.85546875" style="9"/>
    <col min="11521" max="11521" width="3.42578125" style="9" customWidth="1"/>
    <col min="11522" max="11522" width="66.7109375" style="9" customWidth="1"/>
    <col min="11523" max="11523" width="10.7109375" style="9" customWidth="1"/>
    <col min="11524" max="11535" width="4.7109375" style="9" customWidth="1"/>
    <col min="11536" max="11537" width="8.85546875" style="9"/>
    <col min="11538" max="11538" width="9.5703125" style="9" bestFit="1" customWidth="1"/>
    <col min="11539" max="11776" width="8.85546875" style="9"/>
    <col min="11777" max="11777" width="3.42578125" style="9" customWidth="1"/>
    <col min="11778" max="11778" width="66.7109375" style="9" customWidth="1"/>
    <col min="11779" max="11779" width="10.7109375" style="9" customWidth="1"/>
    <col min="11780" max="11791" width="4.7109375" style="9" customWidth="1"/>
    <col min="11792" max="11793" width="8.85546875" style="9"/>
    <col min="11794" max="11794" width="9.5703125" style="9" bestFit="1" customWidth="1"/>
    <col min="11795" max="12032" width="8.85546875" style="9"/>
    <col min="12033" max="12033" width="3.42578125" style="9" customWidth="1"/>
    <col min="12034" max="12034" width="66.7109375" style="9" customWidth="1"/>
    <col min="12035" max="12035" width="10.7109375" style="9" customWidth="1"/>
    <col min="12036" max="12047" width="4.7109375" style="9" customWidth="1"/>
    <col min="12048" max="12049" width="8.85546875" style="9"/>
    <col min="12050" max="12050" width="9.5703125" style="9" bestFit="1" customWidth="1"/>
    <col min="12051" max="12288" width="8.85546875" style="9"/>
    <col min="12289" max="12289" width="3.42578125" style="9" customWidth="1"/>
    <col min="12290" max="12290" width="66.7109375" style="9" customWidth="1"/>
    <col min="12291" max="12291" width="10.7109375" style="9" customWidth="1"/>
    <col min="12292" max="12303" width="4.7109375" style="9" customWidth="1"/>
    <col min="12304" max="12305" width="8.85546875" style="9"/>
    <col min="12306" max="12306" width="9.5703125" style="9" bestFit="1" customWidth="1"/>
    <col min="12307" max="12544" width="8.85546875" style="9"/>
    <col min="12545" max="12545" width="3.42578125" style="9" customWidth="1"/>
    <col min="12546" max="12546" width="66.7109375" style="9" customWidth="1"/>
    <col min="12547" max="12547" width="10.7109375" style="9" customWidth="1"/>
    <col min="12548" max="12559" width="4.7109375" style="9" customWidth="1"/>
    <col min="12560" max="12561" width="8.85546875" style="9"/>
    <col min="12562" max="12562" width="9.5703125" style="9" bestFit="1" customWidth="1"/>
    <col min="12563" max="12800" width="8.85546875" style="9"/>
    <col min="12801" max="12801" width="3.42578125" style="9" customWidth="1"/>
    <col min="12802" max="12802" width="66.7109375" style="9" customWidth="1"/>
    <col min="12803" max="12803" width="10.7109375" style="9" customWidth="1"/>
    <col min="12804" max="12815" width="4.7109375" style="9" customWidth="1"/>
    <col min="12816" max="12817" width="8.85546875" style="9"/>
    <col min="12818" max="12818" width="9.5703125" style="9" bestFit="1" customWidth="1"/>
    <col min="12819" max="13056" width="8.85546875" style="9"/>
    <col min="13057" max="13057" width="3.42578125" style="9" customWidth="1"/>
    <col min="13058" max="13058" width="66.7109375" style="9" customWidth="1"/>
    <col min="13059" max="13059" width="10.7109375" style="9" customWidth="1"/>
    <col min="13060" max="13071" width="4.7109375" style="9" customWidth="1"/>
    <col min="13072" max="13073" width="8.85546875" style="9"/>
    <col min="13074" max="13074" width="9.5703125" style="9" bestFit="1" customWidth="1"/>
    <col min="13075" max="13312" width="8.85546875" style="9"/>
    <col min="13313" max="13313" width="3.42578125" style="9" customWidth="1"/>
    <col min="13314" max="13314" width="66.7109375" style="9" customWidth="1"/>
    <col min="13315" max="13315" width="10.7109375" style="9" customWidth="1"/>
    <col min="13316" max="13327" width="4.7109375" style="9" customWidth="1"/>
    <col min="13328" max="13329" width="8.85546875" style="9"/>
    <col min="13330" max="13330" width="9.5703125" style="9" bestFit="1" customWidth="1"/>
    <col min="13331" max="13568" width="8.85546875" style="9"/>
    <col min="13569" max="13569" width="3.42578125" style="9" customWidth="1"/>
    <col min="13570" max="13570" width="66.7109375" style="9" customWidth="1"/>
    <col min="13571" max="13571" width="10.7109375" style="9" customWidth="1"/>
    <col min="13572" max="13583" width="4.7109375" style="9" customWidth="1"/>
    <col min="13584" max="13585" width="8.85546875" style="9"/>
    <col min="13586" max="13586" width="9.5703125" style="9" bestFit="1" customWidth="1"/>
    <col min="13587" max="13824" width="8.85546875" style="9"/>
    <col min="13825" max="13825" width="3.42578125" style="9" customWidth="1"/>
    <col min="13826" max="13826" width="66.7109375" style="9" customWidth="1"/>
    <col min="13827" max="13827" width="10.7109375" style="9" customWidth="1"/>
    <col min="13828" max="13839" width="4.7109375" style="9" customWidth="1"/>
    <col min="13840" max="13841" width="8.85546875" style="9"/>
    <col min="13842" max="13842" width="9.5703125" style="9" bestFit="1" customWidth="1"/>
    <col min="13843" max="14080" width="8.85546875" style="9"/>
    <col min="14081" max="14081" width="3.42578125" style="9" customWidth="1"/>
    <col min="14082" max="14082" width="66.7109375" style="9" customWidth="1"/>
    <col min="14083" max="14083" width="10.7109375" style="9" customWidth="1"/>
    <col min="14084" max="14095" width="4.7109375" style="9" customWidth="1"/>
    <col min="14096" max="14097" width="8.85546875" style="9"/>
    <col min="14098" max="14098" width="9.5703125" style="9" bestFit="1" customWidth="1"/>
    <col min="14099" max="14336" width="8.85546875" style="9"/>
    <col min="14337" max="14337" width="3.42578125" style="9" customWidth="1"/>
    <col min="14338" max="14338" width="66.7109375" style="9" customWidth="1"/>
    <col min="14339" max="14339" width="10.7109375" style="9" customWidth="1"/>
    <col min="14340" max="14351" width="4.7109375" style="9" customWidth="1"/>
    <col min="14352" max="14353" width="8.85546875" style="9"/>
    <col min="14354" max="14354" width="9.5703125" style="9" bestFit="1" customWidth="1"/>
    <col min="14355" max="14592" width="8.85546875" style="9"/>
    <col min="14593" max="14593" width="3.42578125" style="9" customWidth="1"/>
    <col min="14594" max="14594" width="66.7109375" style="9" customWidth="1"/>
    <col min="14595" max="14595" width="10.7109375" style="9" customWidth="1"/>
    <col min="14596" max="14607" width="4.7109375" style="9" customWidth="1"/>
    <col min="14608" max="14609" width="8.85546875" style="9"/>
    <col min="14610" max="14610" width="9.5703125" style="9" bestFit="1" customWidth="1"/>
    <col min="14611" max="14848" width="8.85546875" style="9"/>
    <col min="14849" max="14849" width="3.42578125" style="9" customWidth="1"/>
    <col min="14850" max="14850" width="66.7109375" style="9" customWidth="1"/>
    <col min="14851" max="14851" width="10.7109375" style="9" customWidth="1"/>
    <col min="14852" max="14863" width="4.7109375" style="9" customWidth="1"/>
    <col min="14864" max="14865" width="8.85546875" style="9"/>
    <col min="14866" max="14866" width="9.5703125" style="9" bestFit="1" customWidth="1"/>
    <col min="14867" max="15104" width="8.85546875" style="9"/>
    <col min="15105" max="15105" width="3.42578125" style="9" customWidth="1"/>
    <col min="15106" max="15106" width="66.7109375" style="9" customWidth="1"/>
    <col min="15107" max="15107" width="10.7109375" style="9" customWidth="1"/>
    <col min="15108" max="15119" width="4.7109375" style="9" customWidth="1"/>
    <col min="15120" max="15121" width="8.85546875" style="9"/>
    <col min="15122" max="15122" width="9.5703125" style="9" bestFit="1" customWidth="1"/>
    <col min="15123" max="15360" width="8.85546875" style="9"/>
    <col min="15361" max="15361" width="3.42578125" style="9" customWidth="1"/>
    <col min="15362" max="15362" width="66.7109375" style="9" customWidth="1"/>
    <col min="15363" max="15363" width="10.7109375" style="9" customWidth="1"/>
    <col min="15364" max="15375" width="4.7109375" style="9" customWidth="1"/>
    <col min="15376" max="15377" width="8.85546875" style="9"/>
    <col min="15378" max="15378" width="9.5703125" style="9" bestFit="1" customWidth="1"/>
    <col min="15379" max="15616" width="8.85546875" style="9"/>
    <col min="15617" max="15617" width="3.42578125" style="9" customWidth="1"/>
    <col min="15618" max="15618" width="66.7109375" style="9" customWidth="1"/>
    <col min="15619" max="15619" width="10.7109375" style="9" customWidth="1"/>
    <col min="15620" max="15631" width="4.7109375" style="9" customWidth="1"/>
    <col min="15632" max="15633" width="8.85546875" style="9"/>
    <col min="15634" max="15634" width="9.5703125" style="9" bestFit="1" customWidth="1"/>
    <col min="15635" max="15872" width="8.85546875" style="9"/>
    <col min="15873" max="15873" width="3.42578125" style="9" customWidth="1"/>
    <col min="15874" max="15874" width="66.7109375" style="9" customWidth="1"/>
    <col min="15875" max="15875" width="10.7109375" style="9" customWidth="1"/>
    <col min="15876" max="15887" width="4.7109375" style="9" customWidth="1"/>
    <col min="15888" max="15889" width="8.85546875" style="9"/>
    <col min="15890" max="15890" width="9.5703125" style="9" bestFit="1" customWidth="1"/>
    <col min="15891" max="16128" width="8.85546875" style="9"/>
    <col min="16129" max="16129" width="3.42578125" style="9" customWidth="1"/>
    <col min="16130" max="16130" width="66.7109375" style="9" customWidth="1"/>
    <col min="16131" max="16131" width="10.7109375" style="9" customWidth="1"/>
    <col min="16132" max="16143" width="4.7109375" style="9" customWidth="1"/>
    <col min="16144" max="16145" width="8.85546875" style="9"/>
    <col min="16146" max="16146" width="9.5703125" style="9" bestFit="1" customWidth="1"/>
    <col min="16147" max="16384" width="8.85546875" style="9"/>
  </cols>
  <sheetData>
    <row r="1" spans="2:15" s="3" customFormat="1" ht="15.75" x14ac:dyDescent="0.25">
      <c r="B1" s="1" t="s">
        <v>277</v>
      </c>
      <c r="C1" s="2"/>
      <c r="D1" s="393"/>
      <c r="E1" s="393"/>
      <c r="F1" s="393"/>
      <c r="G1" s="393"/>
      <c r="H1" s="393"/>
      <c r="I1" s="393"/>
      <c r="J1" s="393"/>
      <c r="K1" s="393"/>
      <c r="L1" s="393"/>
      <c r="M1" s="393"/>
      <c r="N1" s="393"/>
      <c r="O1" s="393"/>
    </row>
    <row r="2" spans="2:15" s="3" customFormat="1" ht="15.75" x14ac:dyDescent="0.25">
      <c r="B2" s="4" t="s">
        <v>1</v>
      </c>
      <c r="C2" s="5" t="s">
        <v>144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278</v>
      </c>
      <c r="C5" s="254">
        <v>2921</v>
      </c>
      <c r="D5" s="11">
        <f>$C$5*100/$C$28</f>
        <v>63.707742639040347</v>
      </c>
      <c r="E5" s="11">
        <f>$C$5*100/$C$28</f>
        <v>63.707742639040347</v>
      </c>
      <c r="F5" s="11">
        <f>$C$5*100/$C$28</f>
        <v>63.707742639040347</v>
      </c>
      <c r="G5" s="11">
        <f>$C$5*100/$C$28</f>
        <v>63.707742639040347</v>
      </c>
      <c r="H5" s="11"/>
      <c r="I5" s="11"/>
      <c r="J5" s="11"/>
      <c r="K5" s="11"/>
      <c r="L5" s="11"/>
      <c r="M5" s="11"/>
      <c r="N5" s="11"/>
      <c r="O5" s="13"/>
    </row>
    <row r="6" spans="2:15" s="12" customFormat="1" x14ac:dyDescent="0.2">
      <c r="B6" s="10" t="s">
        <v>279</v>
      </c>
      <c r="C6" s="254">
        <v>2017</v>
      </c>
      <c r="D6" s="11"/>
      <c r="E6" s="11"/>
      <c r="F6" s="13"/>
      <c r="G6" s="11"/>
      <c r="H6" s="11">
        <f>$C$6*100/$C$28</f>
        <v>43.991275899672843</v>
      </c>
      <c r="I6" s="11">
        <f>$C$6*100/$C$28</f>
        <v>43.991275899672843</v>
      </c>
      <c r="J6" s="11">
        <f>$C$6*100/$C$28</f>
        <v>43.991275899672843</v>
      </c>
      <c r="K6" s="11">
        <f>$C$6*100/$C$28</f>
        <v>43.991275899672843</v>
      </c>
      <c r="L6" s="11"/>
      <c r="M6" s="11"/>
      <c r="N6" s="11"/>
      <c r="O6" s="13"/>
    </row>
    <row r="7" spans="2:15" s="12" customFormat="1" x14ac:dyDescent="0.2">
      <c r="B7" s="10" t="s">
        <v>280</v>
      </c>
      <c r="C7" s="254">
        <v>1904</v>
      </c>
      <c r="D7" s="11"/>
      <c r="E7" s="11"/>
      <c r="F7" s="13"/>
      <c r="G7" s="11"/>
      <c r="H7" s="11"/>
      <c r="I7" s="11"/>
      <c r="J7" s="11"/>
      <c r="K7" s="11"/>
      <c r="L7" s="11">
        <f>$C$7*100/$C$28</f>
        <v>41.526717557251906</v>
      </c>
      <c r="M7" s="11">
        <f>$C$7*100/$C$28</f>
        <v>41.526717557251906</v>
      </c>
      <c r="N7" s="11">
        <f>$C$7*100/$C$28</f>
        <v>41.526717557251906</v>
      </c>
      <c r="O7" s="11">
        <f>$C$7*100/$C$28</f>
        <v>41.526717557251906</v>
      </c>
    </row>
    <row r="8" spans="2:15" s="12" customFormat="1" x14ac:dyDescent="0.2">
      <c r="B8" s="10" t="s">
        <v>281</v>
      </c>
      <c r="C8" s="254">
        <v>135</v>
      </c>
      <c r="D8" s="11"/>
      <c r="E8" s="11"/>
      <c r="F8" s="13"/>
      <c r="G8" s="11"/>
      <c r="H8" s="11">
        <f>$C$8*100/$C$28</f>
        <v>2.9443838604143946</v>
      </c>
      <c r="I8" s="11">
        <f>$C$8*100/$C$28</f>
        <v>2.9443838604143946</v>
      </c>
      <c r="J8" s="11">
        <f>$C$8*100/$C$28</f>
        <v>2.9443838604143946</v>
      </c>
      <c r="K8" s="11">
        <f>$C$8*100/$C$28</f>
        <v>2.9443838604143946</v>
      </c>
      <c r="L8" s="11">
        <f>$C$8*100/$C$28</f>
        <v>2.9443838604143946</v>
      </c>
      <c r="M8" s="11"/>
      <c r="N8" s="11"/>
      <c r="O8" s="13"/>
    </row>
    <row r="9" spans="2:15" s="12" customFormat="1" x14ac:dyDescent="0.2">
      <c r="B9" s="10" t="s">
        <v>282</v>
      </c>
      <c r="C9" s="254">
        <v>130.54</v>
      </c>
      <c r="D9" s="11">
        <f>$C$9*100/$C$28</f>
        <v>2.8471101417666302</v>
      </c>
      <c r="E9" s="11">
        <f>$C$9*100/$C$28</f>
        <v>2.8471101417666302</v>
      </c>
      <c r="F9" s="13"/>
      <c r="G9" s="11"/>
      <c r="H9" s="11"/>
      <c r="I9" s="11"/>
      <c r="J9" s="11"/>
      <c r="K9" s="11"/>
      <c r="L9" s="11"/>
      <c r="M9" s="11">
        <f>$C$9*100/$C$28</f>
        <v>2.8471101417666302</v>
      </c>
      <c r="N9" s="11">
        <f>$C$9*100/$C$28</f>
        <v>2.8471101417666302</v>
      </c>
      <c r="O9" s="11">
        <f>$C$9*100/$C$28</f>
        <v>2.8471101417666302</v>
      </c>
    </row>
    <row r="10" spans="2:15" s="12" customFormat="1" x14ac:dyDescent="0.2">
      <c r="B10" s="10" t="s">
        <v>90</v>
      </c>
      <c r="C10" s="254">
        <v>308.35300000000001</v>
      </c>
      <c r="D10" s="11">
        <f t="shared" ref="D10:O10" si="0">$C$10*100/$C$28</f>
        <v>6.7252562704471099</v>
      </c>
      <c r="E10" s="11">
        <f t="shared" si="0"/>
        <v>6.7252562704471099</v>
      </c>
      <c r="F10" s="11">
        <f t="shared" si="0"/>
        <v>6.7252562704471099</v>
      </c>
      <c r="G10" s="11">
        <f t="shared" si="0"/>
        <v>6.7252562704471099</v>
      </c>
      <c r="H10" s="11">
        <f t="shared" si="0"/>
        <v>6.7252562704471099</v>
      </c>
      <c r="I10" s="11">
        <f t="shared" si="0"/>
        <v>6.7252562704471099</v>
      </c>
      <c r="J10" s="11">
        <f t="shared" si="0"/>
        <v>6.7252562704471099</v>
      </c>
      <c r="K10" s="11">
        <f t="shared" si="0"/>
        <v>6.7252562704471099</v>
      </c>
      <c r="L10" s="11">
        <f t="shared" si="0"/>
        <v>6.7252562704471099</v>
      </c>
      <c r="M10" s="11">
        <f t="shared" si="0"/>
        <v>6.7252562704471099</v>
      </c>
      <c r="N10" s="11">
        <f t="shared" si="0"/>
        <v>6.7252562704471099</v>
      </c>
      <c r="O10" s="11">
        <f t="shared" si="0"/>
        <v>6.7252562704471099</v>
      </c>
    </row>
    <row r="11" spans="2:15" s="12" customFormat="1" x14ac:dyDescent="0.2">
      <c r="B11" s="10" t="s">
        <v>151</v>
      </c>
      <c r="C11" s="254">
        <v>54.625999999999998</v>
      </c>
      <c r="D11" s="11">
        <f t="shared" ref="D11:O11" si="1">$C$11*100/$C$28</f>
        <v>1.1914067611777535</v>
      </c>
      <c r="E11" s="11">
        <f t="shared" si="1"/>
        <v>1.1914067611777535</v>
      </c>
      <c r="F11" s="11">
        <f t="shared" si="1"/>
        <v>1.1914067611777535</v>
      </c>
      <c r="G11" s="11">
        <f t="shared" si="1"/>
        <v>1.1914067611777535</v>
      </c>
      <c r="H11" s="11">
        <f t="shared" si="1"/>
        <v>1.1914067611777535</v>
      </c>
      <c r="I11" s="11">
        <f t="shared" si="1"/>
        <v>1.1914067611777535</v>
      </c>
      <c r="J11" s="11">
        <f t="shared" si="1"/>
        <v>1.1914067611777535</v>
      </c>
      <c r="K11" s="11">
        <f t="shared" si="1"/>
        <v>1.1914067611777535</v>
      </c>
      <c r="L11" s="11">
        <f t="shared" si="1"/>
        <v>1.1914067611777535</v>
      </c>
      <c r="M11" s="11">
        <f t="shared" si="1"/>
        <v>1.1914067611777535</v>
      </c>
      <c r="N11" s="11">
        <f t="shared" si="1"/>
        <v>1.1914067611777535</v>
      </c>
      <c r="O11" s="11">
        <f t="shared" si="1"/>
        <v>1.1914067611777535</v>
      </c>
    </row>
    <row r="12" spans="2:15" s="12" customFormat="1" x14ac:dyDescent="0.2">
      <c r="B12" s="10" t="s">
        <v>94</v>
      </c>
      <c r="C12" s="254">
        <v>46.067999999999998</v>
      </c>
      <c r="D12" s="11">
        <f t="shared" ref="D12:O12" si="2">$C$12*100/$C$28</f>
        <v>1.0047546346782987</v>
      </c>
      <c r="E12" s="11">
        <f t="shared" si="2"/>
        <v>1.0047546346782987</v>
      </c>
      <c r="F12" s="11">
        <f t="shared" si="2"/>
        <v>1.0047546346782987</v>
      </c>
      <c r="G12" s="11">
        <f t="shared" si="2"/>
        <v>1.0047546346782987</v>
      </c>
      <c r="H12" s="11">
        <f t="shared" si="2"/>
        <v>1.0047546346782987</v>
      </c>
      <c r="I12" s="11">
        <f t="shared" si="2"/>
        <v>1.0047546346782987</v>
      </c>
      <c r="J12" s="11">
        <f t="shared" si="2"/>
        <v>1.0047546346782987</v>
      </c>
      <c r="K12" s="11">
        <f t="shared" si="2"/>
        <v>1.0047546346782987</v>
      </c>
      <c r="L12" s="11">
        <f t="shared" si="2"/>
        <v>1.0047546346782987</v>
      </c>
      <c r="M12" s="11">
        <f t="shared" si="2"/>
        <v>1.0047546346782987</v>
      </c>
      <c r="N12" s="11">
        <f t="shared" si="2"/>
        <v>1.0047546346782987</v>
      </c>
      <c r="O12" s="11">
        <f t="shared" si="2"/>
        <v>1.0047546346782987</v>
      </c>
    </row>
    <row r="13" spans="2:15" s="12" customFormat="1" x14ac:dyDescent="0.2">
      <c r="B13" s="10" t="s">
        <v>750</v>
      </c>
      <c r="C13" s="255">
        <v>42.119</v>
      </c>
      <c r="D13" s="11">
        <f>$C$13*100/$C$28</f>
        <v>0.91862595419847315</v>
      </c>
      <c r="E13" s="11">
        <f>$C$13*100/$C$28</f>
        <v>0.91862595419847315</v>
      </c>
      <c r="F13" s="11">
        <f>$C$13*100/$C$28</f>
        <v>0.91862595419847315</v>
      </c>
      <c r="G13" s="11">
        <f>$C$13*100/$C$28</f>
        <v>0.91862595419847315</v>
      </c>
      <c r="H13" s="11"/>
      <c r="I13" s="11"/>
      <c r="J13" s="11"/>
      <c r="K13" s="11"/>
      <c r="L13" s="11"/>
      <c r="M13" s="11"/>
      <c r="N13" s="11"/>
      <c r="O13" s="13"/>
    </row>
    <row r="14" spans="2:15" s="12" customFormat="1" x14ac:dyDescent="0.2">
      <c r="B14" s="37" t="s">
        <v>751</v>
      </c>
      <c r="C14" s="254">
        <v>25.3</v>
      </c>
      <c r="D14" s="38"/>
      <c r="E14" s="38"/>
      <c r="F14" s="39"/>
      <c r="G14" s="11"/>
      <c r="H14" s="11">
        <f>$C$14*100/$C$28</f>
        <v>0.55179934569247546</v>
      </c>
      <c r="I14" s="11">
        <f>$C$14*100/$C$28</f>
        <v>0.55179934569247546</v>
      </c>
      <c r="J14" s="11">
        <f>$C$14*100/$C$28</f>
        <v>0.55179934569247546</v>
      </c>
      <c r="K14" s="11">
        <f>$C$14*100/$C$28</f>
        <v>0.55179934569247546</v>
      </c>
      <c r="L14" s="11"/>
      <c r="M14" s="11"/>
      <c r="N14" s="11"/>
      <c r="O14" s="13"/>
    </row>
    <row r="15" spans="2:15" s="12" customFormat="1" x14ac:dyDescent="0.2">
      <c r="B15" s="14" t="s">
        <v>752</v>
      </c>
      <c r="C15" s="254">
        <v>29.9</v>
      </c>
      <c r="D15" s="11"/>
      <c r="E15" s="11"/>
      <c r="F15" s="11"/>
      <c r="G15" s="11"/>
      <c r="H15" s="11"/>
      <c r="I15" s="11"/>
      <c r="J15" s="11"/>
      <c r="K15" s="11"/>
      <c r="L15" s="11">
        <f>$C$15*100/$C$28</f>
        <v>0.65212649945474377</v>
      </c>
      <c r="M15" s="11">
        <f>$C$15*100/$C$28</f>
        <v>0.65212649945474377</v>
      </c>
      <c r="N15" s="11">
        <f>$C$15*100/$C$28</f>
        <v>0.65212649945474377</v>
      </c>
      <c r="O15" s="11">
        <f>$C$15*100/$C$28</f>
        <v>0.65212649945474377</v>
      </c>
    </row>
    <row r="16" spans="2:15" s="12" customFormat="1" x14ac:dyDescent="0.2">
      <c r="B16" s="10" t="s">
        <v>101</v>
      </c>
      <c r="C16" s="254">
        <v>139.304</v>
      </c>
      <c r="D16" s="11">
        <f>$C$16*100/$C$28</f>
        <v>3.038255179934569</v>
      </c>
      <c r="E16" s="11">
        <f>$C$16*100/$C$28</f>
        <v>3.038255179934569</v>
      </c>
      <c r="F16" s="11"/>
      <c r="G16" s="11"/>
      <c r="H16" s="11"/>
      <c r="I16" s="11"/>
      <c r="J16" s="11"/>
      <c r="K16" s="11"/>
      <c r="L16" s="11"/>
      <c r="M16" s="11">
        <f>$C$16*100/$C$28</f>
        <v>3.038255179934569</v>
      </c>
      <c r="N16" s="11">
        <f>$C$16*100/$C$28</f>
        <v>3.038255179934569</v>
      </c>
      <c r="O16" s="11">
        <f>$C$16*100/$C$28</f>
        <v>3.038255179934569</v>
      </c>
    </row>
    <row r="17" spans="1:18" s="12" customFormat="1" x14ac:dyDescent="0.2">
      <c r="B17" s="10" t="s">
        <v>283</v>
      </c>
      <c r="C17" s="254">
        <v>51.765999999999998</v>
      </c>
      <c r="D17" s="11"/>
      <c r="E17" s="11"/>
      <c r="F17" s="13"/>
      <c r="G17" s="11"/>
      <c r="H17" s="11">
        <f>$C$17*100/$C$28</f>
        <v>1.1290294438386039</v>
      </c>
      <c r="I17" s="11">
        <f>$C$17*100/$C$28</f>
        <v>1.1290294438386039</v>
      </c>
      <c r="J17" s="11">
        <f>$C$17*100/$C$28</f>
        <v>1.1290294438386039</v>
      </c>
      <c r="K17" s="11">
        <f>$C$17*100/$C$28</f>
        <v>1.1290294438386039</v>
      </c>
      <c r="L17" s="11">
        <f>$C$17*100/$C$28</f>
        <v>1.1290294438386039</v>
      </c>
      <c r="M17" s="11"/>
      <c r="N17" s="11"/>
      <c r="O17" s="13"/>
    </row>
    <row r="18" spans="1:18" s="12" customFormat="1" x14ac:dyDescent="0.2">
      <c r="B18" s="10" t="s">
        <v>284</v>
      </c>
      <c r="C18" s="254">
        <v>47.765999999999998</v>
      </c>
      <c r="D18" s="11">
        <f>$C$18*100/$C$28</f>
        <v>1.0417884405670663</v>
      </c>
      <c r="E18" s="11">
        <f>$C$18*100/$C$28</f>
        <v>1.0417884405670663</v>
      </c>
      <c r="F18" s="13"/>
      <c r="G18" s="11"/>
      <c r="H18" s="11"/>
      <c r="I18" s="11"/>
      <c r="J18" s="11"/>
      <c r="K18" s="11"/>
      <c r="L18" s="11"/>
      <c r="M18" s="11">
        <f>$C$18*100/$C$28</f>
        <v>1.0417884405670663</v>
      </c>
      <c r="N18" s="11">
        <f>$C$18*100/$C$28</f>
        <v>1.0417884405670663</v>
      </c>
      <c r="O18" s="11">
        <f>$C$18*100/$C$28</f>
        <v>1.0417884405670663</v>
      </c>
    </row>
    <row r="19" spans="1:18" s="12" customFormat="1" x14ac:dyDescent="0.2">
      <c r="B19" s="10" t="s">
        <v>285</v>
      </c>
      <c r="C19" s="254">
        <v>167.92</v>
      </c>
      <c r="D19" s="11">
        <f t="shared" ref="D19:O19" si="3">$C$19*100/$C$28</f>
        <v>3.6623773173391494</v>
      </c>
      <c r="E19" s="11">
        <f t="shared" si="3"/>
        <v>3.6623773173391494</v>
      </c>
      <c r="F19" s="11">
        <f t="shared" si="3"/>
        <v>3.6623773173391494</v>
      </c>
      <c r="G19" s="11">
        <f t="shared" si="3"/>
        <v>3.6623773173391494</v>
      </c>
      <c r="H19" s="11">
        <f t="shared" si="3"/>
        <v>3.6623773173391494</v>
      </c>
      <c r="I19" s="11">
        <f t="shared" si="3"/>
        <v>3.6623773173391494</v>
      </c>
      <c r="J19" s="11">
        <f t="shared" si="3"/>
        <v>3.6623773173391494</v>
      </c>
      <c r="K19" s="11">
        <f t="shared" si="3"/>
        <v>3.6623773173391494</v>
      </c>
      <c r="L19" s="11">
        <f t="shared" si="3"/>
        <v>3.6623773173391494</v>
      </c>
      <c r="M19" s="11">
        <f t="shared" si="3"/>
        <v>3.6623773173391494</v>
      </c>
      <c r="N19" s="11">
        <f t="shared" si="3"/>
        <v>3.6623773173391494</v>
      </c>
      <c r="O19" s="11">
        <f t="shared" si="3"/>
        <v>3.6623773173391494</v>
      </c>
    </row>
    <row r="20" spans="1:18" s="12" customFormat="1" x14ac:dyDescent="0.2">
      <c r="B20" s="10" t="s">
        <v>286</v>
      </c>
      <c r="C20" s="254">
        <v>259.60700000000003</v>
      </c>
      <c r="D20" s="11">
        <f t="shared" ref="D20:O20" si="4">$C$20*100/$C$28</f>
        <v>5.6620937840785182</v>
      </c>
      <c r="E20" s="11">
        <f t="shared" si="4"/>
        <v>5.6620937840785182</v>
      </c>
      <c r="F20" s="11">
        <f t="shared" si="4"/>
        <v>5.6620937840785182</v>
      </c>
      <c r="G20" s="11">
        <f t="shared" si="4"/>
        <v>5.6620937840785182</v>
      </c>
      <c r="H20" s="11">
        <f t="shared" si="4"/>
        <v>5.6620937840785182</v>
      </c>
      <c r="I20" s="11">
        <f t="shared" si="4"/>
        <v>5.6620937840785182</v>
      </c>
      <c r="J20" s="11">
        <f t="shared" si="4"/>
        <v>5.6620937840785182</v>
      </c>
      <c r="K20" s="11">
        <f t="shared" si="4"/>
        <v>5.6620937840785182</v>
      </c>
      <c r="L20" s="11">
        <f t="shared" si="4"/>
        <v>5.6620937840785182</v>
      </c>
      <c r="M20" s="11">
        <f t="shared" si="4"/>
        <v>5.6620937840785182</v>
      </c>
      <c r="N20" s="11">
        <f t="shared" si="4"/>
        <v>5.6620937840785182</v>
      </c>
      <c r="O20" s="11">
        <f t="shared" si="4"/>
        <v>5.6620937840785182</v>
      </c>
    </row>
    <row r="21" spans="1:18" s="12" customFormat="1" x14ac:dyDescent="0.2">
      <c r="B21" s="10" t="s">
        <v>287</v>
      </c>
      <c r="C21" s="254">
        <v>62.551000000000002</v>
      </c>
      <c r="D21" s="11">
        <f t="shared" ref="D21:O21" si="5">$C$21*100/$C$28</f>
        <v>1.3642529989094876</v>
      </c>
      <c r="E21" s="11">
        <f t="shared" si="5"/>
        <v>1.3642529989094876</v>
      </c>
      <c r="F21" s="11">
        <f t="shared" si="5"/>
        <v>1.3642529989094876</v>
      </c>
      <c r="G21" s="11">
        <f t="shared" si="5"/>
        <v>1.3642529989094876</v>
      </c>
      <c r="H21" s="11">
        <f t="shared" si="5"/>
        <v>1.3642529989094876</v>
      </c>
      <c r="I21" s="11">
        <f t="shared" si="5"/>
        <v>1.3642529989094876</v>
      </c>
      <c r="J21" s="11">
        <f t="shared" si="5"/>
        <v>1.3642529989094876</v>
      </c>
      <c r="K21" s="11">
        <f t="shared" si="5"/>
        <v>1.3642529989094876</v>
      </c>
      <c r="L21" s="11">
        <f t="shared" si="5"/>
        <v>1.3642529989094876</v>
      </c>
      <c r="M21" s="11">
        <f t="shared" si="5"/>
        <v>1.3642529989094876</v>
      </c>
      <c r="N21" s="11">
        <f t="shared" si="5"/>
        <v>1.3642529989094876</v>
      </c>
      <c r="O21" s="11">
        <f t="shared" si="5"/>
        <v>1.3642529989094876</v>
      </c>
    </row>
    <row r="22" spans="1:18" s="12" customFormat="1" x14ac:dyDescent="0.2">
      <c r="B22" s="10" t="s">
        <v>147</v>
      </c>
      <c r="C22" s="254">
        <v>105.8</v>
      </c>
      <c r="D22" s="11">
        <f t="shared" ref="D22:O22" si="6">$C$22*100/$C$28</f>
        <v>2.3075245365321702</v>
      </c>
      <c r="E22" s="11">
        <f t="shared" si="6"/>
        <v>2.3075245365321702</v>
      </c>
      <c r="F22" s="11">
        <f t="shared" si="6"/>
        <v>2.3075245365321702</v>
      </c>
      <c r="G22" s="11">
        <f t="shared" si="6"/>
        <v>2.3075245365321702</v>
      </c>
      <c r="H22" s="11">
        <f t="shared" si="6"/>
        <v>2.3075245365321702</v>
      </c>
      <c r="I22" s="11">
        <f t="shared" si="6"/>
        <v>2.3075245365321702</v>
      </c>
      <c r="J22" s="11">
        <f t="shared" si="6"/>
        <v>2.3075245365321702</v>
      </c>
      <c r="K22" s="11">
        <f t="shared" si="6"/>
        <v>2.3075245365321702</v>
      </c>
      <c r="L22" s="11">
        <f t="shared" si="6"/>
        <v>2.3075245365321702</v>
      </c>
      <c r="M22" s="11">
        <f t="shared" si="6"/>
        <v>2.3075245365321702</v>
      </c>
      <c r="N22" s="11">
        <f t="shared" si="6"/>
        <v>2.3075245365321702</v>
      </c>
      <c r="O22" s="11">
        <f t="shared" si="6"/>
        <v>2.3075245365321702</v>
      </c>
    </row>
    <row r="23" spans="1:18" s="12" customFormat="1" x14ac:dyDescent="0.2">
      <c r="B23" s="10" t="s">
        <v>26</v>
      </c>
      <c r="C23" s="254">
        <v>14.79</v>
      </c>
      <c r="D23" s="15">
        <f>$C$23*100/$C$28</f>
        <v>0.32257360959651038</v>
      </c>
      <c r="E23" s="15">
        <f>$C$23*100/$C$28</f>
        <v>0.32257360959651038</v>
      </c>
      <c r="F23" s="15">
        <f>$C$23*100/$C$28</f>
        <v>0.32257360959651038</v>
      </c>
      <c r="G23" s="15">
        <f>$C$23*100/$C$28</f>
        <v>0.32257360959651038</v>
      </c>
      <c r="H23" s="15"/>
      <c r="I23" s="15"/>
      <c r="J23" s="15"/>
      <c r="K23" s="15"/>
      <c r="L23" s="15"/>
      <c r="M23" s="15">
        <f>$C$23*100/$C$28</f>
        <v>0.32257360959651038</v>
      </c>
      <c r="N23" s="15">
        <f>$C$23*100/$C$28</f>
        <v>0.32257360959651038</v>
      </c>
      <c r="O23" s="15">
        <f>$C$23*100/$C$28</f>
        <v>0.32257360959651038</v>
      </c>
    </row>
    <row r="24" spans="1:18" s="12" customFormat="1" x14ac:dyDescent="0.2">
      <c r="B24" s="10" t="s">
        <v>288</v>
      </c>
      <c r="C24" s="254">
        <v>253.69</v>
      </c>
      <c r="D24" s="11">
        <f t="shared" ref="D24:O24" si="7">$C$24*100/$C$28</f>
        <v>5.5330425299890953</v>
      </c>
      <c r="E24" s="11">
        <f t="shared" si="7"/>
        <v>5.5330425299890953</v>
      </c>
      <c r="F24" s="11">
        <f t="shared" si="7"/>
        <v>5.5330425299890953</v>
      </c>
      <c r="G24" s="11">
        <f t="shared" si="7"/>
        <v>5.5330425299890953</v>
      </c>
      <c r="H24" s="11">
        <f t="shared" si="7"/>
        <v>5.5330425299890953</v>
      </c>
      <c r="I24" s="11">
        <f t="shared" si="7"/>
        <v>5.5330425299890953</v>
      </c>
      <c r="J24" s="11">
        <f t="shared" si="7"/>
        <v>5.5330425299890953</v>
      </c>
      <c r="K24" s="11">
        <f t="shared" si="7"/>
        <v>5.5330425299890953</v>
      </c>
      <c r="L24" s="11">
        <f t="shared" si="7"/>
        <v>5.5330425299890953</v>
      </c>
      <c r="M24" s="11">
        <f t="shared" si="7"/>
        <v>5.5330425299890953</v>
      </c>
      <c r="N24" s="11">
        <f t="shared" si="7"/>
        <v>5.5330425299890953</v>
      </c>
      <c r="O24" s="11">
        <f t="shared" si="7"/>
        <v>5.5330425299890953</v>
      </c>
    </row>
    <row r="25" spans="1:18" s="12" customFormat="1" x14ac:dyDescent="0.2">
      <c r="B25" s="10" t="s">
        <v>63</v>
      </c>
      <c r="C25" s="254">
        <v>8.6</v>
      </c>
      <c r="D25" s="15">
        <f>$C$25*100/$C$28</f>
        <v>0.18756815703380589</v>
      </c>
      <c r="E25" s="15">
        <f>$C$25*100/$C$28</f>
        <v>0.18756815703380589</v>
      </c>
      <c r="F25" s="15"/>
      <c r="G25" s="15"/>
      <c r="H25" s="15"/>
      <c r="I25" s="15"/>
      <c r="J25" s="15"/>
      <c r="K25" s="15"/>
      <c r="L25" s="15"/>
      <c r="M25" s="15">
        <f>$C$25*100/$C$28</f>
        <v>0.18756815703380589</v>
      </c>
      <c r="N25" s="15">
        <f>$C$25*100/$C$28</f>
        <v>0.18756815703380589</v>
      </c>
      <c r="O25" s="15">
        <f>$C$25*100/$C$28</f>
        <v>0.18756815703380589</v>
      </c>
    </row>
    <row r="26" spans="1:18" s="12" customFormat="1" x14ac:dyDescent="0.2">
      <c r="B26" s="10" t="s">
        <v>64</v>
      </c>
      <c r="C26" s="254">
        <v>2.5649999999999999</v>
      </c>
      <c r="D26" s="15">
        <f>$C$26*100/$C$28</f>
        <v>5.5943293347873499E-2</v>
      </c>
      <c r="E26" s="15">
        <f>$C$26*100/$C$28</f>
        <v>5.5943293347873499E-2</v>
      </c>
      <c r="F26" s="15"/>
      <c r="G26" s="15"/>
      <c r="H26" s="15"/>
      <c r="I26" s="15"/>
      <c r="J26" s="15"/>
      <c r="K26" s="15"/>
      <c r="L26" s="15"/>
      <c r="M26" s="15">
        <f>$C$26*100/$C$28</f>
        <v>5.5943293347873499E-2</v>
      </c>
      <c r="N26" s="15">
        <f>$C$26*100/$C$28</f>
        <v>5.5943293347873499E-2</v>
      </c>
      <c r="O26" s="15">
        <f>$C$26*100/$C$28</f>
        <v>5.5943293347873499E-2</v>
      </c>
    </row>
    <row r="27" spans="1:18" ht="16.5" x14ac:dyDescent="0.2">
      <c r="B27" s="257" t="s">
        <v>27</v>
      </c>
      <c r="C27" s="256">
        <f t="shared" ref="C27" si="8">SUM(C5:C26)</f>
        <v>8728.2650000000012</v>
      </c>
      <c r="D27" s="423"/>
      <c r="E27" s="424"/>
      <c r="F27" s="424"/>
      <c r="G27" s="424"/>
      <c r="H27" s="424"/>
      <c r="I27" s="424"/>
      <c r="J27" s="424"/>
      <c r="K27" s="424"/>
      <c r="L27" s="424"/>
      <c r="M27" s="424"/>
      <c r="N27" s="424"/>
      <c r="O27" s="425"/>
      <c r="R27" s="77"/>
    </row>
    <row r="28" spans="1:18" ht="16.5" x14ac:dyDescent="0.3">
      <c r="A28" s="19"/>
      <c r="B28" s="242" t="s">
        <v>28</v>
      </c>
      <c r="C28" s="243">
        <v>4585</v>
      </c>
      <c r="D28" s="17">
        <f t="shared" ref="D28:O28" si="9">SUM(D5:D26)</f>
        <v>99.570316248636857</v>
      </c>
      <c r="E28" s="17">
        <f t="shared" si="9"/>
        <v>99.570316248636857</v>
      </c>
      <c r="F28" s="17">
        <f t="shared" si="9"/>
        <v>92.399651035986906</v>
      </c>
      <c r="G28" s="17">
        <f t="shared" si="9"/>
        <v>92.399651035986906</v>
      </c>
      <c r="H28" s="17">
        <f t="shared" si="9"/>
        <v>76.067197382769905</v>
      </c>
      <c r="I28" s="17">
        <f t="shared" si="9"/>
        <v>76.067197382769905</v>
      </c>
      <c r="J28" s="17">
        <f t="shared" si="9"/>
        <v>76.067197382769905</v>
      </c>
      <c r="K28" s="17">
        <f t="shared" si="9"/>
        <v>76.067197382769905</v>
      </c>
      <c r="L28" s="17">
        <f t="shared" si="9"/>
        <v>73.702966194111241</v>
      </c>
      <c r="M28" s="17">
        <f t="shared" si="9"/>
        <v>77.122791712104686</v>
      </c>
      <c r="N28" s="17">
        <f t="shared" si="9"/>
        <v>77.122791712104686</v>
      </c>
      <c r="O28" s="40">
        <f t="shared" si="9"/>
        <v>77.122791712104686</v>
      </c>
    </row>
    <row r="29" spans="1:18" ht="16.5" x14ac:dyDescent="0.2">
      <c r="A29" s="19"/>
      <c r="B29" s="21" t="s">
        <v>29</v>
      </c>
      <c r="C29" s="22">
        <f>C27/C28*100</f>
        <v>190.36564885496185</v>
      </c>
      <c r="D29" s="20"/>
      <c r="E29" s="20"/>
      <c r="F29" s="20"/>
      <c r="G29" s="20"/>
      <c r="H29" s="20"/>
      <c r="I29" s="20"/>
      <c r="J29" s="20"/>
      <c r="K29" s="20"/>
      <c r="L29" s="20"/>
      <c r="M29" s="20"/>
      <c r="N29" s="20"/>
      <c r="O29" s="23"/>
    </row>
    <row r="30" spans="1:18" ht="16.5" x14ac:dyDescent="0.3">
      <c r="A30" s="19"/>
      <c r="B30" s="24" t="s">
        <v>30</v>
      </c>
      <c r="C30" s="22">
        <v>4585</v>
      </c>
      <c r="D30" s="20"/>
      <c r="E30" s="20"/>
      <c r="F30" s="20"/>
      <c r="G30" s="20"/>
      <c r="H30" s="20"/>
      <c r="I30" s="20"/>
      <c r="J30" s="20"/>
      <c r="K30" s="20"/>
      <c r="L30" s="20"/>
      <c r="M30" s="20"/>
      <c r="N30" s="20"/>
      <c r="O30" s="23"/>
    </row>
    <row r="31" spans="1:18" ht="16.5" x14ac:dyDescent="0.3">
      <c r="A31" s="19"/>
      <c r="B31" s="26" t="s">
        <v>32</v>
      </c>
      <c r="C31" s="27">
        <f>C28/C30*100</f>
        <v>100</v>
      </c>
      <c r="D31" s="25"/>
      <c r="E31" s="20"/>
      <c r="F31" s="20"/>
      <c r="G31" s="20"/>
      <c r="H31" s="20"/>
      <c r="I31" s="20"/>
      <c r="J31" s="20"/>
      <c r="K31" s="20"/>
      <c r="L31" s="20"/>
      <c r="M31" s="20"/>
      <c r="N31" s="20"/>
      <c r="O31" s="23"/>
    </row>
    <row r="32" spans="1:18" ht="16.5" x14ac:dyDescent="0.2">
      <c r="A32" s="19"/>
      <c r="B32" s="28" t="s">
        <v>33</v>
      </c>
      <c r="C32" s="29">
        <v>4585</v>
      </c>
      <c r="D32" s="42"/>
      <c r="E32" s="32"/>
      <c r="F32" s="32"/>
      <c r="G32" s="32"/>
      <c r="H32" s="32"/>
      <c r="I32" s="32"/>
      <c r="J32" s="32"/>
      <c r="K32" s="32"/>
      <c r="L32" s="32"/>
      <c r="M32" s="32"/>
      <c r="N32" s="32"/>
      <c r="O32" s="33"/>
    </row>
    <row r="33" spans="2:15" x14ac:dyDescent="0.2">
      <c r="C33" s="43"/>
    </row>
    <row r="34" spans="2:15" ht="15.75" x14ac:dyDescent="0.25">
      <c r="B34" s="4" t="s">
        <v>662</v>
      </c>
    </row>
    <row r="35" spans="2:15" ht="42" customHeight="1" x14ac:dyDescent="0.2">
      <c r="B35" s="405" t="s">
        <v>289</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sheetData>
  <mergeCells count="6">
    <mergeCell ref="D1:O1"/>
    <mergeCell ref="D3:O3"/>
    <mergeCell ref="B35:O35"/>
    <mergeCell ref="B38:O38"/>
    <mergeCell ref="B3:B4"/>
    <mergeCell ref="D27:O2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6"/>
  <dimension ref="A1:O39"/>
  <sheetViews>
    <sheetView zoomScaleNormal="100" workbookViewId="0">
      <selection activeCell="B23" sqref="B23"/>
    </sheetView>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290</v>
      </c>
      <c r="C1" s="2"/>
      <c r="D1" s="393"/>
      <c r="E1" s="393"/>
      <c r="F1" s="393"/>
      <c r="G1" s="393"/>
      <c r="H1" s="393"/>
      <c r="I1" s="393"/>
      <c r="J1" s="393"/>
      <c r="K1" s="393"/>
      <c r="L1" s="393"/>
      <c r="M1" s="393"/>
      <c r="N1" s="393"/>
      <c r="O1" s="393"/>
    </row>
    <row r="2" spans="2:15" s="3" customFormat="1" ht="15.75" x14ac:dyDescent="0.25">
      <c r="B2" s="4" t="s">
        <v>1</v>
      </c>
      <c r="C2" s="5" t="s">
        <v>58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207</v>
      </c>
      <c r="C5" s="254">
        <v>41.902999999999999</v>
      </c>
      <c r="D5" s="11">
        <f>$C$5*100/$C$23</f>
        <v>9.2236407660136468</v>
      </c>
      <c r="E5" s="11">
        <f>$C$5*100/$C$23</f>
        <v>9.2236407660136468</v>
      </c>
      <c r="F5" s="11">
        <f>$C$5*100/$C$23</f>
        <v>9.2236407660136468</v>
      </c>
      <c r="G5" s="11">
        <f>$C$5*100/$C$23</f>
        <v>9.2236407660136468</v>
      </c>
      <c r="H5" s="11">
        <f>$C$5*100/$C$23</f>
        <v>9.2236407660136468</v>
      </c>
      <c r="I5" s="11"/>
      <c r="J5" s="11"/>
      <c r="K5" s="11"/>
      <c r="L5" s="11"/>
      <c r="M5" s="11"/>
      <c r="N5" s="11">
        <f>$C$5*100/$C$23</f>
        <v>9.2236407660136468</v>
      </c>
      <c r="O5" s="11">
        <f>$C$5*100/$C$23</f>
        <v>9.2236407660136468</v>
      </c>
    </row>
    <row r="6" spans="2:15" s="12" customFormat="1" x14ac:dyDescent="0.2">
      <c r="B6" s="10" t="s">
        <v>17</v>
      </c>
      <c r="C6" s="254">
        <v>19.234000000000002</v>
      </c>
      <c r="D6" s="11"/>
      <c r="E6" s="11"/>
      <c r="F6" s="13"/>
      <c r="G6" s="11"/>
      <c r="H6" s="11"/>
      <c r="I6" s="11">
        <f>$C$6*100/$C$23</f>
        <v>4.2337662337662341</v>
      </c>
      <c r="J6" s="11">
        <f>$C$6*100/$C$23</f>
        <v>4.2337662337662341</v>
      </c>
      <c r="K6" s="11">
        <f>$C$6*100/$C$23</f>
        <v>4.2337662337662341</v>
      </c>
      <c r="L6" s="11">
        <f>$C$6*100/$C$23</f>
        <v>4.2337662337662341</v>
      </c>
      <c r="M6" s="11">
        <f>$C$6*100/$C$23</f>
        <v>4.2337662337662341</v>
      </c>
      <c r="N6" s="11"/>
      <c r="O6" s="13"/>
    </row>
    <row r="7" spans="2:15" s="12" customFormat="1" x14ac:dyDescent="0.2">
      <c r="B7" s="14" t="s">
        <v>291</v>
      </c>
      <c r="C7" s="254">
        <v>11.223000000000001</v>
      </c>
      <c r="D7" s="11">
        <f>$C$7*100/$C$23</f>
        <v>2.4703940127668944</v>
      </c>
      <c r="E7" s="11">
        <f>$C$7*100/$C$23</f>
        <v>2.4703940127668944</v>
      </c>
      <c r="F7" s="11">
        <f>$C$7*100/$C$23</f>
        <v>2.4703940127668944</v>
      </c>
      <c r="G7" s="11">
        <f>$C$7*100/$C$23</f>
        <v>2.4703940127668944</v>
      </c>
      <c r="H7" s="11">
        <f>$C$7*100/$C$23</f>
        <v>2.4703940127668944</v>
      </c>
      <c r="I7" s="11"/>
      <c r="J7" s="11"/>
      <c r="K7" s="11"/>
      <c r="L7" s="11"/>
      <c r="M7" s="11"/>
      <c r="N7" s="11"/>
      <c r="O7" s="11">
        <f>$C$7*100/$C$23</f>
        <v>2.4703940127668944</v>
      </c>
    </row>
    <row r="8" spans="2:15" s="12" customFormat="1" x14ac:dyDescent="0.2">
      <c r="B8" s="10" t="s">
        <v>292</v>
      </c>
      <c r="C8" s="255">
        <v>7.9470000000000001</v>
      </c>
      <c r="D8" s="11">
        <f>$C$8*100/$C$23</f>
        <v>1.7492846136913933</v>
      </c>
      <c r="E8" s="11">
        <f>$C$8*100/$C$23</f>
        <v>1.7492846136913933</v>
      </c>
      <c r="F8" s="11">
        <f>$C$8*100/$C$23</f>
        <v>1.7492846136913933</v>
      </c>
      <c r="G8" s="11">
        <f>$C$8*100/$C$23</f>
        <v>1.7492846136913933</v>
      </c>
      <c r="H8" s="11"/>
      <c r="I8" s="11"/>
      <c r="J8" s="11"/>
      <c r="K8" s="11"/>
      <c r="L8" s="11"/>
      <c r="M8" s="11"/>
      <c r="N8" s="11"/>
      <c r="O8" s="11">
        <f>$C$8*100/$C$23</f>
        <v>1.7492846136913933</v>
      </c>
    </row>
    <row r="9" spans="2:15" s="12" customFormat="1" x14ac:dyDescent="0.2">
      <c r="B9" s="37" t="s">
        <v>242</v>
      </c>
      <c r="C9" s="254">
        <v>42.887999999999998</v>
      </c>
      <c r="D9" s="38"/>
      <c r="E9" s="38"/>
      <c r="F9" s="39"/>
      <c r="G9" s="11"/>
      <c r="H9" s="11"/>
      <c r="I9" s="11">
        <f>$C$9*100/$C$23</f>
        <v>9.4404578472375089</v>
      </c>
      <c r="J9" s="11">
        <f>$C$9*100/$C$23</f>
        <v>9.4404578472375089</v>
      </c>
      <c r="K9" s="11">
        <f>$C$9*100/$C$23</f>
        <v>9.4404578472375089</v>
      </c>
      <c r="L9" s="11">
        <f>$C$9*100/$C$23</f>
        <v>9.4404578472375089</v>
      </c>
      <c r="M9" s="11">
        <f>$C$9*100/$C$23</f>
        <v>9.4404578472375089</v>
      </c>
      <c r="N9" s="11"/>
      <c r="O9" s="13"/>
    </row>
    <row r="10" spans="2:15" s="12" customFormat="1" x14ac:dyDescent="0.2">
      <c r="B10" s="14" t="s">
        <v>18</v>
      </c>
      <c r="C10" s="254">
        <v>55.494</v>
      </c>
      <c r="D10" s="11"/>
      <c r="E10" s="11"/>
      <c r="F10" s="11"/>
      <c r="G10" s="11"/>
      <c r="H10" s="11"/>
      <c r="I10" s="11">
        <f>$C$10*100/$C$23</f>
        <v>12.215276249174552</v>
      </c>
      <c r="J10" s="11">
        <f>$C$10*100/$C$23</f>
        <v>12.215276249174552</v>
      </c>
      <c r="K10" s="11">
        <f>$C$10*100/$C$23</f>
        <v>12.215276249174552</v>
      </c>
      <c r="L10" s="11">
        <f>$C$10*100/$C$23</f>
        <v>12.215276249174552</v>
      </c>
      <c r="M10" s="11">
        <f>$C$10*100/$C$23</f>
        <v>12.215276249174552</v>
      </c>
      <c r="N10" s="11"/>
      <c r="O10" s="13"/>
    </row>
    <row r="11" spans="2:15" s="12" customFormat="1" x14ac:dyDescent="0.2">
      <c r="B11" s="10" t="s">
        <v>90</v>
      </c>
      <c r="C11" s="255">
        <v>56</v>
      </c>
      <c r="D11" s="11">
        <f t="shared" ref="D11:O11" si="0">$C$11*100/$C$23</f>
        <v>12.326656394453003</v>
      </c>
      <c r="E11" s="11">
        <f t="shared" si="0"/>
        <v>12.326656394453003</v>
      </c>
      <c r="F11" s="11">
        <f t="shared" si="0"/>
        <v>12.326656394453003</v>
      </c>
      <c r="G11" s="11">
        <f t="shared" si="0"/>
        <v>12.326656394453003</v>
      </c>
      <c r="H11" s="11">
        <f t="shared" si="0"/>
        <v>12.326656394453003</v>
      </c>
      <c r="I11" s="11">
        <f t="shared" si="0"/>
        <v>12.326656394453003</v>
      </c>
      <c r="J11" s="11">
        <f t="shared" si="0"/>
        <v>12.326656394453003</v>
      </c>
      <c r="K11" s="11">
        <f t="shared" si="0"/>
        <v>12.326656394453003</v>
      </c>
      <c r="L11" s="11">
        <f t="shared" si="0"/>
        <v>12.326656394453003</v>
      </c>
      <c r="M11" s="11">
        <f t="shared" si="0"/>
        <v>12.326656394453003</v>
      </c>
      <c r="N11" s="11">
        <f t="shared" si="0"/>
        <v>12.326656394453003</v>
      </c>
      <c r="O11" s="11">
        <f t="shared" si="0"/>
        <v>12.326656394453003</v>
      </c>
    </row>
    <row r="12" spans="2:15" s="12" customFormat="1" x14ac:dyDescent="0.2">
      <c r="B12" s="53" t="s">
        <v>217</v>
      </c>
      <c r="C12" s="254">
        <v>8.8369999999999997</v>
      </c>
      <c r="D12" s="11">
        <f t="shared" ref="D12:O12" si="1">$C$12*100/$C$23</f>
        <v>1.9451904028175213</v>
      </c>
      <c r="E12" s="11">
        <f t="shared" si="1"/>
        <v>1.9451904028175213</v>
      </c>
      <c r="F12" s="11">
        <f t="shared" si="1"/>
        <v>1.9451904028175213</v>
      </c>
      <c r="G12" s="11">
        <f t="shared" si="1"/>
        <v>1.9451904028175213</v>
      </c>
      <c r="H12" s="11">
        <f t="shared" si="1"/>
        <v>1.9451904028175213</v>
      </c>
      <c r="I12" s="11">
        <f t="shared" si="1"/>
        <v>1.9451904028175213</v>
      </c>
      <c r="J12" s="11">
        <f t="shared" si="1"/>
        <v>1.9451904028175213</v>
      </c>
      <c r="K12" s="11">
        <f t="shared" si="1"/>
        <v>1.9451904028175213</v>
      </c>
      <c r="L12" s="11">
        <f t="shared" si="1"/>
        <v>1.9451904028175213</v>
      </c>
      <c r="M12" s="11">
        <f t="shared" si="1"/>
        <v>1.9451904028175213</v>
      </c>
      <c r="N12" s="11">
        <f t="shared" si="1"/>
        <v>1.9451904028175213</v>
      </c>
      <c r="O12" s="11">
        <f t="shared" si="1"/>
        <v>1.9451904028175213</v>
      </c>
    </row>
    <row r="13" spans="2:15" s="12" customFormat="1" x14ac:dyDescent="0.2">
      <c r="B13" s="10" t="s">
        <v>218</v>
      </c>
      <c r="C13" s="254">
        <v>11.252000000000001</v>
      </c>
      <c r="D13" s="11">
        <f t="shared" ref="D13:O13" si="2">$C$13*100/$C$23</f>
        <v>2.4767774598283072</v>
      </c>
      <c r="E13" s="11">
        <f t="shared" si="2"/>
        <v>2.4767774598283072</v>
      </c>
      <c r="F13" s="11">
        <f t="shared" si="2"/>
        <v>2.4767774598283072</v>
      </c>
      <c r="G13" s="11">
        <f t="shared" si="2"/>
        <v>2.4767774598283072</v>
      </c>
      <c r="H13" s="11">
        <f t="shared" si="2"/>
        <v>2.4767774598283072</v>
      </c>
      <c r="I13" s="11">
        <f t="shared" si="2"/>
        <v>2.4767774598283072</v>
      </c>
      <c r="J13" s="11">
        <f t="shared" si="2"/>
        <v>2.4767774598283072</v>
      </c>
      <c r="K13" s="11">
        <f t="shared" si="2"/>
        <v>2.4767774598283072</v>
      </c>
      <c r="L13" s="11">
        <f t="shared" si="2"/>
        <v>2.4767774598283072</v>
      </c>
      <c r="M13" s="11">
        <f t="shared" si="2"/>
        <v>2.4767774598283072</v>
      </c>
      <c r="N13" s="11">
        <f t="shared" si="2"/>
        <v>2.4767774598283072</v>
      </c>
      <c r="O13" s="11">
        <f t="shared" si="2"/>
        <v>2.4767774598283072</v>
      </c>
    </row>
    <row r="14" spans="2:15" s="12" customFormat="1" x14ac:dyDescent="0.2">
      <c r="B14" s="37" t="s">
        <v>293</v>
      </c>
      <c r="C14" s="254">
        <v>14</v>
      </c>
      <c r="D14" s="11"/>
      <c r="E14" s="11"/>
      <c r="F14" s="11"/>
      <c r="G14" s="11"/>
      <c r="H14" s="11"/>
      <c r="I14" s="11">
        <f>$C$14*100/$C$23</f>
        <v>3.0816640986132509</v>
      </c>
      <c r="J14" s="11">
        <f>$C$14*100/$C$23</f>
        <v>3.0816640986132509</v>
      </c>
      <c r="K14" s="11">
        <f>$C$14*100/$C$23</f>
        <v>3.0816640986132509</v>
      </c>
      <c r="L14" s="11">
        <f>$C$14*100/$C$23</f>
        <v>3.0816640986132509</v>
      </c>
      <c r="M14" s="11">
        <f>$C$14*100/$C$23</f>
        <v>3.0816640986132509</v>
      </c>
      <c r="N14" s="11"/>
      <c r="O14" s="13"/>
    </row>
    <row r="15" spans="2:15" s="12" customFormat="1" x14ac:dyDescent="0.2">
      <c r="B15" s="14" t="s">
        <v>53</v>
      </c>
      <c r="C15" s="254">
        <v>16.87</v>
      </c>
      <c r="D15" s="11"/>
      <c r="E15" s="11"/>
      <c r="F15" s="11"/>
      <c r="G15" s="11"/>
      <c r="H15" s="11"/>
      <c r="I15" s="11">
        <f>$C$15*100/$C$23</f>
        <v>3.7134052388289676</v>
      </c>
      <c r="J15" s="11">
        <f>$C$15*100/$C$23</f>
        <v>3.7134052388289676</v>
      </c>
      <c r="K15" s="11">
        <f>$C$15*100/$C$23</f>
        <v>3.7134052388289676</v>
      </c>
      <c r="L15" s="11">
        <f>$C$15*100/$C$23</f>
        <v>3.7134052388289676</v>
      </c>
      <c r="M15" s="11">
        <f>$C$15*100/$C$23</f>
        <v>3.7134052388289676</v>
      </c>
      <c r="N15" s="11"/>
      <c r="O15" s="13"/>
    </row>
    <row r="16" spans="2:15" s="12" customFormat="1" x14ac:dyDescent="0.2">
      <c r="B16" s="10" t="s">
        <v>124</v>
      </c>
      <c r="C16" s="254">
        <v>26.832000000000001</v>
      </c>
      <c r="D16" s="11"/>
      <c r="E16" s="11"/>
      <c r="F16" s="11"/>
      <c r="G16" s="11"/>
      <c r="H16" s="11"/>
      <c r="I16" s="11">
        <f>$C$16*100/$C$23</f>
        <v>5.9062293638564833</v>
      </c>
      <c r="J16" s="11">
        <f>$C$16*100/$C$23</f>
        <v>5.9062293638564833</v>
      </c>
      <c r="K16" s="11">
        <f>$C$16*100/$C$23</f>
        <v>5.9062293638564833</v>
      </c>
      <c r="L16" s="11">
        <f>$C$16*100/$C$23</f>
        <v>5.9062293638564833</v>
      </c>
      <c r="M16" s="11">
        <f>$C$16*100/$C$23</f>
        <v>5.9062293638564833</v>
      </c>
      <c r="N16" s="11"/>
      <c r="O16" s="13"/>
    </row>
    <row r="17" spans="1:15" s="12" customFormat="1" x14ac:dyDescent="0.2">
      <c r="B17" s="10" t="s">
        <v>294</v>
      </c>
      <c r="C17" s="254">
        <v>18.753</v>
      </c>
      <c r="D17" s="11">
        <f t="shared" ref="D17:O17" si="3">$C$17*100/$C$23</f>
        <v>4.1278890600924498</v>
      </c>
      <c r="E17" s="11">
        <f t="shared" si="3"/>
        <v>4.1278890600924498</v>
      </c>
      <c r="F17" s="11">
        <f t="shared" si="3"/>
        <v>4.1278890600924498</v>
      </c>
      <c r="G17" s="11">
        <f t="shared" si="3"/>
        <v>4.1278890600924498</v>
      </c>
      <c r="H17" s="11">
        <f t="shared" si="3"/>
        <v>4.1278890600924498</v>
      </c>
      <c r="I17" s="11">
        <f t="shared" si="3"/>
        <v>4.1278890600924498</v>
      </c>
      <c r="J17" s="11">
        <f t="shared" si="3"/>
        <v>4.1278890600924498</v>
      </c>
      <c r="K17" s="11">
        <f t="shared" si="3"/>
        <v>4.1278890600924498</v>
      </c>
      <c r="L17" s="11">
        <f t="shared" si="3"/>
        <v>4.1278890600924498</v>
      </c>
      <c r="M17" s="11">
        <f t="shared" si="3"/>
        <v>4.1278890600924498</v>
      </c>
      <c r="N17" s="11">
        <f t="shared" si="3"/>
        <v>4.1278890600924498</v>
      </c>
      <c r="O17" s="11">
        <f t="shared" si="3"/>
        <v>4.1278890600924498</v>
      </c>
    </row>
    <row r="18" spans="1:15" s="12" customFormat="1" x14ac:dyDescent="0.2">
      <c r="B18" s="37" t="s">
        <v>55</v>
      </c>
      <c r="C18" s="254">
        <v>70.772000000000006</v>
      </c>
      <c r="D18" s="11">
        <f>$C$18*100/$C$23</f>
        <v>15.578252256218359</v>
      </c>
      <c r="E18" s="11">
        <f>$C$18*100/$C$23</f>
        <v>15.578252256218359</v>
      </c>
      <c r="F18" s="11">
        <f>$C$18*100/$C$23</f>
        <v>15.578252256218359</v>
      </c>
      <c r="G18" s="11">
        <f>$C$18*100/$C$23</f>
        <v>15.578252256218359</v>
      </c>
      <c r="H18" s="11"/>
      <c r="I18" s="11"/>
      <c r="J18" s="11"/>
      <c r="K18" s="11"/>
      <c r="L18" s="11"/>
      <c r="M18" s="11"/>
      <c r="N18" s="11">
        <f>$C$18*100/$C$23</f>
        <v>15.578252256218359</v>
      </c>
      <c r="O18" s="11">
        <f>$C$18*100/$C$23</f>
        <v>15.578252256218359</v>
      </c>
    </row>
    <row r="19" spans="1:15" s="12" customFormat="1" x14ac:dyDescent="0.2">
      <c r="B19" s="10" t="s">
        <v>156</v>
      </c>
      <c r="C19" s="254">
        <v>17.245999999999999</v>
      </c>
      <c r="D19" s="11"/>
      <c r="E19" s="11"/>
      <c r="F19" s="11"/>
      <c r="G19" s="11"/>
      <c r="H19" s="11">
        <f t="shared" ref="H19:N19" si="4">$C$19*100/$C$23</f>
        <v>3.7961699317631519</v>
      </c>
      <c r="I19" s="11">
        <f t="shared" si="4"/>
        <v>3.7961699317631519</v>
      </c>
      <c r="J19" s="11">
        <f t="shared" si="4"/>
        <v>3.7961699317631519</v>
      </c>
      <c r="K19" s="11">
        <f t="shared" si="4"/>
        <v>3.7961699317631519</v>
      </c>
      <c r="L19" s="11">
        <f t="shared" si="4"/>
        <v>3.7961699317631519</v>
      </c>
      <c r="M19" s="11">
        <f t="shared" si="4"/>
        <v>3.7961699317631519</v>
      </c>
      <c r="N19" s="11">
        <f t="shared" si="4"/>
        <v>3.7961699317631519</v>
      </c>
      <c r="O19" s="13"/>
    </row>
    <row r="20" spans="1:15" s="12" customFormat="1" x14ac:dyDescent="0.2">
      <c r="B20" s="10" t="s">
        <v>192</v>
      </c>
      <c r="C20" s="254">
        <v>7.9349999999999996</v>
      </c>
      <c r="D20" s="11"/>
      <c r="E20" s="11"/>
      <c r="F20" s="11"/>
      <c r="G20" s="11"/>
      <c r="H20" s="11"/>
      <c r="I20" s="11">
        <f>$C$20*100/$C$23</f>
        <v>1.7466431873211534</v>
      </c>
      <c r="J20" s="11">
        <f>$C$20*100/$C$23</f>
        <v>1.7466431873211534</v>
      </c>
      <c r="K20" s="11">
        <f>$C$20*100/$C$23</f>
        <v>1.7466431873211534</v>
      </c>
      <c r="L20" s="11">
        <f>$C$20*100/$C$23</f>
        <v>1.7466431873211534</v>
      </c>
      <c r="M20" s="11">
        <f>$C$20*100/$C$23</f>
        <v>1.7466431873211534</v>
      </c>
      <c r="N20" s="11"/>
      <c r="O20" s="13"/>
    </row>
    <row r="21" spans="1:15" s="12" customFormat="1" x14ac:dyDescent="0.2">
      <c r="B21" s="37" t="s">
        <v>295</v>
      </c>
      <c r="C21" s="281">
        <v>100</v>
      </c>
      <c r="D21" s="11">
        <f t="shared" ref="D21:O21" si="5">$C$21*100/$C$23</f>
        <v>22.01188641866608</v>
      </c>
      <c r="E21" s="11">
        <f t="shared" si="5"/>
        <v>22.01188641866608</v>
      </c>
      <c r="F21" s="11">
        <f t="shared" si="5"/>
        <v>22.01188641866608</v>
      </c>
      <c r="G21" s="11">
        <f t="shared" si="5"/>
        <v>22.01188641866608</v>
      </c>
      <c r="H21" s="11">
        <f t="shared" si="5"/>
        <v>22.01188641866608</v>
      </c>
      <c r="I21" s="11">
        <f t="shared" si="5"/>
        <v>22.01188641866608</v>
      </c>
      <c r="J21" s="11">
        <f t="shared" si="5"/>
        <v>22.01188641866608</v>
      </c>
      <c r="K21" s="11">
        <f t="shared" si="5"/>
        <v>22.01188641866608</v>
      </c>
      <c r="L21" s="11">
        <f t="shared" si="5"/>
        <v>22.01188641866608</v>
      </c>
      <c r="M21" s="11">
        <f t="shared" si="5"/>
        <v>22.01188641866608</v>
      </c>
      <c r="N21" s="11">
        <f t="shared" si="5"/>
        <v>22.01188641866608</v>
      </c>
      <c r="O21" s="11">
        <f t="shared" si="5"/>
        <v>22.01188641866608</v>
      </c>
    </row>
    <row r="22" spans="1:15" ht="16.5" x14ac:dyDescent="0.2">
      <c r="B22" s="257" t="s">
        <v>27</v>
      </c>
      <c r="C22" s="256">
        <f t="shared" ref="C22" si="6">SUM(C5:C21)</f>
        <v>527.18599999999992</v>
      </c>
      <c r="D22" s="423"/>
      <c r="E22" s="424"/>
      <c r="F22" s="424"/>
      <c r="G22" s="424"/>
      <c r="H22" s="424"/>
      <c r="I22" s="424"/>
      <c r="J22" s="424"/>
      <c r="K22" s="424"/>
      <c r="L22" s="424"/>
      <c r="M22" s="424"/>
      <c r="N22" s="424"/>
      <c r="O22" s="425"/>
    </row>
    <row r="23" spans="1:15" ht="16.5" x14ac:dyDescent="0.3">
      <c r="A23" s="19"/>
      <c r="B23" s="242" t="s">
        <v>28</v>
      </c>
      <c r="C23" s="283">
        <v>454.3</v>
      </c>
      <c r="D23" s="17">
        <f t="shared" ref="D23:O23" si="7">SUM(D5:D21)</f>
        <v>71.90997138454766</v>
      </c>
      <c r="E23" s="17">
        <f t="shared" si="7"/>
        <v>71.90997138454766</v>
      </c>
      <c r="F23" s="17">
        <f t="shared" si="7"/>
        <v>71.90997138454766</v>
      </c>
      <c r="G23" s="17">
        <f t="shared" si="7"/>
        <v>71.90997138454766</v>
      </c>
      <c r="H23" s="17">
        <f t="shared" si="7"/>
        <v>58.378604446401056</v>
      </c>
      <c r="I23" s="17">
        <f t="shared" si="7"/>
        <v>87.022011886418667</v>
      </c>
      <c r="J23" s="17">
        <f t="shared" si="7"/>
        <v>87.022011886418667</v>
      </c>
      <c r="K23" s="17">
        <f t="shared" si="7"/>
        <v>87.022011886418667</v>
      </c>
      <c r="L23" s="17">
        <f t="shared" si="7"/>
        <v>87.022011886418667</v>
      </c>
      <c r="M23" s="17">
        <f t="shared" si="7"/>
        <v>87.022011886418667</v>
      </c>
      <c r="N23" s="17">
        <f t="shared" si="7"/>
        <v>71.486462689852516</v>
      </c>
      <c r="O23" s="40">
        <f t="shared" si="7"/>
        <v>71.90997138454766</v>
      </c>
    </row>
    <row r="24" spans="1:15" ht="16.5" x14ac:dyDescent="0.2">
      <c r="A24" s="19"/>
      <c r="B24" s="21" t="s">
        <v>29</v>
      </c>
      <c r="C24" s="22">
        <f>C22/C23*100</f>
        <v>116.04358353510892</v>
      </c>
      <c r="D24" s="20"/>
      <c r="E24" s="20"/>
      <c r="F24" s="20"/>
      <c r="G24" s="20"/>
      <c r="H24" s="20"/>
      <c r="I24" s="20"/>
      <c r="J24" s="20"/>
      <c r="K24" s="20"/>
      <c r="L24" s="20"/>
      <c r="M24" s="20"/>
      <c r="N24" s="20"/>
      <c r="O24" s="23"/>
    </row>
    <row r="25" spans="1:15" ht="16.5" x14ac:dyDescent="0.3">
      <c r="A25" s="19"/>
      <c r="B25" s="24" t="s">
        <v>30</v>
      </c>
      <c r="C25" s="22">
        <v>454.3</v>
      </c>
      <c r="D25" s="20"/>
      <c r="E25" s="20"/>
      <c r="F25" s="20"/>
      <c r="G25" s="20"/>
      <c r="H25" s="20"/>
      <c r="I25" s="20"/>
      <c r="J25" s="20"/>
      <c r="K25" s="20"/>
      <c r="L25" s="20"/>
      <c r="M25" s="20"/>
      <c r="N25" s="20"/>
      <c r="O25" s="23"/>
    </row>
    <row r="26" spans="1:15" ht="16.5" x14ac:dyDescent="0.3">
      <c r="A26" s="19"/>
      <c r="B26" s="26" t="s">
        <v>32</v>
      </c>
      <c r="C26" s="27">
        <f>C23/C25*100</f>
        <v>100</v>
      </c>
      <c r="D26" s="25"/>
      <c r="E26" s="20"/>
      <c r="F26" s="20"/>
      <c r="G26" s="20"/>
      <c r="H26" s="20"/>
      <c r="I26" s="20"/>
      <c r="J26" s="20"/>
      <c r="K26" s="20"/>
      <c r="L26" s="20"/>
      <c r="M26" s="20"/>
      <c r="N26" s="20"/>
      <c r="O26" s="23"/>
    </row>
    <row r="27" spans="1:15" ht="16.5" x14ac:dyDescent="0.2">
      <c r="A27" s="19"/>
      <c r="B27" s="28" t="s">
        <v>33</v>
      </c>
      <c r="C27" s="29">
        <v>680.1</v>
      </c>
      <c r="D27" s="42"/>
      <c r="E27" s="32"/>
      <c r="F27" s="32"/>
      <c r="G27" s="32"/>
      <c r="H27" s="32"/>
      <c r="I27" s="32"/>
      <c r="J27" s="32"/>
      <c r="K27" s="32"/>
      <c r="L27" s="32"/>
      <c r="M27" s="32"/>
      <c r="N27" s="32"/>
      <c r="O27" s="33"/>
    </row>
    <row r="28" spans="1:15" ht="15" x14ac:dyDescent="0.2">
      <c r="B28" s="45"/>
      <c r="C28" s="46"/>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663</v>
      </c>
    </row>
    <row r="35" spans="2:15" ht="66.75" customHeight="1" x14ac:dyDescent="0.2">
      <c r="B35" s="405" t="s">
        <v>296</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row r="39" spans="2:15" x14ac:dyDescent="0.2">
      <c r="B39" s="406" t="s">
        <v>297</v>
      </c>
      <c r="C39" s="406"/>
      <c r="D39" s="406"/>
      <c r="E39" s="406"/>
      <c r="F39" s="406"/>
      <c r="G39" s="406"/>
      <c r="H39" s="406"/>
      <c r="I39" s="406"/>
      <c r="J39" s="406"/>
      <c r="K39" s="406"/>
      <c r="L39" s="406"/>
      <c r="M39" s="406"/>
      <c r="N39" s="406"/>
      <c r="O39" s="406"/>
    </row>
  </sheetData>
  <mergeCells count="7">
    <mergeCell ref="D1:O1"/>
    <mergeCell ref="D3:O3"/>
    <mergeCell ref="B35:O35"/>
    <mergeCell ref="B38:O38"/>
    <mergeCell ref="B39:O39"/>
    <mergeCell ref="B3:B4"/>
    <mergeCell ref="D22:O2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1"/>
  <dimension ref="A1:Q3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20" style="9" bestFit="1" customWidth="1"/>
    <col min="18" max="256" width="8.85546875" style="9"/>
    <col min="257" max="257" width="3.42578125" style="9" customWidth="1"/>
    <col min="258" max="258" width="66.7109375" style="9" customWidth="1"/>
    <col min="259" max="259" width="10.7109375" style="9" customWidth="1"/>
    <col min="260" max="271" width="4.7109375" style="9" customWidth="1"/>
    <col min="272" max="272" width="8.85546875" style="9"/>
    <col min="273" max="273" width="20" style="9" bestFit="1" customWidth="1"/>
    <col min="274" max="512" width="8.85546875" style="9"/>
    <col min="513" max="513" width="3.42578125" style="9" customWidth="1"/>
    <col min="514" max="514" width="66.7109375" style="9" customWidth="1"/>
    <col min="515" max="515" width="10.7109375" style="9" customWidth="1"/>
    <col min="516" max="527" width="4.7109375" style="9" customWidth="1"/>
    <col min="528" max="528" width="8.85546875" style="9"/>
    <col min="529" max="529" width="20" style="9" bestFit="1" customWidth="1"/>
    <col min="530" max="768" width="8.85546875" style="9"/>
    <col min="769" max="769" width="3.42578125" style="9" customWidth="1"/>
    <col min="770" max="770" width="66.7109375" style="9" customWidth="1"/>
    <col min="771" max="771" width="10.7109375" style="9" customWidth="1"/>
    <col min="772" max="783" width="4.7109375" style="9" customWidth="1"/>
    <col min="784" max="784" width="8.85546875" style="9"/>
    <col min="785" max="785" width="20" style="9" bestFit="1" customWidth="1"/>
    <col min="786" max="1024" width="8.85546875" style="9"/>
    <col min="1025" max="1025" width="3.42578125" style="9" customWidth="1"/>
    <col min="1026" max="1026" width="66.7109375" style="9" customWidth="1"/>
    <col min="1027" max="1027" width="10.7109375" style="9" customWidth="1"/>
    <col min="1028" max="1039" width="4.7109375" style="9" customWidth="1"/>
    <col min="1040" max="1040" width="8.85546875" style="9"/>
    <col min="1041" max="1041" width="20" style="9" bestFit="1" customWidth="1"/>
    <col min="1042" max="1280" width="8.85546875" style="9"/>
    <col min="1281" max="1281" width="3.42578125" style="9" customWidth="1"/>
    <col min="1282" max="1282" width="66.7109375" style="9" customWidth="1"/>
    <col min="1283" max="1283" width="10.7109375" style="9" customWidth="1"/>
    <col min="1284" max="1295" width="4.7109375" style="9" customWidth="1"/>
    <col min="1296" max="1296" width="8.85546875" style="9"/>
    <col min="1297" max="1297" width="20" style="9" bestFit="1" customWidth="1"/>
    <col min="1298" max="1536" width="8.85546875" style="9"/>
    <col min="1537" max="1537" width="3.42578125" style="9" customWidth="1"/>
    <col min="1538" max="1538" width="66.7109375" style="9" customWidth="1"/>
    <col min="1539" max="1539" width="10.7109375" style="9" customWidth="1"/>
    <col min="1540" max="1551" width="4.7109375" style="9" customWidth="1"/>
    <col min="1552" max="1552" width="8.85546875" style="9"/>
    <col min="1553" max="1553" width="20" style="9" bestFit="1" customWidth="1"/>
    <col min="1554" max="1792" width="8.85546875" style="9"/>
    <col min="1793" max="1793" width="3.42578125" style="9" customWidth="1"/>
    <col min="1794" max="1794" width="66.7109375" style="9" customWidth="1"/>
    <col min="1795" max="1795" width="10.7109375" style="9" customWidth="1"/>
    <col min="1796" max="1807" width="4.7109375" style="9" customWidth="1"/>
    <col min="1808" max="1808" width="8.85546875" style="9"/>
    <col min="1809" max="1809" width="20" style="9" bestFit="1" customWidth="1"/>
    <col min="1810" max="2048" width="8.85546875" style="9"/>
    <col min="2049" max="2049" width="3.42578125" style="9" customWidth="1"/>
    <col min="2050" max="2050" width="66.7109375" style="9" customWidth="1"/>
    <col min="2051" max="2051" width="10.7109375" style="9" customWidth="1"/>
    <col min="2052" max="2063" width="4.7109375" style="9" customWidth="1"/>
    <col min="2064" max="2064" width="8.85546875" style="9"/>
    <col min="2065" max="2065" width="20" style="9" bestFit="1" customWidth="1"/>
    <col min="2066" max="2304" width="8.85546875" style="9"/>
    <col min="2305" max="2305" width="3.42578125" style="9" customWidth="1"/>
    <col min="2306" max="2306" width="66.7109375" style="9" customWidth="1"/>
    <col min="2307" max="2307" width="10.7109375" style="9" customWidth="1"/>
    <col min="2308" max="2319" width="4.7109375" style="9" customWidth="1"/>
    <col min="2320" max="2320" width="8.85546875" style="9"/>
    <col min="2321" max="2321" width="20" style="9" bestFit="1" customWidth="1"/>
    <col min="2322" max="2560" width="8.85546875" style="9"/>
    <col min="2561" max="2561" width="3.42578125" style="9" customWidth="1"/>
    <col min="2562" max="2562" width="66.7109375" style="9" customWidth="1"/>
    <col min="2563" max="2563" width="10.7109375" style="9" customWidth="1"/>
    <col min="2564" max="2575" width="4.7109375" style="9" customWidth="1"/>
    <col min="2576" max="2576" width="8.85546875" style="9"/>
    <col min="2577" max="2577" width="20" style="9" bestFit="1" customWidth="1"/>
    <col min="2578" max="2816" width="8.85546875" style="9"/>
    <col min="2817" max="2817" width="3.42578125" style="9" customWidth="1"/>
    <col min="2818" max="2818" width="66.7109375" style="9" customWidth="1"/>
    <col min="2819" max="2819" width="10.7109375" style="9" customWidth="1"/>
    <col min="2820" max="2831" width="4.7109375" style="9" customWidth="1"/>
    <col min="2832" max="2832" width="8.85546875" style="9"/>
    <col min="2833" max="2833" width="20" style="9" bestFit="1" customWidth="1"/>
    <col min="2834" max="3072" width="8.85546875" style="9"/>
    <col min="3073" max="3073" width="3.42578125" style="9" customWidth="1"/>
    <col min="3074" max="3074" width="66.7109375" style="9" customWidth="1"/>
    <col min="3075" max="3075" width="10.7109375" style="9" customWidth="1"/>
    <col min="3076" max="3087" width="4.7109375" style="9" customWidth="1"/>
    <col min="3088" max="3088" width="8.85546875" style="9"/>
    <col min="3089" max="3089" width="20" style="9" bestFit="1" customWidth="1"/>
    <col min="3090" max="3328" width="8.85546875" style="9"/>
    <col min="3329" max="3329" width="3.42578125" style="9" customWidth="1"/>
    <col min="3330" max="3330" width="66.7109375" style="9" customWidth="1"/>
    <col min="3331" max="3331" width="10.7109375" style="9" customWidth="1"/>
    <col min="3332" max="3343" width="4.7109375" style="9" customWidth="1"/>
    <col min="3344" max="3344" width="8.85546875" style="9"/>
    <col min="3345" max="3345" width="20" style="9" bestFit="1" customWidth="1"/>
    <col min="3346" max="3584" width="8.85546875" style="9"/>
    <col min="3585" max="3585" width="3.42578125" style="9" customWidth="1"/>
    <col min="3586" max="3586" width="66.7109375" style="9" customWidth="1"/>
    <col min="3587" max="3587" width="10.7109375" style="9" customWidth="1"/>
    <col min="3588" max="3599" width="4.7109375" style="9" customWidth="1"/>
    <col min="3600" max="3600" width="8.85546875" style="9"/>
    <col min="3601" max="3601" width="20" style="9" bestFit="1" customWidth="1"/>
    <col min="3602" max="3840" width="8.85546875" style="9"/>
    <col min="3841" max="3841" width="3.42578125" style="9" customWidth="1"/>
    <col min="3842" max="3842" width="66.7109375" style="9" customWidth="1"/>
    <col min="3843" max="3843" width="10.7109375" style="9" customWidth="1"/>
    <col min="3844" max="3855" width="4.7109375" style="9" customWidth="1"/>
    <col min="3856" max="3856" width="8.85546875" style="9"/>
    <col min="3857" max="3857" width="20" style="9" bestFit="1" customWidth="1"/>
    <col min="3858" max="4096" width="8.85546875" style="9"/>
    <col min="4097" max="4097" width="3.42578125" style="9" customWidth="1"/>
    <col min="4098" max="4098" width="66.7109375" style="9" customWidth="1"/>
    <col min="4099" max="4099" width="10.7109375" style="9" customWidth="1"/>
    <col min="4100" max="4111" width="4.7109375" style="9" customWidth="1"/>
    <col min="4112" max="4112" width="8.85546875" style="9"/>
    <col min="4113" max="4113" width="20" style="9" bestFit="1" customWidth="1"/>
    <col min="4114" max="4352" width="8.85546875" style="9"/>
    <col min="4353" max="4353" width="3.42578125" style="9" customWidth="1"/>
    <col min="4354" max="4354" width="66.7109375" style="9" customWidth="1"/>
    <col min="4355" max="4355" width="10.7109375" style="9" customWidth="1"/>
    <col min="4356" max="4367" width="4.7109375" style="9" customWidth="1"/>
    <col min="4368" max="4368" width="8.85546875" style="9"/>
    <col min="4369" max="4369" width="20" style="9" bestFit="1" customWidth="1"/>
    <col min="4370" max="4608" width="8.85546875" style="9"/>
    <col min="4609" max="4609" width="3.42578125" style="9" customWidth="1"/>
    <col min="4610" max="4610" width="66.7109375" style="9" customWidth="1"/>
    <col min="4611" max="4611" width="10.7109375" style="9" customWidth="1"/>
    <col min="4612" max="4623" width="4.7109375" style="9" customWidth="1"/>
    <col min="4624" max="4624" width="8.85546875" style="9"/>
    <col min="4625" max="4625" width="20" style="9" bestFit="1" customWidth="1"/>
    <col min="4626" max="4864" width="8.85546875" style="9"/>
    <col min="4865" max="4865" width="3.42578125" style="9" customWidth="1"/>
    <col min="4866" max="4866" width="66.7109375" style="9" customWidth="1"/>
    <col min="4867" max="4867" width="10.7109375" style="9" customWidth="1"/>
    <col min="4868" max="4879" width="4.7109375" style="9" customWidth="1"/>
    <col min="4880" max="4880" width="8.85546875" style="9"/>
    <col min="4881" max="4881" width="20" style="9" bestFit="1" customWidth="1"/>
    <col min="4882" max="5120" width="8.85546875" style="9"/>
    <col min="5121" max="5121" width="3.42578125" style="9" customWidth="1"/>
    <col min="5122" max="5122" width="66.7109375" style="9" customWidth="1"/>
    <col min="5123" max="5123" width="10.7109375" style="9" customWidth="1"/>
    <col min="5124" max="5135" width="4.7109375" style="9" customWidth="1"/>
    <col min="5136" max="5136" width="8.85546875" style="9"/>
    <col min="5137" max="5137" width="20" style="9" bestFit="1" customWidth="1"/>
    <col min="5138" max="5376" width="8.85546875" style="9"/>
    <col min="5377" max="5377" width="3.42578125" style="9" customWidth="1"/>
    <col min="5378" max="5378" width="66.7109375" style="9" customWidth="1"/>
    <col min="5379" max="5379" width="10.7109375" style="9" customWidth="1"/>
    <col min="5380" max="5391" width="4.7109375" style="9" customWidth="1"/>
    <col min="5392" max="5392" width="8.85546875" style="9"/>
    <col min="5393" max="5393" width="20" style="9" bestFit="1" customWidth="1"/>
    <col min="5394" max="5632" width="8.85546875" style="9"/>
    <col min="5633" max="5633" width="3.42578125" style="9" customWidth="1"/>
    <col min="5634" max="5634" width="66.7109375" style="9" customWidth="1"/>
    <col min="5635" max="5635" width="10.7109375" style="9" customWidth="1"/>
    <col min="5636" max="5647" width="4.7109375" style="9" customWidth="1"/>
    <col min="5648" max="5648" width="8.85546875" style="9"/>
    <col min="5649" max="5649" width="20" style="9" bestFit="1" customWidth="1"/>
    <col min="5650" max="5888" width="8.85546875" style="9"/>
    <col min="5889" max="5889" width="3.42578125" style="9" customWidth="1"/>
    <col min="5890" max="5890" width="66.7109375" style="9" customWidth="1"/>
    <col min="5891" max="5891" width="10.7109375" style="9" customWidth="1"/>
    <col min="5892" max="5903" width="4.7109375" style="9" customWidth="1"/>
    <col min="5904" max="5904" width="8.85546875" style="9"/>
    <col min="5905" max="5905" width="20" style="9" bestFit="1" customWidth="1"/>
    <col min="5906" max="6144" width="8.85546875" style="9"/>
    <col min="6145" max="6145" width="3.42578125" style="9" customWidth="1"/>
    <col min="6146" max="6146" width="66.7109375" style="9" customWidth="1"/>
    <col min="6147" max="6147" width="10.7109375" style="9" customWidth="1"/>
    <col min="6148" max="6159" width="4.7109375" style="9" customWidth="1"/>
    <col min="6160" max="6160" width="8.85546875" style="9"/>
    <col min="6161" max="6161" width="20" style="9" bestFit="1" customWidth="1"/>
    <col min="6162" max="6400" width="8.85546875" style="9"/>
    <col min="6401" max="6401" width="3.42578125" style="9" customWidth="1"/>
    <col min="6402" max="6402" width="66.7109375" style="9" customWidth="1"/>
    <col min="6403" max="6403" width="10.7109375" style="9" customWidth="1"/>
    <col min="6404" max="6415" width="4.7109375" style="9" customWidth="1"/>
    <col min="6416" max="6416" width="8.85546875" style="9"/>
    <col min="6417" max="6417" width="20" style="9" bestFit="1" customWidth="1"/>
    <col min="6418" max="6656" width="8.85546875" style="9"/>
    <col min="6657" max="6657" width="3.42578125" style="9" customWidth="1"/>
    <col min="6658" max="6658" width="66.7109375" style="9" customWidth="1"/>
    <col min="6659" max="6659" width="10.7109375" style="9" customWidth="1"/>
    <col min="6660" max="6671" width="4.7109375" style="9" customWidth="1"/>
    <col min="6672" max="6672" width="8.85546875" style="9"/>
    <col min="6673" max="6673" width="20" style="9" bestFit="1" customWidth="1"/>
    <col min="6674" max="6912" width="8.85546875" style="9"/>
    <col min="6913" max="6913" width="3.42578125" style="9" customWidth="1"/>
    <col min="6914" max="6914" width="66.7109375" style="9" customWidth="1"/>
    <col min="6915" max="6915" width="10.7109375" style="9" customWidth="1"/>
    <col min="6916" max="6927" width="4.7109375" style="9" customWidth="1"/>
    <col min="6928" max="6928" width="8.85546875" style="9"/>
    <col min="6929" max="6929" width="20" style="9" bestFit="1" customWidth="1"/>
    <col min="6930" max="7168" width="8.85546875" style="9"/>
    <col min="7169" max="7169" width="3.42578125" style="9" customWidth="1"/>
    <col min="7170" max="7170" width="66.7109375" style="9" customWidth="1"/>
    <col min="7171" max="7171" width="10.7109375" style="9" customWidth="1"/>
    <col min="7172" max="7183" width="4.7109375" style="9" customWidth="1"/>
    <col min="7184" max="7184" width="8.85546875" style="9"/>
    <col min="7185" max="7185" width="20" style="9" bestFit="1" customWidth="1"/>
    <col min="7186" max="7424" width="8.85546875" style="9"/>
    <col min="7425" max="7425" width="3.42578125" style="9" customWidth="1"/>
    <col min="7426" max="7426" width="66.7109375" style="9" customWidth="1"/>
    <col min="7427" max="7427" width="10.7109375" style="9" customWidth="1"/>
    <col min="7428" max="7439" width="4.7109375" style="9" customWidth="1"/>
    <col min="7440" max="7440" width="8.85546875" style="9"/>
    <col min="7441" max="7441" width="20" style="9" bestFit="1" customWidth="1"/>
    <col min="7442" max="7680" width="8.85546875" style="9"/>
    <col min="7681" max="7681" width="3.42578125" style="9" customWidth="1"/>
    <col min="7682" max="7682" width="66.7109375" style="9" customWidth="1"/>
    <col min="7683" max="7683" width="10.7109375" style="9" customWidth="1"/>
    <col min="7684" max="7695" width="4.7109375" style="9" customWidth="1"/>
    <col min="7696" max="7696" width="8.85546875" style="9"/>
    <col min="7697" max="7697" width="20" style="9" bestFit="1" customWidth="1"/>
    <col min="7698" max="7936" width="8.85546875" style="9"/>
    <col min="7937" max="7937" width="3.42578125" style="9" customWidth="1"/>
    <col min="7938" max="7938" width="66.7109375" style="9" customWidth="1"/>
    <col min="7939" max="7939" width="10.7109375" style="9" customWidth="1"/>
    <col min="7940" max="7951" width="4.7109375" style="9" customWidth="1"/>
    <col min="7952" max="7952" width="8.85546875" style="9"/>
    <col min="7953" max="7953" width="20" style="9" bestFit="1" customWidth="1"/>
    <col min="7954" max="8192" width="8.85546875" style="9"/>
    <col min="8193" max="8193" width="3.42578125" style="9" customWidth="1"/>
    <col min="8194" max="8194" width="66.7109375" style="9" customWidth="1"/>
    <col min="8195" max="8195" width="10.7109375" style="9" customWidth="1"/>
    <col min="8196" max="8207" width="4.7109375" style="9" customWidth="1"/>
    <col min="8208" max="8208" width="8.85546875" style="9"/>
    <col min="8209" max="8209" width="20" style="9" bestFit="1" customWidth="1"/>
    <col min="8210" max="8448" width="8.85546875" style="9"/>
    <col min="8449" max="8449" width="3.42578125" style="9" customWidth="1"/>
    <col min="8450" max="8450" width="66.7109375" style="9" customWidth="1"/>
    <col min="8451" max="8451" width="10.7109375" style="9" customWidth="1"/>
    <col min="8452" max="8463" width="4.7109375" style="9" customWidth="1"/>
    <col min="8464" max="8464" width="8.85546875" style="9"/>
    <col min="8465" max="8465" width="20" style="9" bestFit="1" customWidth="1"/>
    <col min="8466" max="8704" width="8.85546875" style="9"/>
    <col min="8705" max="8705" width="3.42578125" style="9" customWidth="1"/>
    <col min="8706" max="8706" width="66.7109375" style="9" customWidth="1"/>
    <col min="8707" max="8707" width="10.7109375" style="9" customWidth="1"/>
    <col min="8708" max="8719" width="4.7109375" style="9" customWidth="1"/>
    <col min="8720" max="8720" width="8.85546875" style="9"/>
    <col min="8721" max="8721" width="20" style="9" bestFit="1" customWidth="1"/>
    <col min="8722" max="8960" width="8.85546875" style="9"/>
    <col min="8961" max="8961" width="3.42578125" style="9" customWidth="1"/>
    <col min="8962" max="8962" width="66.7109375" style="9" customWidth="1"/>
    <col min="8963" max="8963" width="10.7109375" style="9" customWidth="1"/>
    <col min="8964" max="8975" width="4.7109375" style="9" customWidth="1"/>
    <col min="8976" max="8976" width="8.85546875" style="9"/>
    <col min="8977" max="8977" width="20" style="9" bestFit="1" customWidth="1"/>
    <col min="8978" max="9216" width="8.85546875" style="9"/>
    <col min="9217" max="9217" width="3.42578125" style="9" customWidth="1"/>
    <col min="9218" max="9218" width="66.7109375" style="9" customWidth="1"/>
    <col min="9219" max="9219" width="10.7109375" style="9" customWidth="1"/>
    <col min="9220" max="9231" width="4.7109375" style="9" customWidth="1"/>
    <col min="9232" max="9232" width="8.85546875" style="9"/>
    <col min="9233" max="9233" width="20" style="9" bestFit="1" customWidth="1"/>
    <col min="9234" max="9472" width="8.85546875" style="9"/>
    <col min="9473" max="9473" width="3.42578125" style="9" customWidth="1"/>
    <col min="9474" max="9474" width="66.7109375" style="9" customWidth="1"/>
    <col min="9475" max="9475" width="10.7109375" style="9" customWidth="1"/>
    <col min="9476" max="9487" width="4.7109375" style="9" customWidth="1"/>
    <col min="9488" max="9488" width="8.85546875" style="9"/>
    <col min="9489" max="9489" width="20" style="9" bestFit="1" customWidth="1"/>
    <col min="9490" max="9728" width="8.85546875" style="9"/>
    <col min="9729" max="9729" width="3.42578125" style="9" customWidth="1"/>
    <col min="9730" max="9730" width="66.7109375" style="9" customWidth="1"/>
    <col min="9731" max="9731" width="10.7109375" style="9" customWidth="1"/>
    <col min="9732" max="9743" width="4.7109375" style="9" customWidth="1"/>
    <col min="9744" max="9744" width="8.85546875" style="9"/>
    <col min="9745" max="9745" width="20" style="9" bestFit="1" customWidth="1"/>
    <col min="9746" max="9984" width="8.85546875" style="9"/>
    <col min="9985" max="9985" width="3.42578125" style="9" customWidth="1"/>
    <col min="9986" max="9986" width="66.7109375" style="9" customWidth="1"/>
    <col min="9987" max="9987" width="10.7109375" style="9" customWidth="1"/>
    <col min="9988" max="9999" width="4.7109375" style="9" customWidth="1"/>
    <col min="10000" max="10000" width="8.85546875" style="9"/>
    <col min="10001" max="10001" width="20" style="9" bestFit="1" customWidth="1"/>
    <col min="10002" max="10240" width="8.85546875" style="9"/>
    <col min="10241" max="10241" width="3.42578125" style="9" customWidth="1"/>
    <col min="10242" max="10242" width="66.7109375" style="9" customWidth="1"/>
    <col min="10243" max="10243" width="10.7109375" style="9" customWidth="1"/>
    <col min="10244" max="10255" width="4.7109375" style="9" customWidth="1"/>
    <col min="10256" max="10256" width="8.85546875" style="9"/>
    <col min="10257" max="10257" width="20" style="9" bestFit="1" customWidth="1"/>
    <col min="10258" max="10496" width="8.85546875" style="9"/>
    <col min="10497" max="10497" width="3.42578125" style="9" customWidth="1"/>
    <col min="10498" max="10498" width="66.7109375" style="9" customWidth="1"/>
    <col min="10499" max="10499" width="10.7109375" style="9" customWidth="1"/>
    <col min="10500" max="10511" width="4.7109375" style="9" customWidth="1"/>
    <col min="10512" max="10512" width="8.85546875" style="9"/>
    <col min="10513" max="10513" width="20" style="9" bestFit="1" customWidth="1"/>
    <col min="10514" max="10752" width="8.85546875" style="9"/>
    <col min="10753" max="10753" width="3.42578125" style="9" customWidth="1"/>
    <col min="10754" max="10754" width="66.7109375" style="9" customWidth="1"/>
    <col min="10755" max="10755" width="10.7109375" style="9" customWidth="1"/>
    <col min="10756" max="10767" width="4.7109375" style="9" customWidth="1"/>
    <col min="10768" max="10768" width="8.85546875" style="9"/>
    <col min="10769" max="10769" width="20" style="9" bestFit="1" customWidth="1"/>
    <col min="10770" max="11008" width="8.85546875" style="9"/>
    <col min="11009" max="11009" width="3.42578125" style="9" customWidth="1"/>
    <col min="11010" max="11010" width="66.7109375" style="9" customWidth="1"/>
    <col min="11011" max="11011" width="10.7109375" style="9" customWidth="1"/>
    <col min="11012" max="11023" width="4.7109375" style="9" customWidth="1"/>
    <col min="11024" max="11024" width="8.85546875" style="9"/>
    <col min="11025" max="11025" width="20" style="9" bestFit="1" customWidth="1"/>
    <col min="11026" max="11264" width="8.85546875" style="9"/>
    <col min="11265" max="11265" width="3.42578125" style="9" customWidth="1"/>
    <col min="11266" max="11266" width="66.7109375" style="9" customWidth="1"/>
    <col min="11267" max="11267" width="10.7109375" style="9" customWidth="1"/>
    <col min="11268" max="11279" width="4.7109375" style="9" customWidth="1"/>
    <col min="11280" max="11280" width="8.85546875" style="9"/>
    <col min="11281" max="11281" width="20" style="9" bestFit="1" customWidth="1"/>
    <col min="11282" max="11520" width="8.85546875" style="9"/>
    <col min="11521" max="11521" width="3.42578125" style="9" customWidth="1"/>
    <col min="11522" max="11522" width="66.7109375" style="9" customWidth="1"/>
    <col min="11523" max="11523" width="10.7109375" style="9" customWidth="1"/>
    <col min="11524" max="11535" width="4.7109375" style="9" customWidth="1"/>
    <col min="11536" max="11536" width="8.85546875" style="9"/>
    <col min="11537" max="11537" width="20" style="9" bestFit="1" customWidth="1"/>
    <col min="11538" max="11776" width="8.85546875" style="9"/>
    <col min="11777" max="11777" width="3.42578125" style="9" customWidth="1"/>
    <col min="11778" max="11778" width="66.7109375" style="9" customWidth="1"/>
    <col min="11779" max="11779" width="10.7109375" style="9" customWidth="1"/>
    <col min="11780" max="11791" width="4.7109375" style="9" customWidth="1"/>
    <col min="11792" max="11792" width="8.85546875" style="9"/>
    <col min="11793" max="11793" width="20" style="9" bestFit="1" customWidth="1"/>
    <col min="11794" max="12032" width="8.85546875" style="9"/>
    <col min="12033" max="12033" width="3.42578125" style="9" customWidth="1"/>
    <col min="12034" max="12034" width="66.7109375" style="9" customWidth="1"/>
    <col min="12035" max="12035" width="10.7109375" style="9" customWidth="1"/>
    <col min="12036" max="12047" width="4.7109375" style="9" customWidth="1"/>
    <col min="12048" max="12048" width="8.85546875" style="9"/>
    <col min="12049" max="12049" width="20" style="9" bestFit="1" customWidth="1"/>
    <col min="12050" max="12288" width="8.85546875" style="9"/>
    <col min="12289" max="12289" width="3.42578125" style="9" customWidth="1"/>
    <col min="12290" max="12290" width="66.7109375" style="9" customWidth="1"/>
    <col min="12291" max="12291" width="10.7109375" style="9" customWidth="1"/>
    <col min="12292" max="12303" width="4.7109375" style="9" customWidth="1"/>
    <col min="12304" max="12304" width="8.85546875" style="9"/>
    <col min="12305" max="12305" width="20" style="9" bestFit="1" customWidth="1"/>
    <col min="12306" max="12544" width="8.85546875" style="9"/>
    <col min="12545" max="12545" width="3.42578125" style="9" customWidth="1"/>
    <col min="12546" max="12546" width="66.7109375" style="9" customWidth="1"/>
    <col min="12547" max="12547" width="10.7109375" style="9" customWidth="1"/>
    <col min="12548" max="12559" width="4.7109375" style="9" customWidth="1"/>
    <col min="12560" max="12560" width="8.85546875" style="9"/>
    <col min="12561" max="12561" width="20" style="9" bestFit="1" customWidth="1"/>
    <col min="12562" max="12800" width="8.85546875" style="9"/>
    <col min="12801" max="12801" width="3.42578125" style="9" customWidth="1"/>
    <col min="12802" max="12802" width="66.7109375" style="9" customWidth="1"/>
    <col min="12803" max="12803" width="10.7109375" style="9" customWidth="1"/>
    <col min="12804" max="12815" width="4.7109375" style="9" customWidth="1"/>
    <col min="12816" max="12816" width="8.85546875" style="9"/>
    <col min="12817" max="12817" width="20" style="9" bestFit="1" customWidth="1"/>
    <col min="12818" max="13056" width="8.85546875" style="9"/>
    <col min="13057" max="13057" width="3.42578125" style="9" customWidth="1"/>
    <col min="13058" max="13058" width="66.7109375" style="9" customWidth="1"/>
    <col min="13059" max="13059" width="10.7109375" style="9" customWidth="1"/>
    <col min="13060" max="13071" width="4.7109375" style="9" customWidth="1"/>
    <col min="13072" max="13072" width="8.85546875" style="9"/>
    <col min="13073" max="13073" width="20" style="9" bestFit="1" customWidth="1"/>
    <col min="13074" max="13312" width="8.85546875" style="9"/>
    <col min="13313" max="13313" width="3.42578125" style="9" customWidth="1"/>
    <col min="13314" max="13314" width="66.7109375" style="9" customWidth="1"/>
    <col min="13315" max="13315" width="10.7109375" style="9" customWidth="1"/>
    <col min="13316" max="13327" width="4.7109375" style="9" customWidth="1"/>
    <col min="13328" max="13328" width="8.85546875" style="9"/>
    <col min="13329" max="13329" width="20" style="9" bestFit="1" customWidth="1"/>
    <col min="13330" max="13568" width="8.85546875" style="9"/>
    <col min="13569" max="13569" width="3.42578125" style="9" customWidth="1"/>
    <col min="13570" max="13570" width="66.7109375" style="9" customWidth="1"/>
    <col min="13571" max="13571" width="10.7109375" style="9" customWidth="1"/>
    <col min="13572" max="13583" width="4.7109375" style="9" customWidth="1"/>
    <col min="13584" max="13584" width="8.85546875" style="9"/>
    <col min="13585" max="13585" width="20" style="9" bestFit="1" customWidth="1"/>
    <col min="13586" max="13824" width="8.85546875" style="9"/>
    <col min="13825" max="13825" width="3.42578125" style="9" customWidth="1"/>
    <col min="13826" max="13826" width="66.7109375" style="9" customWidth="1"/>
    <col min="13827" max="13827" width="10.7109375" style="9" customWidth="1"/>
    <col min="13828" max="13839" width="4.7109375" style="9" customWidth="1"/>
    <col min="13840" max="13840" width="8.85546875" style="9"/>
    <col min="13841" max="13841" width="20" style="9" bestFit="1" customWidth="1"/>
    <col min="13842" max="14080" width="8.85546875" style="9"/>
    <col min="14081" max="14081" width="3.42578125" style="9" customWidth="1"/>
    <col min="14082" max="14082" width="66.7109375" style="9" customWidth="1"/>
    <col min="14083" max="14083" width="10.7109375" style="9" customWidth="1"/>
    <col min="14084" max="14095" width="4.7109375" style="9" customWidth="1"/>
    <col min="14096" max="14096" width="8.85546875" style="9"/>
    <col min="14097" max="14097" width="20" style="9" bestFit="1" customWidth="1"/>
    <col min="14098" max="14336" width="8.85546875" style="9"/>
    <col min="14337" max="14337" width="3.42578125" style="9" customWidth="1"/>
    <col min="14338" max="14338" width="66.7109375" style="9" customWidth="1"/>
    <col min="14339" max="14339" width="10.7109375" style="9" customWidth="1"/>
    <col min="14340" max="14351" width="4.7109375" style="9" customWidth="1"/>
    <col min="14352" max="14352" width="8.85546875" style="9"/>
    <col min="14353" max="14353" width="20" style="9" bestFit="1" customWidth="1"/>
    <col min="14354" max="14592" width="8.85546875" style="9"/>
    <col min="14593" max="14593" width="3.42578125" style="9" customWidth="1"/>
    <col min="14594" max="14594" width="66.7109375" style="9" customWidth="1"/>
    <col min="14595" max="14595" width="10.7109375" style="9" customWidth="1"/>
    <col min="14596" max="14607" width="4.7109375" style="9" customWidth="1"/>
    <col min="14608" max="14608" width="8.85546875" style="9"/>
    <col min="14609" max="14609" width="20" style="9" bestFit="1" customWidth="1"/>
    <col min="14610" max="14848" width="8.85546875" style="9"/>
    <col min="14849" max="14849" width="3.42578125" style="9" customWidth="1"/>
    <col min="14850" max="14850" width="66.7109375" style="9" customWidth="1"/>
    <col min="14851" max="14851" width="10.7109375" style="9" customWidth="1"/>
    <col min="14852" max="14863" width="4.7109375" style="9" customWidth="1"/>
    <col min="14864" max="14864" width="8.85546875" style="9"/>
    <col min="14865" max="14865" width="20" style="9" bestFit="1" customWidth="1"/>
    <col min="14866" max="15104" width="8.85546875" style="9"/>
    <col min="15105" max="15105" width="3.42578125" style="9" customWidth="1"/>
    <col min="15106" max="15106" width="66.7109375" style="9" customWidth="1"/>
    <col min="15107" max="15107" width="10.7109375" style="9" customWidth="1"/>
    <col min="15108" max="15119" width="4.7109375" style="9" customWidth="1"/>
    <col min="15120" max="15120" width="8.85546875" style="9"/>
    <col min="15121" max="15121" width="20" style="9" bestFit="1" customWidth="1"/>
    <col min="15122" max="15360" width="8.85546875" style="9"/>
    <col min="15361" max="15361" width="3.42578125" style="9" customWidth="1"/>
    <col min="15362" max="15362" width="66.7109375" style="9" customWidth="1"/>
    <col min="15363" max="15363" width="10.7109375" style="9" customWidth="1"/>
    <col min="15364" max="15375" width="4.7109375" style="9" customWidth="1"/>
    <col min="15376" max="15376" width="8.85546875" style="9"/>
    <col min="15377" max="15377" width="20" style="9" bestFit="1" customWidth="1"/>
    <col min="15378" max="15616" width="8.85546875" style="9"/>
    <col min="15617" max="15617" width="3.42578125" style="9" customWidth="1"/>
    <col min="15618" max="15618" width="66.7109375" style="9" customWidth="1"/>
    <col min="15619" max="15619" width="10.7109375" style="9" customWidth="1"/>
    <col min="15620" max="15631" width="4.7109375" style="9" customWidth="1"/>
    <col min="15632" max="15632" width="8.85546875" style="9"/>
    <col min="15633" max="15633" width="20" style="9" bestFit="1" customWidth="1"/>
    <col min="15634" max="15872" width="8.85546875" style="9"/>
    <col min="15873" max="15873" width="3.42578125" style="9" customWidth="1"/>
    <col min="15874" max="15874" width="66.7109375" style="9" customWidth="1"/>
    <col min="15875" max="15875" width="10.7109375" style="9" customWidth="1"/>
    <col min="15876" max="15887" width="4.7109375" style="9" customWidth="1"/>
    <col min="15888" max="15888" width="8.85546875" style="9"/>
    <col min="15889" max="15889" width="20" style="9" bestFit="1" customWidth="1"/>
    <col min="15890" max="16128" width="8.85546875" style="9"/>
    <col min="16129" max="16129" width="3.42578125" style="9" customWidth="1"/>
    <col min="16130" max="16130" width="66.7109375" style="9" customWidth="1"/>
    <col min="16131" max="16131" width="10.7109375" style="9" customWidth="1"/>
    <col min="16132" max="16143" width="4.7109375" style="9" customWidth="1"/>
    <col min="16144" max="16144" width="8.85546875" style="9"/>
    <col min="16145" max="16145" width="20" style="9" bestFit="1" customWidth="1"/>
    <col min="16146" max="16384" width="8.85546875" style="9"/>
  </cols>
  <sheetData>
    <row r="1" spans="2:15" s="3" customFormat="1" ht="15.75" x14ac:dyDescent="0.25">
      <c r="B1" s="92" t="s">
        <v>605</v>
      </c>
      <c r="C1" s="2"/>
      <c r="D1" s="1"/>
      <c r="E1" s="1"/>
      <c r="F1" s="1"/>
      <c r="G1" s="1"/>
      <c r="H1" s="1"/>
      <c r="I1" s="1"/>
      <c r="J1" s="1"/>
      <c r="K1" s="1"/>
      <c r="L1" s="1"/>
      <c r="M1" s="1"/>
      <c r="N1" s="1"/>
      <c r="O1" s="1"/>
    </row>
    <row r="2" spans="2:15" s="3" customFormat="1" ht="15.75" x14ac:dyDescent="0.25">
      <c r="B2" s="4" t="s">
        <v>1</v>
      </c>
      <c r="C2" s="5" t="s">
        <v>303</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4">
        <v>49.1</v>
      </c>
      <c r="D5" s="11"/>
      <c r="E5" s="11"/>
      <c r="F5" s="13"/>
      <c r="G5" s="11"/>
      <c r="H5" s="11">
        <f>$C$5*100/$C$21</f>
        <v>33.288135593220339</v>
      </c>
      <c r="I5" s="11">
        <f>$C$5*100/$C$21</f>
        <v>33.288135593220339</v>
      </c>
      <c r="J5" s="11">
        <f>$C$5*100/$C$21</f>
        <v>33.288135593220339</v>
      </c>
      <c r="K5" s="11">
        <f>$C$5*100/$C$21</f>
        <v>33.288135593220339</v>
      </c>
      <c r="L5" s="11">
        <f>$C$5*100/$C$21</f>
        <v>33.288135593220339</v>
      </c>
      <c r="M5" s="11"/>
      <c r="N5" s="11"/>
      <c r="O5" s="13"/>
    </row>
    <row r="6" spans="2:15" s="12" customFormat="1" x14ac:dyDescent="0.2">
      <c r="B6" s="10" t="s">
        <v>606</v>
      </c>
      <c r="C6" s="264">
        <v>6.2</v>
      </c>
      <c r="D6" s="11"/>
      <c r="E6" s="11"/>
      <c r="F6" s="13"/>
      <c r="G6" s="11"/>
      <c r="H6" s="11">
        <f>$C$6*100/$C$21</f>
        <v>4.2033898305084749</v>
      </c>
      <c r="I6" s="11">
        <f>$C$6*100/$C$21</f>
        <v>4.2033898305084749</v>
      </c>
      <c r="J6" s="11">
        <f>$C$6*100/$C$21</f>
        <v>4.2033898305084749</v>
      </c>
      <c r="K6" s="11">
        <f>$C$6*100/$C$21</f>
        <v>4.2033898305084749</v>
      </c>
      <c r="L6" s="11">
        <f>$C$6*100/$C$21</f>
        <v>4.2033898305084749</v>
      </c>
      <c r="M6" s="11"/>
      <c r="N6" s="11"/>
      <c r="O6" s="13"/>
    </row>
    <row r="7" spans="2:15" s="12" customFormat="1" x14ac:dyDescent="0.2">
      <c r="B7" s="10" t="s">
        <v>49</v>
      </c>
      <c r="C7" s="264">
        <v>18.399999999999999</v>
      </c>
      <c r="D7" s="11"/>
      <c r="E7" s="11"/>
      <c r="F7" s="13"/>
      <c r="G7" s="11"/>
      <c r="H7" s="11"/>
      <c r="I7" s="11"/>
      <c r="J7" s="11"/>
      <c r="K7" s="11">
        <f>$C$7*100/$C$21</f>
        <v>12.474576271186439</v>
      </c>
      <c r="L7" s="11">
        <f>$C$7*100/$C$21</f>
        <v>12.474576271186439</v>
      </c>
      <c r="M7" s="11">
        <f>$C$7*100/$C$21</f>
        <v>12.474576271186439</v>
      </c>
      <c r="N7" s="11">
        <f>$C$7*100/$C$21</f>
        <v>12.474576271186439</v>
      </c>
      <c r="O7" s="11">
        <f>$C$7*100/$C$21</f>
        <v>12.474576271186439</v>
      </c>
    </row>
    <row r="8" spans="2:15" s="12" customFormat="1" x14ac:dyDescent="0.2">
      <c r="B8" s="10" t="s">
        <v>50</v>
      </c>
      <c r="C8" s="264">
        <v>3.7</v>
      </c>
      <c r="D8" s="11"/>
      <c r="E8" s="11"/>
      <c r="F8" s="13"/>
      <c r="G8" s="11"/>
      <c r="H8" s="11">
        <f>$C$8*100/$C$21</f>
        <v>2.5084745762711864</v>
      </c>
      <c r="I8" s="11">
        <f>$C$8*100/$C$21</f>
        <v>2.5084745762711864</v>
      </c>
      <c r="J8" s="11">
        <f>$C$8*100/$C$21</f>
        <v>2.5084745762711864</v>
      </c>
      <c r="K8" s="11">
        <f>$C$8*100/$C$21</f>
        <v>2.5084745762711864</v>
      </c>
      <c r="L8" s="11">
        <f>$C$8*100/$C$21</f>
        <v>2.5084745762711864</v>
      </c>
      <c r="M8" s="11"/>
      <c r="N8" s="11"/>
      <c r="O8" s="13"/>
    </row>
    <row r="9" spans="2:15" s="12" customFormat="1" x14ac:dyDescent="0.2">
      <c r="B9" s="53" t="s">
        <v>90</v>
      </c>
      <c r="C9" s="264">
        <v>4.9800000000000004</v>
      </c>
      <c r="D9" s="11">
        <f t="shared" ref="D9:O9" si="0">$C$9*100/$C$21</f>
        <v>3.3762711864406785</v>
      </c>
      <c r="E9" s="11">
        <f t="shared" si="0"/>
        <v>3.3762711864406785</v>
      </c>
      <c r="F9" s="11">
        <f t="shared" si="0"/>
        <v>3.3762711864406785</v>
      </c>
      <c r="G9" s="11">
        <f t="shared" si="0"/>
        <v>3.3762711864406785</v>
      </c>
      <c r="H9" s="11">
        <f t="shared" si="0"/>
        <v>3.3762711864406785</v>
      </c>
      <c r="I9" s="11">
        <f t="shared" si="0"/>
        <v>3.3762711864406785</v>
      </c>
      <c r="J9" s="11">
        <f t="shared" si="0"/>
        <v>3.3762711864406785</v>
      </c>
      <c r="K9" s="11">
        <f t="shared" si="0"/>
        <v>3.3762711864406785</v>
      </c>
      <c r="L9" s="11">
        <f t="shared" si="0"/>
        <v>3.3762711864406785</v>
      </c>
      <c r="M9" s="11">
        <f t="shared" si="0"/>
        <v>3.3762711864406785</v>
      </c>
      <c r="N9" s="11">
        <f t="shared" si="0"/>
        <v>3.3762711864406785</v>
      </c>
      <c r="O9" s="11">
        <f t="shared" si="0"/>
        <v>3.3762711864406785</v>
      </c>
    </row>
    <row r="10" spans="2:15" s="12" customFormat="1" x14ac:dyDescent="0.2">
      <c r="B10" s="10" t="s">
        <v>109</v>
      </c>
      <c r="C10" s="264">
        <v>19.399999999999999</v>
      </c>
      <c r="D10" s="11">
        <f>$C$10*100/$C$21</f>
        <v>13.152542372881355</v>
      </c>
      <c r="E10" s="11">
        <f>$C$10*100/$C$21</f>
        <v>13.152542372881355</v>
      </c>
      <c r="F10" s="11">
        <f>$C$10*100/$C$21</f>
        <v>13.152542372881355</v>
      </c>
      <c r="G10" s="11"/>
      <c r="H10" s="11"/>
      <c r="I10" s="11"/>
      <c r="J10" s="11"/>
      <c r="K10" s="11"/>
      <c r="L10" s="11"/>
      <c r="M10" s="11"/>
      <c r="N10" s="11">
        <f>$C$10*100/$C$21</f>
        <v>13.152542372881355</v>
      </c>
      <c r="O10" s="11">
        <f>$C$10*100/$C$21</f>
        <v>13.152542372881355</v>
      </c>
    </row>
    <row r="11" spans="2:15" s="12" customFormat="1" x14ac:dyDescent="0.2">
      <c r="B11" s="14" t="s">
        <v>101</v>
      </c>
      <c r="C11" s="264">
        <v>4.2</v>
      </c>
      <c r="D11" s="11">
        <f>$C$11*100/$C$21</f>
        <v>2.847457627118644</v>
      </c>
      <c r="E11" s="11">
        <f>$C$11*100/$C$21</f>
        <v>2.847457627118644</v>
      </c>
      <c r="F11" s="11">
        <f>$C$11*100/$C$21</f>
        <v>2.847457627118644</v>
      </c>
      <c r="G11" s="11"/>
      <c r="H11" s="11"/>
      <c r="I11" s="11"/>
      <c r="J11" s="11"/>
      <c r="K11" s="11"/>
      <c r="L11" s="11"/>
      <c r="M11" s="11"/>
      <c r="N11" s="11">
        <f>$C$11*100/$C$21</f>
        <v>2.847457627118644</v>
      </c>
      <c r="O11" s="11">
        <f>$C$11*100/$C$21</f>
        <v>2.847457627118644</v>
      </c>
    </row>
    <row r="12" spans="2:15" s="12" customFormat="1" x14ac:dyDescent="0.2">
      <c r="B12" s="10" t="s">
        <v>78</v>
      </c>
      <c r="C12" s="264">
        <v>2.1</v>
      </c>
      <c r="D12" s="11"/>
      <c r="E12" s="11"/>
      <c r="F12" s="13"/>
      <c r="G12" s="11"/>
      <c r="H12" s="11">
        <f>$C$12*100/$C$21</f>
        <v>1.423728813559322</v>
      </c>
      <c r="I12" s="11">
        <f>$C$12*100/$C$21</f>
        <v>1.423728813559322</v>
      </c>
      <c r="J12" s="11">
        <f>$C$12*100/$C$21</f>
        <v>1.423728813559322</v>
      </c>
      <c r="K12" s="11">
        <f>$C$12*100/$C$21</f>
        <v>1.423728813559322</v>
      </c>
      <c r="L12" s="11">
        <f>$C$12*100/$C$21</f>
        <v>1.423728813559322</v>
      </c>
      <c r="M12" s="11"/>
      <c r="N12" s="11"/>
      <c r="O12" s="13"/>
    </row>
    <row r="13" spans="2:15" s="12" customFormat="1" x14ac:dyDescent="0.2">
      <c r="B13" s="10" t="s">
        <v>54</v>
      </c>
      <c r="C13" s="264">
        <v>3.1</v>
      </c>
      <c r="D13" s="11"/>
      <c r="E13" s="11"/>
      <c r="F13" s="13"/>
      <c r="G13" s="11"/>
      <c r="H13" s="11">
        <f>$C$13*100/$C$21</f>
        <v>2.1016949152542375</v>
      </c>
      <c r="I13" s="11">
        <f>$C$13*100/$C$21</f>
        <v>2.1016949152542375</v>
      </c>
      <c r="J13" s="11">
        <f>$C$13*100/$C$21</f>
        <v>2.1016949152542375</v>
      </c>
      <c r="K13" s="11">
        <f>$C$13*100/$C$21</f>
        <v>2.1016949152542375</v>
      </c>
      <c r="L13" s="11">
        <f>$C$13*100/$C$21</f>
        <v>2.1016949152542375</v>
      </c>
      <c r="M13" s="11"/>
      <c r="N13" s="11"/>
      <c r="O13" s="13"/>
    </row>
    <row r="14" spans="2:15" s="12" customFormat="1" x14ac:dyDescent="0.2">
      <c r="B14" s="10" t="s">
        <v>286</v>
      </c>
      <c r="C14" s="264">
        <v>5.2</v>
      </c>
      <c r="D14" s="11">
        <f t="shared" ref="D14:O14" si="1">$C$14*100/$C$21</f>
        <v>3.5254237288135593</v>
      </c>
      <c r="E14" s="11">
        <f t="shared" si="1"/>
        <v>3.5254237288135593</v>
      </c>
      <c r="F14" s="11">
        <f t="shared" si="1"/>
        <v>3.5254237288135593</v>
      </c>
      <c r="G14" s="11">
        <f t="shared" si="1"/>
        <v>3.5254237288135593</v>
      </c>
      <c r="H14" s="11">
        <f t="shared" si="1"/>
        <v>3.5254237288135593</v>
      </c>
      <c r="I14" s="11">
        <f t="shared" si="1"/>
        <v>3.5254237288135593</v>
      </c>
      <c r="J14" s="11">
        <f t="shared" si="1"/>
        <v>3.5254237288135593</v>
      </c>
      <c r="K14" s="11">
        <f t="shared" si="1"/>
        <v>3.5254237288135593</v>
      </c>
      <c r="L14" s="11">
        <f t="shared" si="1"/>
        <v>3.5254237288135593</v>
      </c>
      <c r="M14" s="11">
        <f t="shared" si="1"/>
        <v>3.5254237288135593</v>
      </c>
      <c r="N14" s="11">
        <f t="shared" si="1"/>
        <v>3.5254237288135593</v>
      </c>
      <c r="O14" s="11">
        <f t="shared" si="1"/>
        <v>3.5254237288135593</v>
      </c>
    </row>
    <row r="15" spans="2:15" s="12" customFormat="1" x14ac:dyDescent="0.2">
      <c r="B15" s="10" t="s">
        <v>61</v>
      </c>
      <c r="C15" s="264">
        <v>3.5</v>
      </c>
      <c r="D15" s="11">
        <f t="shared" ref="D15:O15" si="2">$C$15*100/$C$21</f>
        <v>2.3728813559322033</v>
      </c>
      <c r="E15" s="11">
        <f t="shared" si="2"/>
        <v>2.3728813559322033</v>
      </c>
      <c r="F15" s="11">
        <f t="shared" si="2"/>
        <v>2.3728813559322033</v>
      </c>
      <c r="G15" s="11">
        <f t="shared" si="2"/>
        <v>2.3728813559322033</v>
      </c>
      <c r="H15" s="11">
        <f t="shared" si="2"/>
        <v>2.3728813559322033</v>
      </c>
      <c r="I15" s="11">
        <f t="shared" si="2"/>
        <v>2.3728813559322033</v>
      </c>
      <c r="J15" s="11">
        <f t="shared" si="2"/>
        <v>2.3728813559322033</v>
      </c>
      <c r="K15" s="11">
        <f t="shared" si="2"/>
        <v>2.3728813559322033</v>
      </c>
      <c r="L15" s="11">
        <f t="shared" si="2"/>
        <v>2.3728813559322033</v>
      </c>
      <c r="M15" s="11">
        <f t="shared" si="2"/>
        <v>2.3728813559322033</v>
      </c>
      <c r="N15" s="11">
        <f t="shared" si="2"/>
        <v>2.3728813559322033</v>
      </c>
      <c r="O15" s="11">
        <f t="shared" si="2"/>
        <v>2.3728813559322033</v>
      </c>
    </row>
    <row r="16" spans="2:15" s="12" customFormat="1" x14ac:dyDescent="0.2">
      <c r="B16" s="10" t="s">
        <v>79</v>
      </c>
      <c r="C16" s="264">
        <v>34.5</v>
      </c>
      <c r="D16" s="11">
        <f t="shared" ref="D16:O16" si="3">$C$16*100/$C$21</f>
        <v>23.389830508474578</v>
      </c>
      <c r="E16" s="11">
        <f t="shared" si="3"/>
        <v>23.389830508474578</v>
      </c>
      <c r="F16" s="11">
        <f t="shared" si="3"/>
        <v>23.389830508474578</v>
      </c>
      <c r="G16" s="11">
        <f t="shared" si="3"/>
        <v>23.389830508474578</v>
      </c>
      <c r="H16" s="11">
        <f t="shared" si="3"/>
        <v>23.389830508474578</v>
      </c>
      <c r="I16" s="11">
        <f t="shared" si="3"/>
        <v>23.389830508474578</v>
      </c>
      <c r="J16" s="11">
        <f t="shared" si="3"/>
        <v>23.389830508474578</v>
      </c>
      <c r="K16" s="11">
        <f t="shared" si="3"/>
        <v>23.389830508474578</v>
      </c>
      <c r="L16" s="11">
        <f t="shared" si="3"/>
        <v>23.389830508474578</v>
      </c>
      <c r="M16" s="11">
        <f t="shared" si="3"/>
        <v>23.389830508474578</v>
      </c>
      <c r="N16" s="11">
        <f t="shared" si="3"/>
        <v>23.389830508474578</v>
      </c>
      <c r="O16" s="11">
        <f t="shared" si="3"/>
        <v>23.389830508474578</v>
      </c>
    </row>
    <row r="17" spans="1:17" s="12" customFormat="1" x14ac:dyDescent="0.2">
      <c r="B17" s="14" t="s">
        <v>55</v>
      </c>
      <c r="C17" s="264">
        <v>8.6</v>
      </c>
      <c r="D17" s="11">
        <f>$C$17*100/$C$21</f>
        <v>5.8305084745762707</v>
      </c>
      <c r="E17" s="11">
        <f>$C$17*100/$C$21</f>
        <v>5.8305084745762707</v>
      </c>
      <c r="F17" s="11"/>
      <c r="G17" s="11"/>
      <c r="H17" s="11"/>
      <c r="I17" s="11"/>
      <c r="J17" s="11"/>
      <c r="K17" s="11"/>
      <c r="L17" s="11"/>
      <c r="M17" s="11">
        <f>$C$17*100/$C$21</f>
        <v>5.8305084745762707</v>
      </c>
      <c r="N17" s="11">
        <f>$C$17*100/$C$21</f>
        <v>5.8305084745762707</v>
      </c>
      <c r="O17" s="11">
        <f>$C$17*100/$C$21</f>
        <v>5.8305084745762707</v>
      </c>
    </row>
    <row r="18" spans="1:17" s="12" customFormat="1" x14ac:dyDescent="0.2">
      <c r="B18" s="10" t="s">
        <v>63</v>
      </c>
      <c r="C18" s="265">
        <v>12.15</v>
      </c>
      <c r="D18" s="11"/>
      <c r="E18" s="11"/>
      <c r="F18" s="13"/>
      <c r="G18" s="11"/>
      <c r="H18" s="11">
        <f>$C$18*100/$C$21</f>
        <v>8.2372881355932197</v>
      </c>
      <c r="I18" s="11">
        <f>$C$18*100/$C$21</f>
        <v>8.2372881355932197</v>
      </c>
      <c r="J18" s="11">
        <f>$C$18*100/$C$21</f>
        <v>8.2372881355932197</v>
      </c>
      <c r="K18" s="11">
        <f>$C$18*100/$C$21</f>
        <v>8.2372881355932197</v>
      </c>
      <c r="L18" s="11">
        <f>$C$18*100/$C$21</f>
        <v>8.2372881355932197</v>
      </c>
      <c r="M18" s="11"/>
      <c r="N18" s="11"/>
      <c r="O18" s="13"/>
    </row>
    <row r="19" spans="1:17" s="12" customFormat="1" x14ac:dyDescent="0.2">
      <c r="B19" s="37" t="s">
        <v>26</v>
      </c>
      <c r="C19" s="264">
        <v>27.3</v>
      </c>
      <c r="D19" s="11">
        <f>$C$19*100/$C$21</f>
        <v>18.508474576271187</v>
      </c>
      <c r="E19" s="11">
        <f>$C$19*100/$C$21</f>
        <v>18.508474576271187</v>
      </c>
      <c r="F19" s="11">
        <f>$C$19*100/$C$21</f>
        <v>18.508474576271187</v>
      </c>
      <c r="G19" s="11">
        <f>$C$19*100/$C$21</f>
        <v>18.508474576271187</v>
      </c>
      <c r="H19" s="11"/>
      <c r="I19" s="11"/>
      <c r="J19" s="11"/>
      <c r="K19" s="11"/>
      <c r="L19" s="11"/>
      <c r="M19" s="11">
        <f>$C$19*100/$C$21</f>
        <v>18.508474576271187</v>
      </c>
      <c r="N19" s="11">
        <f>$C$19*100/$C$21</f>
        <v>18.508474576271187</v>
      </c>
      <c r="O19" s="11">
        <f>$C$19*100/$C$21</f>
        <v>18.508474576271187</v>
      </c>
    </row>
    <row r="20" spans="1:17" ht="16.5" x14ac:dyDescent="0.2">
      <c r="B20" s="257" t="s">
        <v>27</v>
      </c>
      <c r="C20" s="266">
        <f t="shared" ref="C20" si="4">SUM(C5:C19)</f>
        <v>202.43</v>
      </c>
      <c r="D20" s="401"/>
      <c r="E20" s="402"/>
      <c r="F20" s="402"/>
      <c r="G20" s="402"/>
      <c r="H20" s="402"/>
      <c r="I20" s="402"/>
      <c r="J20" s="402"/>
      <c r="K20" s="402"/>
      <c r="L20" s="402"/>
      <c r="M20" s="402"/>
      <c r="N20" s="402"/>
      <c r="O20" s="403"/>
    </row>
    <row r="21" spans="1:17" ht="16.5" x14ac:dyDescent="0.3">
      <c r="A21" s="19"/>
      <c r="B21" s="242" t="s">
        <v>28</v>
      </c>
      <c r="C21" s="267">
        <v>147.5</v>
      </c>
      <c r="D21" s="17">
        <f t="shared" ref="D21:O21" si="5">SUM(D5:D19)</f>
        <v>73.003389830508482</v>
      </c>
      <c r="E21" s="17">
        <f t="shared" si="5"/>
        <v>73.003389830508482</v>
      </c>
      <c r="F21" s="17">
        <f t="shared" si="5"/>
        <v>67.172881355932205</v>
      </c>
      <c r="G21" s="17">
        <f t="shared" si="5"/>
        <v>51.172881355932205</v>
      </c>
      <c r="H21" s="17">
        <f t="shared" si="5"/>
        <v>84.427118644067789</v>
      </c>
      <c r="I21" s="17">
        <f t="shared" si="5"/>
        <v>84.427118644067789</v>
      </c>
      <c r="J21" s="17">
        <f t="shared" si="5"/>
        <v>84.427118644067789</v>
      </c>
      <c r="K21" s="17">
        <f t="shared" si="5"/>
        <v>96.901694915254225</v>
      </c>
      <c r="L21" s="17">
        <f t="shared" si="5"/>
        <v>96.901694915254225</v>
      </c>
      <c r="M21" s="17">
        <f t="shared" si="5"/>
        <v>69.477966101694918</v>
      </c>
      <c r="N21" s="17">
        <f t="shared" si="5"/>
        <v>85.477966101694918</v>
      </c>
      <c r="O21" s="40">
        <f t="shared" si="5"/>
        <v>85.477966101694918</v>
      </c>
      <c r="Q21" s="203"/>
    </row>
    <row r="22" spans="1:17" ht="16.5" x14ac:dyDescent="0.2">
      <c r="A22" s="19"/>
      <c r="B22" s="21" t="s">
        <v>29</v>
      </c>
      <c r="C22" s="22">
        <f>C20/C21*100</f>
        <v>137.24067796610171</v>
      </c>
      <c r="D22" s="20"/>
      <c r="E22" s="20"/>
      <c r="F22" s="20"/>
      <c r="G22" s="20"/>
      <c r="H22" s="20"/>
      <c r="I22" s="20"/>
      <c r="J22" s="20"/>
      <c r="K22" s="20"/>
      <c r="L22" s="20"/>
      <c r="M22" s="20"/>
      <c r="N22" s="20"/>
      <c r="O22" s="23"/>
    </row>
    <row r="23" spans="1:17" ht="16.5" x14ac:dyDescent="0.3">
      <c r="A23" s="19"/>
      <c r="B23" s="24" t="s">
        <v>30</v>
      </c>
      <c r="C23" s="148">
        <v>173.51300000000001</v>
      </c>
      <c r="D23" s="25"/>
      <c r="E23" s="20"/>
      <c r="F23" s="20"/>
      <c r="G23" s="20"/>
      <c r="H23" s="20"/>
      <c r="I23" s="20"/>
      <c r="J23" s="20"/>
      <c r="K23" s="20"/>
      <c r="L23" s="20"/>
      <c r="M23" s="20"/>
      <c r="N23" s="20"/>
      <c r="O23" s="23"/>
    </row>
    <row r="24" spans="1:17" ht="16.5" x14ac:dyDescent="0.3">
      <c r="A24" s="19"/>
      <c r="B24" s="26" t="s">
        <v>32</v>
      </c>
      <c r="C24" s="140">
        <f>100*C21/C23</f>
        <v>85.008039743419801</v>
      </c>
      <c r="D24" s="25"/>
      <c r="E24" s="20"/>
      <c r="F24" s="20"/>
      <c r="G24" s="20"/>
      <c r="H24" s="20"/>
      <c r="I24" s="20"/>
      <c r="J24" s="20"/>
      <c r="K24" s="20"/>
      <c r="L24" s="20"/>
      <c r="M24" s="20"/>
      <c r="N24" s="20"/>
      <c r="O24" s="23"/>
    </row>
    <row r="25" spans="1:17" ht="16.5" x14ac:dyDescent="0.2">
      <c r="A25" s="19"/>
      <c r="B25" s="28" t="s">
        <v>33</v>
      </c>
      <c r="C25" s="60">
        <v>173.51300000000001</v>
      </c>
      <c r="D25" s="30"/>
      <c r="E25" s="44"/>
      <c r="F25" s="32"/>
      <c r="G25" s="32"/>
      <c r="H25" s="32"/>
      <c r="I25" s="32"/>
      <c r="J25" s="32"/>
      <c r="K25" s="32"/>
      <c r="L25" s="32"/>
      <c r="M25" s="32"/>
      <c r="N25" s="32"/>
      <c r="O25" s="33"/>
    </row>
    <row r="26" spans="1:17" ht="15" x14ac:dyDescent="0.2">
      <c r="B26" s="45"/>
      <c r="C26" s="204"/>
      <c r="D26" s="47"/>
      <c r="E26" s="48"/>
      <c r="F26" s="49"/>
      <c r="G26" s="49"/>
      <c r="H26" s="49"/>
      <c r="I26" s="49"/>
      <c r="J26" s="49"/>
      <c r="K26" s="49"/>
      <c r="L26" s="49"/>
      <c r="M26" s="49"/>
      <c r="N26" s="49"/>
      <c r="O26" s="49"/>
    </row>
    <row r="27" spans="1:17" ht="15" x14ac:dyDescent="0.2">
      <c r="B27" s="45"/>
      <c r="C27" s="202"/>
      <c r="D27" s="47"/>
      <c r="E27" s="48"/>
      <c r="F27" s="49"/>
      <c r="G27" s="49"/>
      <c r="H27" s="49"/>
      <c r="I27" s="49"/>
      <c r="J27" s="49"/>
      <c r="K27" s="49"/>
      <c r="L27" s="49"/>
      <c r="M27" s="49"/>
      <c r="N27" s="49"/>
      <c r="O27" s="49"/>
    </row>
    <row r="28" spans="1:17" ht="15" x14ac:dyDescent="0.2">
      <c r="B28" s="45"/>
      <c r="C28" s="202"/>
      <c r="D28" s="47"/>
      <c r="E28" s="48"/>
      <c r="F28" s="49"/>
      <c r="G28" s="49"/>
      <c r="H28" s="49"/>
      <c r="I28" s="49"/>
      <c r="J28" s="49"/>
      <c r="K28" s="49"/>
      <c r="L28" s="49"/>
      <c r="M28" s="49"/>
      <c r="N28" s="49"/>
      <c r="O28" s="49"/>
    </row>
    <row r="29" spans="1:17" ht="15" x14ac:dyDescent="0.2">
      <c r="B29" s="45"/>
      <c r="C29" s="202"/>
      <c r="D29" s="47"/>
      <c r="E29" s="48"/>
      <c r="F29" s="49"/>
      <c r="G29" s="49"/>
      <c r="H29" s="49"/>
      <c r="I29" s="49"/>
      <c r="J29" s="49"/>
      <c r="K29" s="49"/>
      <c r="L29" s="49"/>
      <c r="M29" s="49"/>
      <c r="N29" s="49"/>
      <c r="O29" s="49"/>
    </row>
    <row r="30" spans="1:17" ht="15" x14ac:dyDescent="0.2">
      <c r="B30" s="45"/>
      <c r="C30" s="202"/>
      <c r="D30" s="47"/>
      <c r="E30" s="48"/>
      <c r="F30" s="49"/>
      <c r="G30" s="49"/>
      <c r="H30" s="49"/>
      <c r="I30" s="49"/>
      <c r="J30" s="49"/>
      <c r="K30" s="49"/>
      <c r="L30" s="49"/>
      <c r="M30" s="49"/>
      <c r="N30" s="49"/>
      <c r="O30" s="49"/>
    </row>
    <row r="31" spans="1:17" ht="15" x14ac:dyDescent="0.2">
      <c r="B31" s="45"/>
      <c r="C31" s="202"/>
      <c r="D31" s="47"/>
      <c r="E31" s="48"/>
      <c r="F31" s="49"/>
      <c r="G31" s="49"/>
      <c r="H31" s="49"/>
      <c r="I31" s="49"/>
      <c r="J31" s="49"/>
      <c r="K31" s="49"/>
      <c r="L31" s="49"/>
      <c r="M31" s="49"/>
      <c r="N31" s="49"/>
      <c r="O31" s="49"/>
    </row>
    <row r="32" spans="1:17" ht="15" x14ac:dyDescent="0.2">
      <c r="B32" s="45"/>
      <c r="C32" s="202"/>
      <c r="D32" s="47"/>
      <c r="E32" s="48"/>
      <c r="F32" s="49"/>
      <c r="G32" s="49"/>
      <c r="H32" s="49"/>
      <c r="I32" s="49"/>
      <c r="J32" s="49"/>
      <c r="K32" s="49"/>
      <c r="L32" s="49"/>
      <c r="M32" s="49"/>
      <c r="N32" s="49"/>
      <c r="O32" s="49"/>
    </row>
    <row r="34" spans="2:15" ht="15.75" x14ac:dyDescent="0.25">
      <c r="B34" s="4" t="s">
        <v>664</v>
      </c>
    </row>
    <row r="35" spans="2:15" ht="66.75" customHeight="1" x14ac:dyDescent="0.2">
      <c r="B35" s="397" t="s">
        <v>668</v>
      </c>
      <c r="C35" s="397"/>
      <c r="D35" s="397"/>
      <c r="E35" s="397"/>
      <c r="F35" s="397"/>
      <c r="G35" s="397"/>
      <c r="H35" s="397"/>
      <c r="I35" s="397"/>
      <c r="J35" s="397"/>
      <c r="K35" s="397"/>
      <c r="L35" s="397"/>
      <c r="M35" s="397"/>
      <c r="N35" s="397"/>
      <c r="O35" s="397"/>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sheetData>
  <mergeCells count="5">
    <mergeCell ref="D3:O3"/>
    <mergeCell ref="B35:O35"/>
    <mergeCell ref="B38:O38"/>
    <mergeCell ref="B3:B4"/>
    <mergeCell ref="D20:O2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0"/>
  <dimension ref="A1:O25"/>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603</v>
      </c>
      <c r="C1" s="2"/>
      <c r="D1" s="1"/>
      <c r="E1" s="1"/>
      <c r="F1" s="1"/>
      <c r="G1" s="1"/>
      <c r="H1" s="1"/>
      <c r="I1" s="1"/>
      <c r="J1" s="1"/>
      <c r="K1" s="1"/>
      <c r="L1" s="1"/>
      <c r="M1" s="1"/>
      <c r="N1" s="1"/>
      <c r="O1" s="1"/>
    </row>
    <row r="2" spans="1:15" s="3" customFormat="1" ht="15.75" x14ac:dyDescent="0.25">
      <c r="B2" s="4" t="s">
        <v>1</v>
      </c>
      <c r="C2" s="5" t="s">
        <v>259</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64">
        <v>12.2</v>
      </c>
      <c r="D5" s="11"/>
      <c r="E5" s="11"/>
      <c r="F5" s="13"/>
      <c r="G5" s="11"/>
      <c r="H5" s="11">
        <f>$C$5*100/$C$15</f>
        <v>22.026829400400818</v>
      </c>
      <c r="I5" s="11">
        <f>$C$5*100/$C$15</f>
        <v>22.026829400400818</v>
      </c>
      <c r="J5" s="11">
        <f>$C$5*100/$C$15</f>
        <v>22.026829400400818</v>
      </c>
      <c r="K5" s="11">
        <f>$C$5*100/$C$15</f>
        <v>22.026829400400818</v>
      </c>
      <c r="L5" s="11">
        <f>$C$5*100/$C$15</f>
        <v>22.026829400400818</v>
      </c>
      <c r="M5" s="11"/>
      <c r="N5" s="11"/>
      <c r="O5" s="13"/>
    </row>
    <row r="6" spans="1:15" s="12" customFormat="1" x14ac:dyDescent="0.2">
      <c r="B6" s="10" t="s">
        <v>15</v>
      </c>
      <c r="C6" s="264">
        <v>8</v>
      </c>
      <c r="D6" s="11">
        <f>$C$6*100/$C$15</f>
        <v>14.44382255763988</v>
      </c>
      <c r="E6" s="11">
        <f>$C$6*100/$C$15</f>
        <v>14.44382255763988</v>
      </c>
      <c r="F6" s="11">
        <f>$C$6*100/$C$15</f>
        <v>14.44382255763988</v>
      </c>
      <c r="G6" s="11">
        <f>$C$6*100/$C$15</f>
        <v>14.44382255763988</v>
      </c>
      <c r="H6" s="11"/>
      <c r="I6" s="11"/>
      <c r="J6" s="11"/>
      <c r="K6" s="11"/>
      <c r="L6" s="11"/>
      <c r="M6" s="11"/>
      <c r="N6" s="11"/>
      <c r="O6" s="11">
        <f>$C$6*100/$C$15</f>
        <v>14.44382255763988</v>
      </c>
    </row>
    <row r="7" spans="1:15" s="12" customFormat="1" x14ac:dyDescent="0.2">
      <c r="B7" s="10" t="s">
        <v>49</v>
      </c>
      <c r="C7" s="264">
        <v>1.5</v>
      </c>
      <c r="D7" s="11"/>
      <c r="E7" s="11"/>
      <c r="F7" s="13"/>
      <c r="G7" s="11"/>
      <c r="H7" s="11">
        <f>$C$7*100/$C$15</f>
        <v>2.7082167295574773</v>
      </c>
      <c r="I7" s="11">
        <f>$C$7*100/$C$15</f>
        <v>2.7082167295574773</v>
      </c>
      <c r="J7" s="11">
        <f>$C$7*100/$C$15</f>
        <v>2.7082167295574773</v>
      </c>
      <c r="K7" s="11">
        <f>$C$7*100/$C$15</f>
        <v>2.7082167295574773</v>
      </c>
      <c r="L7" s="11">
        <f>$C$7*100/$C$15</f>
        <v>2.7082167295574773</v>
      </c>
      <c r="M7" s="11"/>
      <c r="N7" s="11"/>
      <c r="O7" s="13"/>
    </row>
    <row r="8" spans="1:15" s="12" customFormat="1" x14ac:dyDescent="0.2">
      <c r="B8" s="10" t="s">
        <v>50</v>
      </c>
      <c r="C8" s="264">
        <v>4.3789999999999996</v>
      </c>
      <c r="D8" s="11">
        <f>$C$8*100/$C$15</f>
        <v>7.9061873724881284</v>
      </c>
      <c r="E8" s="11">
        <f>$C$8*100/$C$15</f>
        <v>7.9061873724881284</v>
      </c>
      <c r="F8" s="11">
        <f>$C$8*100/$C$15</f>
        <v>7.9061873724881284</v>
      </c>
      <c r="G8" s="11">
        <f>$C$8*100/$C$15</f>
        <v>7.9061873724881284</v>
      </c>
      <c r="H8" s="11"/>
      <c r="I8" s="11"/>
      <c r="J8" s="11"/>
      <c r="K8" s="11"/>
      <c r="L8" s="11"/>
      <c r="M8" s="11"/>
      <c r="N8" s="11"/>
      <c r="O8" s="11">
        <f>$C$8*100/$C$15</f>
        <v>7.9061873724881284</v>
      </c>
    </row>
    <row r="9" spans="1:15" s="12" customFormat="1" x14ac:dyDescent="0.2">
      <c r="B9" s="10" t="s">
        <v>94</v>
      </c>
      <c r="C9" s="264">
        <v>2.21</v>
      </c>
      <c r="D9" s="11">
        <f t="shared" ref="D9:O9" si="0">$C$9*100/$C$15</f>
        <v>3.9901059815480164</v>
      </c>
      <c r="E9" s="11">
        <f t="shared" si="0"/>
        <v>3.9901059815480164</v>
      </c>
      <c r="F9" s="11">
        <f t="shared" si="0"/>
        <v>3.9901059815480164</v>
      </c>
      <c r="G9" s="11">
        <f t="shared" si="0"/>
        <v>3.9901059815480164</v>
      </c>
      <c r="H9" s="11">
        <f t="shared" si="0"/>
        <v>3.9901059815480164</v>
      </c>
      <c r="I9" s="11">
        <f t="shared" si="0"/>
        <v>3.9901059815480164</v>
      </c>
      <c r="J9" s="11">
        <f t="shared" si="0"/>
        <v>3.9901059815480164</v>
      </c>
      <c r="K9" s="11">
        <f t="shared" si="0"/>
        <v>3.9901059815480164</v>
      </c>
      <c r="L9" s="11">
        <f t="shared" si="0"/>
        <v>3.9901059815480164</v>
      </c>
      <c r="M9" s="11">
        <f t="shared" si="0"/>
        <v>3.9901059815480164</v>
      </c>
      <c r="N9" s="11">
        <f t="shared" si="0"/>
        <v>3.9901059815480164</v>
      </c>
      <c r="O9" s="11">
        <f t="shared" si="0"/>
        <v>3.9901059815480164</v>
      </c>
    </row>
    <row r="10" spans="1:15" s="12" customFormat="1" x14ac:dyDescent="0.2">
      <c r="B10" s="10" t="s">
        <v>151</v>
      </c>
      <c r="C10" s="264">
        <v>3</v>
      </c>
      <c r="D10" s="11">
        <f t="shared" ref="D10:O10" si="1">$C$10*100/$C$15</f>
        <v>5.4164334591149546</v>
      </c>
      <c r="E10" s="11">
        <f t="shared" si="1"/>
        <v>5.4164334591149546</v>
      </c>
      <c r="F10" s="11">
        <f t="shared" si="1"/>
        <v>5.4164334591149546</v>
      </c>
      <c r="G10" s="11">
        <f t="shared" si="1"/>
        <v>5.4164334591149546</v>
      </c>
      <c r="H10" s="11">
        <f t="shared" si="1"/>
        <v>5.4164334591149546</v>
      </c>
      <c r="I10" s="11">
        <f t="shared" si="1"/>
        <v>5.4164334591149546</v>
      </c>
      <c r="J10" s="11">
        <f t="shared" si="1"/>
        <v>5.4164334591149546</v>
      </c>
      <c r="K10" s="11">
        <f t="shared" si="1"/>
        <v>5.4164334591149546</v>
      </c>
      <c r="L10" s="11">
        <f t="shared" si="1"/>
        <v>5.4164334591149546</v>
      </c>
      <c r="M10" s="11">
        <f t="shared" si="1"/>
        <v>5.4164334591149546</v>
      </c>
      <c r="N10" s="11">
        <f t="shared" si="1"/>
        <v>5.4164334591149546</v>
      </c>
      <c r="O10" s="11">
        <f t="shared" si="1"/>
        <v>5.4164334591149546</v>
      </c>
    </row>
    <row r="11" spans="1:15" s="12" customFormat="1" x14ac:dyDescent="0.2">
      <c r="B11" s="10" t="s">
        <v>79</v>
      </c>
      <c r="C11" s="265">
        <v>18.417999999999999</v>
      </c>
      <c r="D11" s="11">
        <f t="shared" ref="D11:O11" si="2">$C$11*100/$C$15</f>
        <v>33.25329048332641</v>
      </c>
      <c r="E11" s="11">
        <f t="shared" si="2"/>
        <v>33.25329048332641</v>
      </c>
      <c r="F11" s="11">
        <f t="shared" si="2"/>
        <v>33.25329048332641</v>
      </c>
      <c r="G11" s="11">
        <f t="shared" si="2"/>
        <v>33.25329048332641</v>
      </c>
      <c r="H11" s="11">
        <f t="shared" si="2"/>
        <v>33.25329048332641</v>
      </c>
      <c r="I11" s="11">
        <f t="shared" si="2"/>
        <v>33.25329048332641</v>
      </c>
      <c r="J11" s="11">
        <f t="shared" si="2"/>
        <v>33.25329048332641</v>
      </c>
      <c r="K11" s="11">
        <f t="shared" si="2"/>
        <v>33.25329048332641</v>
      </c>
      <c r="L11" s="11">
        <f t="shared" si="2"/>
        <v>33.25329048332641</v>
      </c>
      <c r="M11" s="11">
        <f t="shared" si="2"/>
        <v>33.25329048332641</v>
      </c>
      <c r="N11" s="11">
        <f t="shared" si="2"/>
        <v>33.25329048332641</v>
      </c>
      <c r="O11" s="11">
        <f t="shared" si="2"/>
        <v>33.25329048332641</v>
      </c>
    </row>
    <row r="12" spans="1:15" s="12" customFormat="1" x14ac:dyDescent="0.2">
      <c r="B12" s="53" t="s">
        <v>286</v>
      </c>
      <c r="C12" s="264">
        <v>5.16</v>
      </c>
      <c r="D12" s="11">
        <f t="shared" ref="D12:O12" si="3">$C$12*100/$C$15</f>
        <v>9.3162655496777216</v>
      </c>
      <c r="E12" s="11">
        <f t="shared" si="3"/>
        <v>9.3162655496777216</v>
      </c>
      <c r="F12" s="11">
        <f t="shared" si="3"/>
        <v>9.3162655496777216</v>
      </c>
      <c r="G12" s="11">
        <f t="shared" si="3"/>
        <v>9.3162655496777216</v>
      </c>
      <c r="H12" s="11">
        <f t="shared" si="3"/>
        <v>9.3162655496777216</v>
      </c>
      <c r="I12" s="11">
        <f t="shared" si="3"/>
        <v>9.3162655496777216</v>
      </c>
      <c r="J12" s="11">
        <f t="shared" si="3"/>
        <v>9.3162655496777216</v>
      </c>
      <c r="K12" s="11">
        <f t="shared" si="3"/>
        <v>9.3162655496777216</v>
      </c>
      <c r="L12" s="11">
        <f t="shared" si="3"/>
        <v>9.3162655496777216</v>
      </c>
      <c r="M12" s="11">
        <f t="shared" si="3"/>
        <v>9.3162655496777216</v>
      </c>
      <c r="N12" s="11">
        <f t="shared" si="3"/>
        <v>9.3162655496777216</v>
      </c>
      <c r="O12" s="11">
        <f t="shared" si="3"/>
        <v>9.3162655496777216</v>
      </c>
    </row>
    <row r="13" spans="1:15" s="12" customFormat="1" x14ac:dyDescent="0.2">
      <c r="B13" s="10" t="s">
        <v>61</v>
      </c>
      <c r="C13" s="264">
        <v>0.52</v>
      </c>
      <c r="D13" s="11">
        <f>$C$13*100/$C$15</f>
        <v>0.93884846624659213</v>
      </c>
      <c r="E13" s="11">
        <f t="shared" ref="E13:O13" si="4">$C$13*100/$C$15</f>
        <v>0.93884846624659213</v>
      </c>
      <c r="F13" s="11">
        <f t="shared" si="4"/>
        <v>0.93884846624659213</v>
      </c>
      <c r="G13" s="11">
        <f t="shared" si="4"/>
        <v>0.93884846624659213</v>
      </c>
      <c r="H13" s="11">
        <f t="shared" si="4"/>
        <v>0.93884846624659213</v>
      </c>
      <c r="I13" s="11">
        <f t="shared" si="4"/>
        <v>0.93884846624659213</v>
      </c>
      <c r="J13" s="11">
        <f t="shared" si="4"/>
        <v>0.93884846624659213</v>
      </c>
      <c r="K13" s="11">
        <f t="shared" si="4"/>
        <v>0.93884846624659213</v>
      </c>
      <c r="L13" s="11">
        <f t="shared" si="4"/>
        <v>0.93884846624659213</v>
      </c>
      <c r="M13" s="11">
        <f t="shared" si="4"/>
        <v>0.93884846624659213</v>
      </c>
      <c r="N13" s="11">
        <f t="shared" si="4"/>
        <v>0.93884846624659213</v>
      </c>
      <c r="O13" s="11">
        <f t="shared" si="4"/>
        <v>0.93884846624659213</v>
      </c>
    </row>
    <row r="14" spans="1:15" ht="16.5" x14ac:dyDescent="0.2">
      <c r="B14" s="257" t="s">
        <v>27</v>
      </c>
      <c r="C14" s="266">
        <f t="shared" ref="C14" si="5">SUM(C5:C13)</f>
        <v>55.387000000000008</v>
      </c>
      <c r="D14" s="423"/>
      <c r="E14" s="424"/>
      <c r="F14" s="424"/>
      <c r="G14" s="424"/>
      <c r="H14" s="424"/>
      <c r="I14" s="424"/>
      <c r="J14" s="424"/>
      <c r="K14" s="424"/>
      <c r="L14" s="424"/>
      <c r="M14" s="424"/>
      <c r="N14" s="424"/>
      <c r="O14" s="425"/>
    </row>
    <row r="15" spans="1:15" ht="16.5" x14ac:dyDescent="0.3">
      <c r="A15" s="19"/>
      <c r="B15" s="242" t="s">
        <v>28</v>
      </c>
      <c r="C15" s="267">
        <v>55.387</v>
      </c>
      <c r="D15" s="17">
        <f t="shared" ref="D15:O15" si="6">SUM(D5:D13)</f>
        <v>75.264953870041708</v>
      </c>
      <c r="E15" s="17">
        <f t="shared" si="6"/>
        <v>75.264953870041708</v>
      </c>
      <c r="F15" s="17">
        <f t="shared" si="6"/>
        <v>75.264953870041708</v>
      </c>
      <c r="G15" s="17">
        <f t="shared" si="6"/>
        <v>75.264953870041708</v>
      </c>
      <c r="H15" s="17">
        <f t="shared" si="6"/>
        <v>77.649990069872004</v>
      </c>
      <c r="I15" s="17">
        <f t="shared" si="6"/>
        <v>77.649990069872004</v>
      </c>
      <c r="J15" s="17">
        <f t="shared" si="6"/>
        <v>77.649990069872004</v>
      </c>
      <c r="K15" s="17">
        <f t="shared" si="6"/>
        <v>77.649990069872004</v>
      </c>
      <c r="L15" s="17">
        <f t="shared" si="6"/>
        <v>77.649990069872004</v>
      </c>
      <c r="M15" s="17">
        <f t="shared" si="6"/>
        <v>52.914943939913691</v>
      </c>
      <c r="N15" s="17">
        <f t="shared" si="6"/>
        <v>52.914943939913691</v>
      </c>
      <c r="O15" s="40">
        <f t="shared" si="6"/>
        <v>75.264953870041708</v>
      </c>
    </row>
    <row r="16" spans="1:15" ht="16.5" x14ac:dyDescent="0.2">
      <c r="A16" s="19"/>
      <c r="B16" s="21" t="s">
        <v>29</v>
      </c>
      <c r="C16" s="22">
        <f>C14/C15*100</f>
        <v>100.00000000000003</v>
      </c>
      <c r="D16" s="20"/>
      <c r="E16" s="20"/>
      <c r="F16" s="20"/>
      <c r="G16" s="20"/>
      <c r="H16" s="20"/>
      <c r="I16" s="20"/>
      <c r="J16" s="20"/>
      <c r="K16" s="20"/>
      <c r="L16" s="20"/>
      <c r="M16" s="20"/>
      <c r="N16" s="20"/>
      <c r="O16" s="23"/>
    </row>
    <row r="17" spans="1:15" ht="16.5" x14ac:dyDescent="0.3">
      <c r="A17" s="19"/>
      <c r="B17" s="24" t="s">
        <v>30</v>
      </c>
      <c r="C17" s="148">
        <v>55.387</v>
      </c>
      <c r="D17" s="20"/>
      <c r="E17" s="20"/>
      <c r="F17" s="20"/>
      <c r="G17" s="20"/>
      <c r="H17" s="20"/>
      <c r="I17" s="20"/>
      <c r="J17" s="20"/>
      <c r="K17" s="20"/>
      <c r="L17" s="20"/>
      <c r="M17" s="20"/>
      <c r="N17" s="20"/>
      <c r="O17" s="23"/>
    </row>
    <row r="18" spans="1:15" ht="16.5" x14ac:dyDescent="0.3">
      <c r="A18" s="19"/>
      <c r="B18" s="26" t="s">
        <v>32</v>
      </c>
      <c r="C18" s="140">
        <f>100*C15/C17</f>
        <v>100</v>
      </c>
      <c r="D18" s="20"/>
      <c r="E18" s="20"/>
      <c r="F18" s="20"/>
      <c r="G18" s="20"/>
      <c r="H18" s="20"/>
      <c r="I18" s="20"/>
      <c r="J18" s="20"/>
      <c r="K18" s="20"/>
      <c r="L18" s="20"/>
      <c r="M18" s="20"/>
      <c r="N18" s="20"/>
      <c r="O18" s="23"/>
    </row>
    <row r="19" spans="1:15" ht="16.5" x14ac:dyDescent="0.2">
      <c r="A19" s="19"/>
      <c r="B19" s="28" t="s">
        <v>33</v>
      </c>
      <c r="C19" s="60">
        <v>155.91200000000001</v>
      </c>
      <c r="D19" s="42"/>
      <c r="E19" s="32"/>
      <c r="F19" s="32"/>
      <c r="G19" s="32"/>
      <c r="H19" s="32"/>
      <c r="I19" s="32"/>
      <c r="J19" s="32"/>
      <c r="K19" s="32"/>
      <c r="L19" s="32"/>
      <c r="M19" s="32"/>
      <c r="N19" s="32"/>
      <c r="O19" s="33"/>
    </row>
    <row r="20" spans="1:15" x14ac:dyDescent="0.2">
      <c r="C20" s="43"/>
    </row>
    <row r="21" spans="1:15" ht="15.75" x14ac:dyDescent="0.25">
      <c r="B21" s="4" t="s">
        <v>37</v>
      </c>
    </row>
    <row r="22" spans="1:15" ht="51.75" customHeight="1" x14ac:dyDescent="0.2">
      <c r="B22" s="405" t="s">
        <v>604</v>
      </c>
      <c r="C22" s="405"/>
      <c r="D22" s="405"/>
      <c r="E22" s="405"/>
      <c r="F22" s="405"/>
      <c r="G22" s="405"/>
      <c r="H22" s="405"/>
      <c r="I22" s="405"/>
      <c r="J22" s="405"/>
      <c r="K22" s="405"/>
      <c r="L22" s="405"/>
      <c r="M22" s="405"/>
      <c r="N22" s="405"/>
      <c r="O22" s="405"/>
    </row>
    <row r="24" spans="1:15" ht="15.75" x14ac:dyDescent="0.25">
      <c r="B24" s="4" t="s">
        <v>39</v>
      </c>
    </row>
    <row r="25" spans="1:15" x14ac:dyDescent="0.2">
      <c r="B25" s="392" t="s">
        <v>42</v>
      </c>
      <c r="C25" s="392"/>
      <c r="D25" s="392"/>
      <c r="E25" s="392"/>
      <c r="F25" s="392"/>
      <c r="G25" s="392"/>
      <c r="H25" s="392"/>
      <c r="I25" s="392"/>
      <c r="J25" s="392"/>
      <c r="K25" s="392"/>
      <c r="L25" s="392"/>
      <c r="M25" s="392"/>
      <c r="N25" s="392"/>
      <c r="O25" s="392"/>
    </row>
  </sheetData>
  <mergeCells count="5">
    <mergeCell ref="D3:O3"/>
    <mergeCell ref="B22:O22"/>
    <mergeCell ref="B25:O25"/>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4"/>
  <dimension ref="A1:O22"/>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175" customWidth="1"/>
    <col min="4" max="15" width="4.7109375" style="176"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A1" s="235"/>
      <c r="B1" s="92" t="s">
        <v>499</v>
      </c>
      <c r="C1" s="166"/>
      <c r="D1" s="167"/>
      <c r="E1" s="167"/>
      <c r="F1" s="167"/>
      <c r="G1" s="167"/>
      <c r="H1" s="167"/>
      <c r="I1" s="167"/>
      <c r="J1" s="167"/>
      <c r="K1" s="167"/>
      <c r="L1" s="167"/>
      <c r="M1" s="167"/>
      <c r="N1" s="167"/>
      <c r="O1" s="167"/>
    </row>
    <row r="2" spans="1:15" s="3" customFormat="1" ht="15.75" x14ac:dyDescent="0.25">
      <c r="B2" s="4" t="s">
        <v>1</v>
      </c>
      <c r="C2" s="168" t="s">
        <v>74</v>
      </c>
      <c r="D2" s="169"/>
      <c r="E2" s="169"/>
      <c r="F2" s="169"/>
      <c r="G2" s="169"/>
      <c r="H2" s="169"/>
      <c r="I2" s="169"/>
      <c r="J2" s="169"/>
      <c r="K2" s="169"/>
      <c r="L2" s="169"/>
      <c r="M2" s="169"/>
      <c r="N2" s="169"/>
      <c r="O2" s="169"/>
    </row>
    <row r="3" spans="1:15" s="6" customFormat="1" ht="34.5" customHeight="1" x14ac:dyDescent="0.25">
      <c r="B3" s="399" t="s">
        <v>3</v>
      </c>
      <c r="C3" s="261" t="s">
        <v>741</v>
      </c>
      <c r="D3" s="408" t="s">
        <v>388</v>
      </c>
      <c r="E3" s="409"/>
      <c r="F3" s="409"/>
      <c r="G3" s="409"/>
      <c r="H3" s="409"/>
      <c r="I3" s="409"/>
      <c r="J3" s="409"/>
      <c r="K3" s="409"/>
      <c r="L3" s="409"/>
      <c r="M3" s="409"/>
      <c r="N3" s="409"/>
      <c r="O3" s="410"/>
    </row>
    <row r="4" spans="1:15" ht="15" x14ac:dyDescent="0.25">
      <c r="B4" s="400"/>
      <c r="C4" s="262"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4">
        <v>5.94</v>
      </c>
      <c r="D5" s="11"/>
      <c r="E5" s="11"/>
      <c r="F5" s="13"/>
      <c r="G5" s="11"/>
      <c r="H5" s="11"/>
      <c r="I5" s="11">
        <f>$C$5*100/$C$11</f>
        <v>34.53689167974882</v>
      </c>
      <c r="J5" s="11">
        <f>$C$5*100/$C$11</f>
        <v>34.53689167974882</v>
      </c>
      <c r="K5" s="11">
        <f>$C$5*100/$C$11</f>
        <v>34.53689167974882</v>
      </c>
      <c r="L5" s="11">
        <f>$C$5*100/$C$11</f>
        <v>34.53689167974882</v>
      </c>
      <c r="M5" s="11">
        <f>$C$5*100/$C$11</f>
        <v>34.53689167974882</v>
      </c>
      <c r="N5" s="11"/>
      <c r="O5" s="13"/>
    </row>
    <row r="6" spans="1:15" s="12" customFormat="1" x14ac:dyDescent="0.2">
      <c r="B6" s="10" t="s">
        <v>85</v>
      </c>
      <c r="C6" s="265">
        <v>5</v>
      </c>
      <c r="D6" s="11">
        <f>$C$6*100/$C$11</f>
        <v>29.071457642886212</v>
      </c>
      <c r="E6" s="11">
        <f>$C$6*100/$C$11</f>
        <v>29.071457642886212</v>
      </c>
      <c r="F6" s="11">
        <f>$C$6*100/$C$11</f>
        <v>29.071457642886212</v>
      </c>
      <c r="G6" s="11">
        <f>$C$6*100/$C$11</f>
        <v>29.071457642886212</v>
      </c>
      <c r="H6" s="11">
        <f>$C$6*100/$C$11</f>
        <v>29.071457642886212</v>
      </c>
      <c r="I6" s="11"/>
      <c r="J6" s="11"/>
      <c r="K6" s="11"/>
      <c r="L6" s="11"/>
      <c r="M6" s="11"/>
      <c r="N6" s="11"/>
      <c r="O6" s="13"/>
    </row>
    <row r="7" spans="1:15" s="12" customFormat="1" x14ac:dyDescent="0.2">
      <c r="B7" s="10" t="s">
        <v>50</v>
      </c>
      <c r="C7" s="265">
        <v>2.7189999999999999</v>
      </c>
      <c r="D7" s="11"/>
      <c r="E7" s="11"/>
      <c r="F7" s="11"/>
      <c r="G7" s="11"/>
      <c r="H7" s="11"/>
      <c r="I7" s="11">
        <f>$C$7*100/$C$11</f>
        <v>15.809058666201521</v>
      </c>
      <c r="J7" s="11">
        <f>$C$7*100/$C$11</f>
        <v>15.809058666201521</v>
      </c>
      <c r="K7" s="11">
        <f>$C$7*100/$C$11</f>
        <v>15.809058666201521</v>
      </c>
      <c r="L7" s="11">
        <f>$C$7*100/$C$11</f>
        <v>15.809058666201521</v>
      </c>
      <c r="M7" s="11">
        <f>$C$7*100/$C$11</f>
        <v>15.809058666201521</v>
      </c>
      <c r="N7" s="11"/>
      <c r="O7" s="11"/>
    </row>
    <row r="8" spans="1:15" s="12" customFormat="1" x14ac:dyDescent="0.2">
      <c r="B8" s="10" t="s">
        <v>500</v>
      </c>
      <c r="C8" s="264">
        <v>4.625</v>
      </c>
      <c r="D8" s="180"/>
      <c r="E8" s="180"/>
      <c r="F8" s="180"/>
      <c r="G8" s="180"/>
      <c r="H8" s="180"/>
      <c r="I8" s="11">
        <f>$C$8*100/$C$11</f>
        <v>26.891098319669744</v>
      </c>
      <c r="J8" s="11">
        <f>$C$8*100/$C$11</f>
        <v>26.891098319669744</v>
      </c>
      <c r="K8" s="11">
        <f>$C$8*100/$C$11</f>
        <v>26.891098319669744</v>
      </c>
      <c r="L8" s="11">
        <f>$C$8*100/$C$11</f>
        <v>26.891098319669744</v>
      </c>
      <c r="M8" s="11">
        <f>$C$8*100/$C$11</f>
        <v>26.891098319669744</v>
      </c>
      <c r="N8" s="11"/>
      <c r="O8" s="13"/>
    </row>
    <row r="9" spans="1:15" s="12" customFormat="1" x14ac:dyDescent="0.2">
      <c r="B9" s="10" t="s">
        <v>79</v>
      </c>
      <c r="C9" s="264">
        <v>3.5139999999999998</v>
      </c>
      <c r="D9" s="11">
        <f t="shared" ref="D9:O9" si="0">$C$9*100/$C$11</f>
        <v>20.431420431420428</v>
      </c>
      <c r="E9" s="11">
        <f t="shared" si="0"/>
        <v>20.431420431420428</v>
      </c>
      <c r="F9" s="11">
        <f t="shared" si="0"/>
        <v>20.431420431420428</v>
      </c>
      <c r="G9" s="11">
        <f t="shared" si="0"/>
        <v>20.431420431420428</v>
      </c>
      <c r="H9" s="11">
        <f t="shared" si="0"/>
        <v>20.431420431420428</v>
      </c>
      <c r="I9" s="11">
        <f t="shared" si="0"/>
        <v>20.431420431420428</v>
      </c>
      <c r="J9" s="11">
        <f t="shared" si="0"/>
        <v>20.431420431420428</v>
      </c>
      <c r="K9" s="11">
        <f t="shared" si="0"/>
        <v>20.431420431420428</v>
      </c>
      <c r="L9" s="11">
        <f t="shared" si="0"/>
        <v>20.431420431420428</v>
      </c>
      <c r="M9" s="11">
        <f t="shared" si="0"/>
        <v>20.431420431420428</v>
      </c>
      <c r="N9" s="11">
        <f t="shared" si="0"/>
        <v>20.431420431420428</v>
      </c>
      <c r="O9" s="11">
        <f t="shared" si="0"/>
        <v>20.431420431420428</v>
      </c>
    </row>
    <row r="10" spans="1:15" ht="16.5" x14ac:dyDescent="0.2">
      <c r="B10" s="257" t="s">
        <v>27</v>
      </c>
      <c r="C10" s="266">
        <f t="shared" ref="C10" si="1">SUM(C5:C9)</f>
        <v>21.797999999999998</v>
      </c>
      <c r="D10" s="401"/>
      <c r="E10" s="402"/>
      <c r="F10" s="402"/>
      <c r="G10" s="402"/>
      <c r="H10" s="402"/>
      <c r="I10" s="402"/>
      <c r="J10" s="402"/>
      <c r="K10" s="402"/>
      <c r="L10" s="402"/>
      <c r="M10" s="402"/>
      <c r="N10" s="402"/>
      <c r="O10" s="403"/>
    </row>
    <row r="11" spans="1:15" ht="16.5" x14ac:dyDescent="0.3">
      <c r="A11" s="19"/>
      <c r="B11" s="242" t="s">
        <v>28</v>
      </c>
      <c r="C11" s="267">
        <v>17.199000000000002</v>
      </c>
      <c r="D11" s="17">
        <f t="shared" ref="D11:O11" si="2">SUM(D5:D9)</f>
        <v>49.502878074306636</v>
      </c>
      <c r="E11" s="17">
        <f t="shared" si="2"/>
        <v>49.502878074306636</v>
      </c>
      <c r="F11" s="17">
        <f t="shared" si="2"/>
        <v>49.502878074306636</v>
      </c>
      <c r="G11" s="17">
        <f t="shared" si="2"/>
        <v>49.502878074306636</v>
      </c>
      <c r="H11" s="17">
        <f t="shared" si="2"/>
        <v>49.502878074306636</v>
      </c>
      <c r="I11" s="17">
        <f t="shared" si="2"/>
        <v>97.668469097040514</v>
      </c>
      <c r="J11" s="17">
        <f t="shared" si="2"/>
        <v>97.668469097040514</v>
      </c>
      <c r="K11" s="17">
        <f t="shared" si="2"/>
        <v>97.668469097040514</v>
      </c>
      <c r="L11" s="17">
        <f t="shared" si="2"/>
        <v>97.668469097040514</v>
      </c>
      <c r="M11" s="17">
        <f t="shared" si="2"/>
        <v>97.668469097040514</v>
      </c>
      <c r="N11" s="17">
        <f t="shared" si="2"/>
        <v>20.431420431420428</v>
      </c>
      <c r="O11" s="17">
        <f t="shared" si="2"/>
        <v>20.431420431420428</v>
      </c>
    </row>
    <row r="12" spans="1:15" ht="16.5" x14ac:dyDescent="0.2">
      <c r="A12" s="19"/>
      <c r="B12" s="21" t="s">
        <v>29</v>
      </c>
      <c r="C12" s="170">
        <f>C10/C11*100</f>
        <v>126.73992673992672</v>
      </c>
      <c r="D12" s="20"/>
      <c r="E12" s="20"/>
      <c r="F12" s="20"/>
      <c r="G12" s="20"/>
      <c r="H12" s="20"/>
      <c r="I12" s="20"/>
      <c r="J12" s="20"/>
      <c r="K12" s="20"/>
      <c r="L12" s="20"/>
      <c r="M12" s="20"/>
      <c r="N12" s="20"/>
      <c r="O12" s="23"/>
    </row>
    <row r="13" spans="1:15" ht="16.5" x14ac:dyDescent="0.3">
      <c r="A13" s="19"/>
      <c r="B13" s="24" t="s">
        <v>30</v>
      </c>
      <c r="C13" s="148">
        <v>23.036999999999999</v>
      </c>
      <c r="D13" s="20"/>
      <c r="E13" s="20"/>
      <c r="F13" s="20"/>
      <c r="G13" s="20"/>
      <c r="H13" s="20"/>
      <c r="I13" s="20"/>
      <c r="J13" s="20"/>
      <c r="K13" s="20"/>
      <c r="L13" s="20"/>
      <c r="M13" s="20"/>
      <c r="N13" s="20"/>
      <c r="O13" s="23"/>
    </row>
    <row r="14" spans="1:15" ht="16.5" x14ac:dyDescent="0.3">
      <c r="A14" s="19"/>
      <c r="B14" s="26" t="s">
        <v>32</v>
      </c>
      <c r="C14" s="178">
        <f>100*C11/C13</f>
        <v>74.658158614402922</v>
      </c>
      <c r="D14" s="20"/>
      <c r="E14" s="20"/>
      <c r="F14" s="20"/>
      <c r="G14" s="20"/>
      <c r="H14" s="20"/>
      <c r="I14" s="20"/>
      <c r="J14" s="20"/>
      <c r="K14" s="20"/>
      <c r="L14" s="20"/>
      <c r="M14" s="20"/>
      <c r="N14" s="20"/>
      <c r="O14" s="23"/>
    </row>
    <row r="15" spans="1:15" ht="16.5" x14ac:dyDescent="0.2">
      <c r="A15" s="19"/>
      <c r="B15" s="28" t="s">
        <v>33</v>
      </c>
      <c r="C15" s="60">
        <v>23.036999999999999</v>
      </c>
      <c r="D15" s="172"/>
      <c r="E15" s="173"/>
      <c r="F15" s="173"/>
      <c r="G15" s="173"/>
      <c r="H15" s="173"/>
      <c r="I15" s="173"/>
      <c r="J15" s="173"/>
      <c r="K15" s="173"/>
      <c r="L15" s="173"/>
      <c r="M15" s="173"/>
      <c r="N15" s="173"/>
      <c r="O15" s="174"/>
    </row>
    <row r="16" spans="1:15" x14ac:dyDescent="0.2">
      <c r="C16" s="179"/>
    </row>
    <row r="17" spans="2:15" ht="15.75" x14ac:dyDescent="0.25">
      <c r="B17" s="4" t="s">
        <v>37</v>
      </c>
    </row>
    <row r="18" spans="2:15" ht="54" customHeight="1" x14ac:dyDescent="0.2">
      <c r="B18" s="411" t="s">
        <v>501</v>
      </c>
      <c r="C18" s="411"/>
      <c r="D18" s="411"/>
      <c r="E18" s="411"/>
      <c r="F18" s="411"/>
      <c r="G18" s="411"/>
      <c r="H18" s="411"/>
      <c r="I18" s="411"/>
      <c r="J18" s="411"/>
      <c r="K18" s="411"/>
      <c r="L18" s="411"/>
      <c r="M18" s="411"/>
      <c r="N18" s="411"/>
      <c r="O18" s="411"/>
    </row>
    <row r="20" spans="2:15" ht="15.75" x14ac:dyDescent="0.25">
      <c r="B20" s="4" t="s">
        <v>39</v>
      </c>
    </row>
    <row r="21" spans="2:15" ht="26.25" customHeight="1" x14ac:dyDescent="0.2">
      <c r="B21" s="411" t="s">
        <v>502</v>
      </c>
      <c r="C21" s="411"/>
      <c r="D21" s="411"/>
      <c r="E21" s="411"/>
      <c r="F21" s="411"/>
      <c r="G21" s="411"/>
      <c r="H21" s="411"/>
      <c r="I21" s="411"/>
      <c r="J21" s="411"/>
      <c r="K21" s="411"/>
      <c r="L21" s="411"/>
      <c r="M21" s="411"/>
      <c r="N21" s="411"/>
      <c r="O21" s="411"/>
    </row>
    <row r="22" spans="2:15" x14ac:dyDescent="0.2">
      <c r="B22" s="392" t="s">
        <v>498</v>
      </c>
      <c r="C22" s="392"/>
      <c r="D22" s="392"/>
      <c r="E22" s="392"/>
      <c r="F22" s="392"/>
      <c r="G22" s="392"/>
      <c r="H22" s="392"/>
      <c r="I22" s="392"/>
      <c r="J22" s="392"/>
      <c r="K22" s="392"/>
      <c r="L22" s="392"/>
      <c r="M22" s="392"/>
      <c r="N22" s="392"/>
      <c r="O22" s="392"/>
    </row>
  </sheetData>
  <mergeCells count="6">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O19"/>
  <sheetViews>
    <sheetView topLeftCell="A4"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82</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4">
        <v>27.4</v>
      </c>
      <c r="D5" s="11"/>
      <c r="E5" s="11"/>
      <c r="F5" s="13"/>
      <c r="G5" s="11"/>
      <c r="H5" s="11"/>
      <c r="I5" s="11">
        <f>$C$5*100/$C$9</f>
        <v>98.988439306358387</v>
      </c>
      <c r="J5" s="11">
        <f>$C$5*100/$C$9</f>
        <v>98.988439306358387</v>
      </c>
      <c r="K5" s="11">
        <f>$C$5*100/$C$9</f>
        <v>98.988439306358387</v>
      </c>
      <c r="L5" s="11">
        <f>$C$5*100/$C$9</f>
        <v>98.988439306358387</v>
      </c>
      <c r="M5" s="11">
        <f>$C$5*100/$C$9</f>
        <v>98.988439306358387</v>
      </c>
      <c r="N5" s="11"/>
      <c r="O5" s="13"/>
    </row>
    <row r="6" spans="1:15" s="12" customFormat="1" x14ac:dyDescent="0.2">
      <c r="B6" s="10" t="s">
        <v>85</v>
      </c>
      <c r="C6" s="264">
        <v>3</v>
      </c>
      <c r="D6" s="11">
        <f>$C$6*100/$C$9</f>
        <v>10.83815028901734</v>
      </c>
      <c r="E6" s="11">
        <f>$C$6*100/$C$9</f>
        <v>10.83815028901734</v>
      </c>
      <c r="F6" s="11">
        <f>$C$6*100/$C$9</f>
        <v>10.83815028901734</v>
      </c>
      <c r="G6" s="11"/>
      <c r="H6" s="11"/>
      <c r="I6" s="11"/>
      <c r="J6" s="11"/>
      <c r="K6" s="11"/>
      <c r="L6" s="11"/>
      <c r="M6" s="11"/>
      <c r="N6" s="11">
        <f>$C$6*100/$C$9</f>
        <v>10.83815028901734</v>
      </c>
      <c r="O6" s="11">
        <f>$C$6*100/$C$9</f>
        <v>10.83815028901734</v>
      </c>
    </row>
    <row r="7" spans="1:15" s="12" customFormat="1" x14ac:dyDescent="0.2">
      <c r="B7" s="10" t="s">
        <v>78</v>
      </c>
      <c r="C7" s="264">
        <v>0.5</v>
      </c>
      <c r="D7" s="11">
        <f>$C$7*100/$C$9</f>
        <v>1.8063583815028903</v>
      </c>
      <c r="E7" s="11">
        <f>$C$7*100/$C$9</f>
        <v>1.8063583815028903</v>
      </c>
      <c r="F7" s="11">
        <f>$C$7*100/$C$9</f>
        <v>1.8063583815028903</v>
      </c>
      <c r="G7" s="11"/>
      <c r="H7" s="11"/>
      <c r="I7" s="11"/>
      <c r="J7" s="11"/>
      <c r="K7" s="11"/>
      <c r="L7" s="11"/>
      <c r="M7" s="11"/>
      <c r="N7" s="11">
        <f>$C$7*100/$C$9</f>
        <v>1.8063583815028903</v>
      </c>
      <c r="O7" s="11">
        <f>$C$7*100/$C$9</f>
        <v>1.8063583815028903</v>
      </c>
    </row>
    <row r="8" spans="1:15" ht="16.5" x14ac:dyDescent="0.2">
      <c r="B8" s="257" t="s">
        <v>27</v>
      </c>
      <c r="C8" s="266">
        <f t="shared" ref="C8" si="0">SUM(C5:C7)</f>
        <v>30.9</v>
      </c>
      <c r="D8" s="401"/>
      <c r="E8" s="402"/>
      <c r="F8" s="402"/>
      <c r="G8" s="402"/>
      <c r="H8" s="402"/>
      <c r="I8" s="402"/>
      <c r="J8" s="402"/>
      <c r="K8" s="402"/>
      <c r="L8" s="402"/>
      <c r="M8" s="402"/>
      <c r="N8" s="402"/>
      <c r="O8" s="403"/>
    </row>
    <row r="9" spans="1:15" ht="16.5" x14ac:dyDescent="0.3">
      <c r="A9" s="19"/>
      <c r="B9" s="242" t="s">
        <v>28</v>
      </c>
      <c r="C9" s="267">
        <v>27.68</v>
      </c>
      <c r="D9" s="17">
        <f t="shared" ref="D9:O9" si="1">SUM(D5:D7)</f>
        <v>12.644508670520231</v>
      </c>
      <c r="E9" s="17">
        <f t="shared" si="1"/>
        <v>12.644508670520231</v>
      </c>
      <c r="F9" s="17">
        <f t="shared" si="1"/>
        <v>12.644508670520231</v>
      </c>
      <c r="G9" s="17">
        <f t="shared" si="1"/>
        <v>0</v>
      </c>
      <c r="H9" s="17">
        <f t="shared" si="1"/>
        <v>0</v>
      </c>
      <c r="I9" s="17">
        <f t="shared" si="1"/>
        <v>98.988439306358387</v>
      </c>
      <c r="J9" s="17">
        <f t="shared" si="1"/>
        <v>98.988439306358387</v>
      </c>
      <c r="K9" s="17">
        <f t="shared" si="1"/>
        <v>98.988439306358387</v>
      </c>
      <c r="L9" s="17">
        <f t="shared" si="1"/>
        <v>98.988439306358387</v>
      </c>
      <c r="M9" s="17">
        <f t="shared" si="1"/>
        <v>98.988439306358387</v>
      </c>
      <c r="N9" s="17">
        <f t="shared" si="1"/>
        <v>12.644508670520231</v>
      </c>
      <c r="O9" s="40">
        <f t="shared" si="1"/>
        <v>12.644508670520231</v>
      </c>
    </row>
    <row r="10" spans="1:15" ht="16.5" x14ac:dyDescent="0.2">
      <c r="A10" s="19"/>
      <c r="B10" s="21" t="s">
        <v>29</v>
      </c>
      <c r="C10" s="22">
        <f>C8/C9*100</f>
        <v>111.63294797687861</v>
      </c>
      <c r="D10" s="20"/>
      <c r="E10" s="20"/>
      <c r="F10" s="20"/>
      <c r="G10" s="20"/>
      <c r="H10" s="20"/>
      <c r="I10" s="20"/>
      <c r="J10" s="20"/>
      <c r="K10" s="20"/>
      <c r="L10" s="20"/>
      <c r="M10" s="20"/>
      <c r="N10" s="20"/>
      <c r="O10" s="23"/>
    </row>
    <row r="11" spans="1:15" ht="16.5" x14ac:dyDescent="0.3">
      <c r="A11" s="19"/>
      <c r="B11" s="24" t="s">
        <v>30</v>
      </c>
      <c r="C11" s="59">
        <v>27.68</v>
      </c>
      <c r="D11" s="20"/>
      <c r="E11" s="20"/>
      <c r="F11" s="20"/>
      <c r="G11" s="20"/>
      <c r="H11" s="20"/>
      <c r="I11" s="20"/>
      <c r="J11" s="20"/>
      <c r="K11" s="20"/>
      <c r="L11" s="20"/>
      <c r="M11" s="20"/>
      <c r="N11" s="20"/>
      <c r="O11" s="23"/>
    </row>
    <row r="12" spans="1:15" ht="16.5" x14ac:dyDescent="0.3">
      <c r="A12" s="19"/>
      <c r="B12" s="26" t="s">
        <v>32</v>
      </c>
      <c r="C12" s="27">
        <f>C9/C11*100</f>
        <v>100</v>
      </c>
      <c r="D12" s="25"/>
      <c r="E12" s="20"/>
      <c r="F12" s="20"/>
      <c r="G12" s="20"/>
      <c r="H12" s="20"/>
      <c r="I12" s="20"/>
      <c r="J12" s="20"/>
      <c r="K12" s="20"/>
      <c r="L12" s="20"/>
      <c r="M12" s="20"/>
      <c r="N12" s="20"/>
      <c r="O12" s="23"/>
    </row>
    <row r="13" spans="1:15" ht="16.5" x14ac:dyDescent="0.2">
      <c r="A13" s="19"/>
      <c r="B13" s="28" t="s">
        <v>33</v>
      </c>
      <c r="C13" s="60">
        <v>27.68</v>
      </c>
      <c r="D13" s="42"/>
      <c r="E13" s="32"/>
      <c r="F13" s="32"/>
      <c r="G13" s="32"/>
      <c r="H13" s="32"/>
      <c r="I13" s="32"/>
      <c r="J13" s="32"/>
      <c r="K13" s="32"/>
      <c r="L13" s="32"/>
      <c r="M13" s="32"/>
      <c r="N13" s="32"/>
      <c r="O13" s="33"/>
    </row>
    <row r="14" spans="1:15" x14ac:dyDescent="0.2">
      <c r="C14" s="43"/>
    </row>
    <row r="15" spans="1:15" ht="15.75" x14ac:dyDescent="0.25">
      <c r="B15" s="4" t="s">
        <v>37</v>
      </c>
    </row>
    <row r="16" spans="1:15" ht="54.75" customHeight="1" x14ac:dyDescent="0.2">
      <c r="B16" s="405" t="s">
        <v>86</v>
      </c>
      <c r="C16" s="405"/>
      <c r="D16" s="405"/>
      <c r="E16" s="405"/>
      <c r="F16" s="405"/>
      <c r="G16" s="405"/>
      <c r="H16" s="405"/>
      <c r="I16" s="405"/>
      <c r="J16" s="405"/>
      <c r="K16" s="405"/>
      <c r="L16" s="405"/>
      <c r="M16" s="405"/>
      <c r="N16" s="405"/>
      <c r="O16" s="405"/>
    </row>
    <row r="18" spans="2:15" ht="15.75" x14ac:dyDescent="0.25">
      <c r="B18" s="4" t="s">
        <v>39</v>
      </c>
    </row>
    <row r="19" spans="2:15" x14ac:dyDescent="0.2">
      <c r="B19" s="416" t="s">
        <v>87</v>
      </c>
      <c r="C19" s="416"/>
      <c r="D19" s="416"/>
      <c r="E19" s="416"/>
      <c r="F19" s="416"/>
      <c r="G19" s="416"/>
      <c r="H19" s="416"/>
      <c r="I19" s="416"/>
      <c r="J19" s="416"/>
      <c r="K19" s="416"/>
      <c r="L19" s="416"/>
      <c r="M19" s="416"/>
      <c r="N19" s="416"/>
      <c r="O19" s="416"/>
    </row>
  </sheetData>
  <mergeCells count="6">
    <mergeCell ref="D1:O1"/>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6"/>
  <dimension ref="A1:Q40"/>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387</v>
      </c>
      <c r="C1" s="2"/>
      <c r="D1" s="1"/>
      <c r="E1" s="1"/>
      <c r="F1" s="1"/>
      <c r="G1" s="1"/>
      <c r="H1" s="1"/>
      <c r="I1" s="1"/>
      <c r="J1" s="1"/>
      <c r="K1" s="1"/>
      <c r="L1" s="1"/>
      <c r="M1" s="1"/>
      <c r="N1" s="1"/>
      <c r="O1" s="1"/>
    </row>
    <row r="2" spans="1:17" s="3" customFormat="1" ht="15.75" x14ac:dyDescent="0.25">
      <c r="B2" s="4" t="s">
        <v>1</v>
      </c>
      <c r="C2" s="5" t="s">
        <v>44</v>
      </c>
    </row>
    <row r="3" spans="1:17" s="6" customFormat="1" ht="34.5" customHeight="1" x14ac:dyDescent="0.25">
      <c r="B3" s="399" t="s">
        <v>3</v>
      </c>
      <c r="C3" s="252" t="s">
        <v>741</v>
      </c>
      <c r="D3" s="394" t="s">
        <v>388</v>
      </c>
      <c r="E3" s="395"/>
      <c r="F3" s="395"/>
      <c r="G3" s="395"/>
      <c r="H3" s="395"/>
      <c r="I3" s="395"/>
      <c r="J3" s="395"/>
      <c r="K3" s="395"/>
      <c r="L3" s="395"/>
      <c r="M3" s="395"/>
      <c r="N3" s="395"/>
      <c r="O3" s="396"/>
    </row>
    <row r="4" spans="1:17"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7" s="12" customFormat="1" x14ac:dyDescent="0.2">
      <c r="B5" s="10" t="s">
        <v>14</v>
      </c>
      <c r="C5" s="258">
        <v>3.1</v>
      </c>
      <c r="D5" s="11">
        <f>$C$5*100/$C$15</f>
        <v>3.0193824875815718</v>
      </c>
      <c r="E5" s="11">
        <f>$C$5*100/$C$15</f>
        <v>3.0193824875815718</v>
      </c>
      <c r="F5" s="11">
        <f>$C$5*100/$C$15</f>
        <v>3.0193824875815718</v>
      </c>
      <c r="G5" s="11">
        <f>$C$5*100/$C$15</f>
        <v>3.0193824875815718</v>
      </c>
      <c r="H5" s="11">
        <f>$C$5*100/$C$15</f>
        <v>3.0193824875815718</v>
      </c>
      <c r="I5" s="11"/>
      <c r="J5" s="11"/>
      <c r="K5" s="11"/>
      <c r="L5" s="11"/>
      <c r="M5" s="11"/>
      <c r="N5" s="11">
        <f>$C$5*100/$C$15</f>
        <v>3.0193824875815718</v>
      </c>
      <c r="O5" s="11">
        <f>$C$5*100/$C$15</f>
        <v>3.0193824875815718</v>
      </c>
    </row>
    <row r="6" spans="1:17" s="12" customFormat="1" x14ac:dyDescent="0.2">
      <c r="B6" s="10" t="s">
        <v>17</v>
      </c>
      <c r="C6" s="258">
        <v>28.5</v>
      </c>
      <c r="D6" s="11"/>
      <c r="E6" s="11"/>
      <c r="F6" s="13"/>
      <c r="G6" s="11">
        <f>$C$6*100/$C$15</f>
        <v>27.758838998733808</v>
      </c>
      <c r="H6" s="11">
        <f>$C$6*100/$C$15</f>
        <v>27.758838998733808</v>
      </c>
      <c r="I6" s="11">
        <f>$C$6*100/$C$15</f>
        <v>27.758838998733808</v>
      </c>
      <c r="J6" s="11">
        <f>$C$6*100/$C$15</f>
        <v>27.758838998733808</v>
      </c>
      <c r="K6" s="11">
        <f>$C$6*100/$C$15</f>
        <v>27.758838998733808</v>
      </c>
      <c r="L6" s="11"/>
      <c r="M6" s="11"/>
      <c r="N6" s="11"/>
      <c r="O6" s="13"/>
    </row>
    <row r="7" spans="1:17" s="12" customFormat="1" x14ac:dyDescent="0.2">
      <c r="B7" s="10" t="s">
        <v>59</v>
      </c>
      <c r="C7" s="258">
        <v>4.2</v>
      </c>
      <c r="D7" s="11"/>
      <c r="E7" s="11"/>
      <c r="F7" s="13"/>
      <c r="G7" s="11">
        <f>$C$7*100/$C$15</f>
        <v>4.0907762734976139</v>
      </c>
      <c r="H7" s="11">
        <f>$C$7*100/$C$15</f>
        <v>4.0907762734976139</v>
      </c>
      <c r="I7" s="11">
        <f>$C$7*100/$C$15</f>
        <v>4.0907762734976139</v>
      </c>
      <c r="J7" s="11">
        <f>$C$7*100/$C$15</f>
        <v>4.0907762734976139</v>
      </c>
      <c r="K7" s="11">
        <f>$C$7*100/$C$15</f>
        <v>4.0907762734976139</v>
      </c>
      <c r="L7" s="11"/>
      <c r="M7" s="11"/>
      <c r="N7" s="11"/>
      <c r="O7" s="13"/>
    </row>
    <row r="8" spans="1:17" s="12" customFormat="1" x14ac:dyDescent="0.2">
      <c r="B8" s="10" t="s">
        <v>18</v>
      </c>
      <c r="C8" s="258">
        <v>19.5</v>
      </c>
      <c r="D8" s="11"/>
      <c r="E8" s="11"/>
      <c r="F8" s="11"/>
      <c r="G8" s="11">
        <f>$C$8*100/$C$15</f>
        <v>18.99288984123892</v>
      </c>
      <c r="H8" s="11">
        <f>$C$8*100/$C$15</f>
        <v>18.99288984123892</v>
      </c>
      <c r="I8" s="11">
        <f>$C$8*100/$C$15</f>
        <v>18.99288984123892</v>
      </c>
      <c r="J8" s="11">
        <f>$C$8*100/$C$15</f>
        <v>18.99288984123892</v>
      </c>
      <c r="K8" s="11">
        <f>$C$8*100/$C$15</f>
        <v>18.99288984123892</v>
      </c>
      <c r="L8" s="11"/>
      <c r="M8" s="11"/>
      <c r="N8" s="11"/>
      <c r="O8" s="13"/>
    </row>
    <row r="9" spans="1:17" s="12" customFormat="1" x14ac:dyDescent="0.2">
      <c r="B9" s="10" t="s">
        <v>90</v>
      </c>
      <c r="C9" s="258">
        <v>8.3000000000000007</v>
      </c>
      <c r="D9" s="11">
        <f t="shared" ref="D9:O9" si="0">$C$9*100/$C$15</f>
        <v>8.0841531119119523</v>
      </c>
      <c r="E9" s="11">
        <f t="shared" si="0"/>
        <v>8.0841531119119523</v>
      </c>
      <c r="F9" s="11">
        <f t="shared" si="0"/>
        <v>8.0841531119119523</v>
      </c>
      <c r="G9" s="11">
        <f t="shared" si="0"/>
        <v>8.0841531119119523</v>
      </c>
      <c r="H9" s="11">
        <f t="shared" si="0"/>
        <v>8.0841531119119523</v>
      </c>
      <c r="I9" s="11">
        <f t="shared" si="0"/>
        <v>8.0841531119119523</v>
      </c>
      <c r="J9" s="11">
        <f t="shared" si="0"/>
        <v>8.0841531119119523</v>
      </c>
      <c r="K9" s="11">
        <f t="shared" si="0"/>
        <v>8.0841531119119523</v>
      </c>
      <c r="L9" s="11">
        <f t="shared" si="0"/>
        <v>8.0841531119119523</v>
      </c>
      <c r="M9" s="11">
        <f t="shared" si="0"/>
        <v>8.0841531119119523</v>
      </c>
      <c r="N9" s="11">
        <f t="shared" si="0"/>
        <v>8.0841531119119523</v>
      </c>
      <c r="O9" s="11">
        <f t="shared" si="0"/>
        <v>8.0841531119119523</v>
      </c>
    </row>
    <row r="10" spans="1:17" s="12" customFormat="1" x14ac:dyDescent="0.2">
      <c r="B10" s="10" t="s">
        <v>102</v>
      </c>
      <c r="C10" s="258">
        <v>9</v>
      </c>
      <c r="D10" s="11"/>
      <c r="E10" s="11"/>
      <c r="F10" s="11"/>
      <c r="G10" s="11">
        <f>$C$10*100/$C$15</f>
        <v>8.7659491574948856</v>
      </c>
      <c r="H10" s="11">
        <f>$C$10*100/$C$15</f>
        <v>8.7659491574948856</v>
      </c>
      <c r="I10" s="11">
        <f>$C$10*100/$C$15</f>
        <v>8.7659491574948856</v>
      </c>
      <c r="J10" s="11">
        <f>$C$10*100/$C$15</f>
        <v>8.7659491574948856</v>
      </c>
      <c r="K10" s="11">
        <f>$C$10*100/$C$15</f>
        <v>8.7659491574948856</v>
      </c>
      <c r="L10" s="11"/>
      <c r="M10" s="11"/>
      <c r="N10" s="11"/>
      <c r="O10" s="13"/>
    </row>
    <row r="11" spans="1:17" s="12" customFormat="1" x14ac:dyDescent="0.2">
      <c r="B11" s="10" t="s">
        <v>78</v>
      </c>
      <c r="C11" s="259">
        <v>2.9</v>
      </c>
      <c r="D11" s="11"/>
      <c r="E11" s="11"/>
      <c r="F11" s="13"/>
      <c r="G11" s="11">
        <f>$C$11*100/$C$15</f>
        <v>2.8245836174150187</v>
      </c>
      <c r="H11" s="11">
        <f>$C$11*100/$C$15</f>
        <v>2.8245836174150187</v>
      </c>
      <c r="I11" s="11">
        <f>$C$11*100/$C$15</f>
        <v>2.8245836174150187</v>
      </c>
      <c r="J11" s="11">
        <f>$C$11*100/$C$15</f>
        <v>2.8245836174150187</v>
      </c>
      <c r="K11" s="11">
        <f>$C$11*100/$C$15</f>
        <v>2.8245836174150187</v>
      </c>
      <c r="L11" s="11"/>
      <c r="M11" s="11"/>
      <c r="N11" s="11"/>
      <c r="O11" s="13"/>
    </row>
    <row r="12" spans="1:17" s="12" customFormat="1" x14ac:dyDescent="0.2">
      <c r="B12" s="10" t="s">
        <v>54</v>
      </c>
      <c r="C12" s="258">
        <v>13.1</v>
      </c>
      <c r="D12" s="38"/>
      <c r="E12" s="38"/>
      <c r="F12" s="39"/>
      <c r="G12" s="11">
        <f>$C$12*100/$C$15</f>
        <v>12.759325995909224</v>
      </c>
      <c r="H12" s="11">
        <f>$C$12*100/$C$15</f>
        <v>12.759325995909224</v>
      </c>
      <c r="I12" s="11">
        <f>$C$12*100/$C$15</f>
        <v>12.759325995909224</v>
      </c>
      <c r="J12" s="11">
        <f>$C$12*100/$C$15</f>
        <v>12.759325995909224</v>
      </c>
      <c r="K12" s="11">
        <f>$C$12*100/$C$15</f>
        <v>12.759325995909224</v>
      </c>
      <c r="L12" s="11"/>
      <c r="M12" s="11"/>
      <c r="N12" s="11"/>
      <c r="O12" s="13"/>
    </row>
    <row r="13" spans="1:17" s="12" customFormat="1" x14ac:dyDescent="0.2">
      <c r="B13" s="10" t="s">
        <v>55</v>
      </c>
      <c r="C13" s="258">
        <v>14</v>
      </c>
      <c r="D13" s="11">
        <f>$C$13*100/$C$15</f>
        <v>13.635920911658712</v>
      </c>
      <c r="E13" s="11">
        <f>$C$13*100/$C$15</f>
        <v>13.635920911658712</v>
      </c>
      <c r="F13" s="11">
        <f>$C$13*100/$C$15</f>
        <v>13.635920911658712</v>
      </c>
      <c r="G13" s="11">
        <f>$C$13*100/$C$15</f>
        <v>13.635920911658712</v>
      </c>
      <c r="H13" s="11"/>
      <c r="I13" s="11"/>
      <c r="J13" s="11"/>
      <c r="K13" s="11"/>
      <c r="L13" s="11"/>
      <c r="M13" s="11"/>
      <c r="N13" s="11">
        <f>$C$13*100/$C$15</f>
        <v>13.635920911658712</v>
      </c>
      <c r="O13" s="11">
        <f>$C$13*100/$C$15</f>
        <v>13.635920911658712</v>
      </c>
    </row>
    <row r="14" spans="1:17" ht="16.5" x14ac:dyDescent="0.2">
      <c r="B14" s="257" t="s">
        <v>27</v>
      </c>
      <c r="C14" s="260">
        <f t="shared" ref="C14" si="1">SUM(C5:C13)</f>
        <v>102.60000000000001</v>
      </c>
      <c r="D14" s="401"/>
      <c r="E14" s="402"/>
      <c r="F14" s="402"/>
      <c r="G14" s="402"/>
      <c r="H14" s="402"/>
      <c r="I14" s="402"/>
      <c r="J14" s="402"/>
      <c r="K14" s="402"/>
      <c r="L14" s="402"/>
      <c r="M14" s="402"/>
      <c r="N14" s="402"/>
      <c r="O14" s="403"/>
    </row>
    <row r="15" spans="1:17" ht="16.5" x14ac:dyDescent="0.3">
      <c r="A15" s="19"/>
      <c r="B15" s="242" t="s">
        <v>28</v>
      </c>
      <c r="C15" s="243">
        <v>102.67</v>
      </c>
      <c r="D15" s="223">
        <f>SUM(D5:D13)</f>
        <v>24.739456511152234</v>
      </c>
      <c r="E15" s="223">
        <f t="shared" ref="E15:O15" si="2">SUM(E5:E13)</f>
        <v>24.739456511152234</v>
      </c>
      <c r="F15" s="223">
        <f t="shared" si="2"/>
        <v>24.739456511152234</v>
      </c>
      <c r="G15" s="223">
        <f t="shared" si="2"/>
        <v>99.931820395441704</v>
      </c>
      <c r="H15" s="223">
        <f t="shared" si="2"/>
        <v>86.295899483782989</v>
      </c>
      <c r="I15" s="223">
        <f t="shared" si="2"/>
        <v>83.276516996201408</v>
      </c>
      <c r="J15" s="223">
        <f t="shared" si="2"/>
        <v>83.276516996201408</v>
      </c>
      <c r="K15" s="223">
        <f t="shared" si="2"/>
        <v>83.276516996201408</v>
      </c>
      <c r="L15" s="223">
        <f t="shared" si="2"/>
        <v>8.0841531119119523</v>
      </c>
      <c r="M15" s="223">
        <f t="shared" si="2"/>
        <v>8.0841531119119523</v>
      </c>
      <c r="N15" s="223">
        <f t="shared" si="2"/>
        <v>24.739456511152234</v>
      </c>
      <c r="O15" s="223">
        <f t="shared" si="2"/>
        <v>24.739456511152234</v>
      </c>
      <c r="P15" s="219"/>
      <c r="Q15" s="219"/>
    </row>
    <row r="16" spans="1:17" ht="16.5" x14ac:dyDescent="0.2">
      <c r="A16" s="19"/>
      <c r="B16" s="21" t="s">
        <v>29</v>
      </c>
      <c r="C16" s="22">
        <f>C14/C15*100</f>
        <v>99.931820395441719</v>
      </c>
      <c r="D16" s="20"/>
      <c r="E16" s="20"/>
      <c r="F16" s="20"/>
      <c r="G16" s="20"/>
      <c r="H16" s="20"/>
      <c r="I16" s="20"/>
      <c r="J16" s="20"/>
      <c r="K16" s="20"/>
      <c r="L16" s="20"/>
      <c r="M16" s="20"/>
      <c r="N16" s="20"/>
      <c r="O16" s="23"/>
    </row>
    <row r="17" spans="1:15" ht="16.5" x14ac:dyDescent="0.3">
      <c r="A17" s="19"/>
      <c r="B17" s="24" t="s">
        <v>30</v>
      </c>
      <c r="C17" s="140">
        <v>188.45</v>
      </c>
      <c r="D17" s="20"/>
      <c r="E17" s="141"/>
      <c r="F17" s="20"/>
      <c r="G17" s="20"/>
      <c r="H17" s="20"/>
      <c r="I17" s="20"/>
      <c r="J17" s="20"/>
      <c r="K17" s="20"/>
      <c r="L17" s="20"/>
      <c r="M17" s="20"/>
      <c r="N17" s="20"/>
      <c r="O17" s="23"/>
    </row>
    <row r="18" spans="1:15" ht="16.5" x14ac:dyDescent="0.3">
      <c r="A18" s="19"/>
      <c r="B18" s="26" t="s">
        <v>32</v>
      </c>
      <c r="C18" s="142">
        <f>100*C15/C17</f>
        <v>54.481294773149379</v>
      </c>
      <c r="D18" s="20"/>
      <c r="E18" s="20"/>
      <c r="F18" s="20"/>
      <c r="G18" s="20"/>
      <c r="H18" s="20"/>
      <c r="I18" s="20"/>
      <c r="J18" s="20"/>
      <c r="K18" s="20"/>
      <c r="L18" s="20"/>
      <c r="M18" s="20"/>
      <c r="N18" s="20"/>
      <c r="O18" s="23"/>
    </row>
    <row r="19" spans="1:15" ht="16.5" x14ac:dyDescent="0.2">
      <c r="A19" s="19"/>
      <c r="B19" s="28" t="s">
        <v>33</v>
      </c>
      <c r="C19" s="29">
        <v>340</v>
      </c>
      <c r="D19" s="30" t="s">
        <v>31</v>
      </c>
      <c r="E19" s="44" t="s">
        <v>389</v>
      </c>
      <c r="F19" s="32"/>
      <c r="G19" s="32"/>
      <c r="H19" s="32"/>
      <c r="I19" s="32"/>
      <c r="J19" s="32"/>
      <c r="K19" s="32"/>
      <c r="L19" s="32"/>
      <c r="M19" s="32"/>
      <c r="N19" s="32"/>
      <c r="O19" s="33"/>
    </row>
    <row r="20" spans="1:15" ht="15" x14ac:dyDescent="0.2">
      <c r="B20" s="45"/>
      <c r="C20" s="46"/>
      <c r="D20" s="47"/>
      <c r="E20" s="48"/>
      <c r="F20" s="49"/>
      <c r="G20" s="49"/>
      <c r="H20" s="49"/>
      <c r="I20" s="49"/>
      <c r="J20" s="49"/>
      <c r="K20" s="49"/>
      <c r="L20" s="49"/>
      <c r="M20" s="49"/>
      <c r="N20" s="49"/>
      <c r="O20" s="49"/>
    </row>
    <row r="21" spans="1:15" ht="15" x14ac:dyDescent="0.2">
      <c r="B21" s="45"/>
      <c r="C21" s="50"/>
      <c r="D21" s="47"/>
      <c r="E21" s="48"/>
      <c r="F21" s="49"/>
      <c r="G21" s="49"/>
      <c r="H21" s="49"/>
      <c r="I21" s="49"/>
      <c r="J21" s="49"/>
      <c r="K21" s="49"/>
      <c r="L21" s="49"/>
      <c r="M21" s="49"/>
      <c r="N21" s="49"/>
      <c r="O21" s="49"/>
    </row>
    <row r="22" spans="1:15" ht="15" x14ac:dyDescent="0.2">
      <c r="B22" s="45"/>
      <c r="C22" s="50"/>
      <c r="D22" s="47"/>
      <c r="E22" s="48"/>
      <c r="F22" s="49"/>
      <c r="G22" s="49"/>
      <c r="H22" s="49"/>
      <c r="I22" s="49"/>
      <c r="J22" s="49"/>
      <c r="K22" s="49"/>
      <c r="L22" s="49"/>
      <c r="M22" s="49"/>
      <c r="N22" s="49"/>
      <c r="O22" s="49"/>
    </row>
    <row r="23" spans="1:15" ht="15" x14ac:dyDescent="0.2">
      <c r="B23" s="45"/>
      <c r="C23" s="50"/>
      <c r="D23" s="47"/>
      <c r="E23" s="48"/>
      <c r="F23" s="49"/>
      <c r="G23" s="49"/>
      <c r="H23" s="49"/>
      <c r="I23" s="49"/>
      <c r="J23" s="49"/>
      <c r="K23" s="49"/>
      <c r="L23" s="49"/>
      <c r="M23" s="49"/>
      <c r="N23" s="49"/>
      <c r="O23" s="49"/>
    </row>
    <row r="24" spans="1:15" s="219" customFormat="1" ht="15" x14ac:dyDescent="0.2">
      <c r="B24" s="45"/>
      <c r="C24" s="50"/>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3" spans="2:15" ht="15.75" x14ac:dyDescent="0.25">
      <c r="B33" s="4" t="s">
        <v>613</v>
      </c>
    </row>
    <row r="34" spans="2:15" ht="69" customHeight="1" x14ac:dyDescent="0.2">
      <c r="B34" s="405" t="s">
        <v>390</v>
      </c>
      <c r="C34" s="405"/>
      <c r="D34" s="405"/>
      <c r="E34" s="405"/>
      <c r="F34" s="405"/>
      <c r="G34" s="405"/>
      <c r="H34" s="405"/>
      <c r="I34" s="405"/>
      <c r="J34" s="405"/>
      <c r="K34" s="405"/>
      <c r="L34" s="405"/>
      <c r="M34" s="405"/>
      <c r="N34" s="405"/>
      <c r="O34" s="405"/>
    </row>
    <row r="36" spans="2:15" ht="15.75" x14ac:dyDescent="0.25">
      <c r="B36" s="4" t="s">
        <v>39</v>
      </c>
    </row>
    <row r="37" spans="2:15" ht="28.5" customHeight="1" x14ac:dyDescent="0.2">
      <c r="B37" s="406" t="s">
        <v>391</v>
      </c>
      <c r="C37" s="406"/>
      <c r="D37" s="406"/>
      <c r="E37" s="406"/>
      <c r="F37" s="406"/>
      <c r="G37" s="406"/>
      <c r="H37" s="406"/>
      <c r="I37" s="406"/>
      <c r="J37" s="406"/>
      <c r="K37" s="406"/>
      <c r="L37" s="406"/>
      <c r="M37" s="406"/>
      <c r="N37" s="406"/>
      <c r="O37" s="406"/>
    </row>
    <row r="38" spans="2:15" x14ac:dyDescent="0.2">
      <c r="B38" s="392" t="s">
        <v>42</v>
      </c>
      <c r="C38" s="392"/>
      <c r="D38" s="392"/>
      <c r="E38" s="392"/>
      <c r="F38" s="392"/>
      <c r="G38" s="392"/>
      <c r="H38" s="392"/>
      <c r="I38" s="392"/>
      <c r="J38" s="392"/>
      <c r="K38" s="392"/>
      <c r="L38" s="392"/>
      <c r="M38" s="392"/>
      <c r="N38" s="392"/>
      <c r="O38" s="392"/>
    </row>
    <row r="39" spans="2:15" x14ac:dyDescent="0.2">
      <c r="B39" s="407" t="s">
        <v>392</v>
      </c>
      <c r="C39" s="407"/>
      <c r="D39" s="407"/>
      <c r="E39" s="407"/>
      <c r="F39" s="407"/>
      <c r="G39" s="407"/>
      <c r="H39" s="407"/>
      <c r="I39" s="407"/>
      <c r="J39" s="407"/>
      <c r="K39" s="407"/>
      <c r="L39" s="407"/>
      <c r="M39" s="407"/>
      <c r="N39" s="407"/>
      <c r="O39" s="407"/>
    </row>
    <row r="40" spans="2:15" ht="28.5" customHeight="1" x14ac:dyDescent="0.2">
      <c r="B40" s="404" t="s">
        <v>347</v>
      </c>
      <c r="C40" s="404"/>
      <c r="D40" s="404"/>
      <c r="E40" s="404"/>
      <c r="F40" s="404"/>
      <c r="G40" s="404"/>
      <c r="H40" s="404"/>
      <c r="I40" s="404"/>
      <c r="J40" s="404"/>
      <c r="K40" s="404"/>
      <c r="L40" s="404"/>
      <c r="M40" s="404"/>
      <c r="N40" s="404"/>
      <c r="O40" s="404"/>
    </row>
  </sheetData>
  <mergeCells count="8">
    <mergeCell ref="B40:O40"/>
    <mergeCell ref="D3:O3"/>
    <mergeCell ref="B34:O34"/>
    <mergeCell ref="B37:O37"/>
    <mergeCell ref="B38:O38"/>
    <mergeCell ref="B39:O39"/>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9"/>
  <dimension ref="A1:O38"/>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302</v>
      </c>
      <c r="C1" s="2"/>
      <c r="D1" s="393"/>
      <c r="E1" s="393"/>
      <c r="F1" s="393"/>
      <c r="G1" s="393"/>
      <c r="H1" s="393"/>
      <c r="I1" s="393"/>
      <c r="J1" s="393"/>
      <c r="K1" s="393"/>
      <c r="L1" s="393"/>
      <c r="M1" s="393"/>
      <c r="N1" s="393"/>
      <c r="O1" s="393"/>
    </row>
    <row r="2" spans="2:15" s="3" customFormat="1" ht="15.75" x14ac:dyDescent="0.25">
      <c r="B2" s="4" t="s">
        <v>1</v>
      </c>
      <c r="C2" s="168">
        <v>2008</v>
      </c>
      <c r="D2" s="212" t="s">
        <v>697</v>
      </c>
      <c r="E2" s="218"/>
      <c r="F2" s="218"/>
      <c r="G2" s="218"/>
      <c r="H2" s="218"/>
      <c r="I2" s="218"/>
      <c r="J2" s="218"/>
      <c r="K2" s="218"/>
      <c r="L2" s="218"/>
      <c r="M2" s="376"/>
      <c r="N2" s="376" t="s">
        <v>698</v>
      </c>
      <c r="O2" s="218"/>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s="219" customFormat="1" x14ac:dyDescent="0.2">
      <c r="B5" s="221" t="s">
        <v>14</v>
      </c>
      <c r="C5" s="258">
        <v>11.143000000000001</v>
      </c>
      <c r="D5" s="222">
        <f>$C$5*100/$C$27</f>
        <v>4.0653046333454945</v>
      </c>
      <c r="E5" s="222">
        <f>$C$5*100/$C$27</f>
        <v>4.0653046333454945</v>
      </c>
      <c r="F5" s="222">
        <f>$C$5*100/$C$27</f>
        <v>4.0653046333454945</v>
      </c>
      <c r="G5" s="222">
        <f>$C$5*100/$C$27</f>
        <v>4.0653046333454945</v>
      </c>
      <c r="H5" s="221"/>
      <c r="I5" s="221"/>
      <c r="J5" s="221"/>
      <c r="K5" s="221"/>
      <c r="L5" s="221"/>
      <c r="M5" s="221"/>
      <c r="N5" s="221"/>
      <c r="O5" s="222">
        <f>$C$5*100/$C$27</f>
        <v>4.0653046333454945</v>
      </c>
    </row>
    <row r="6" spans="2:15" s="219" customFormat="1" x14ac:dyDescent="0.2">
      <c r="B6" s="221" t="s">
        <v>49</v>
      </c>
      <c r="C6" s="258">
        <v>57.567</v>
      </c>
      <c r="D6" s="222">
        <f t="shared" ref="D6:G6" si="0">$C$6*100/$C$27</f>
        <v>21.002188982123311</v>
      </c>
      <c r="E6" s="222">
        <f t="shared" si="0"/>
        <v>21.002188982123311</v>
      </c>
      <c r="F6" s="222">
        <f t="shared" si="0"/>
        <v>21.002188982123311</v>
      </c>
      <c r="G6" s="222">
        <f t="shared" si="0"/>
        <v>21.002188982123311</v>
      </c>
      <c r="H6" s="222"/>
      <c r="I6" s="222"/>
      <c r="J6" s="222"/>
      <c r="K6" s="222"/>
      <c r="L6" s="222"/>
      <c r="M6" s="222"/>
      <c r="N6" s="222"/>
      <c r="O6" s="222">
        <f t="shared" ref="O6" si="1">$C$6*100/$C$27</f>
        <v>21.002188982123311</v>
      </c>
    </row>
    <row r="7" spans="2:15" s="12" customFormat="1" x14ac:dyDescent="0.2">
      <c r="B7" s="10" t="s">
        <v>15</v>
      </c>
      <c r="C7" s="258">
        <v>35.229999999999997</v>
      </c>
      <c r="D7" s="11">
        <f>$C$7*100/$C$27</f>
        <v>12.852973367384164</v>
      </c>
      <c r="E7" s="11">
        <f>$C$7*100/$C$27</f>
        <v>12.852973367384164</v>
      </c>
      <c r="F7" s="11">
        <f>$C$7*100/$C$27</f>
        <v>12.852973367384164</v>
      </c>
      <c r="G7" s="11">
        <f>$C$7*100/$C$27</f>
        <v>12.852973367384164</v>
      </c>
      <c r="H7" s="11"/>
      <c r="I7" s="11"/>
      <c r="J7" s="11"/>
      <c r="K7" s="11"/>
      <c r="L7" s="11"/>
      <c r="M7" s="11"/>
      <c r="N7" s="11"/>
      <c r="O7" s="11">
        <f>$C$7*100/$C$27</f>
        <v>12.852973367384164</v>
      </c>
    </row>
    <row r="8" spans="2:15" s="12" customFormat="1" x14ac:dyDescent="0.2">
      <c r="B8" s="10" t="s">
        <v>16</v>
      </c>
      <c r="C8" s="258">
        <v>8.6479999999999997</v>
      </c>
      <c r="D8" s="11">
        <f>$C$8*100/$C$27</f>
        <v>3.155052900401313</v>
      </c>
      <c r="E8" s="11">
        <f>$C$8*100/$C$27</f>
        <v>3.155052900401313</v>
      </c>
      <c r="F8" s="11">
        <f>$C$8*100/$C$27</f>
        <v>3.155052900401313</v>
      </c>
      <c r="G8" s="11">
        <f>$C$8*100/$C$27</f>
        <v>3.155052900401313</v>
      </c>
      <c r="H8" s="11"/>
      <c r="I8" s="11"/>
      <c r="J8" s="11"/>
      <c r="K8" s="11"/>
      <c r="L8" s="11"/>
      <c r="M8" s="11"/>
      <c r="N8" s="11"/>
      <c r="O8" s="11">
        <f>$C$8*100/$C$27</f>
        <v>3.155052900401313</v>
      </c>
    </row>
    <row r="9" spans="2:15" s="220" customFormat="1" x14ac:dyDescent="0.2">
      <c r="B9" s="221" t="s">
        <v>59</v>
      </c>
      <c r="C9" s="258">
        <v>7.5780000000000003</v>
      </c>
      <c r="D9" s="222">
        <f t="shared" ref="D9:G9" si="2">$C$9*100/$C$27</f>
        <v>2.7646844217438891</v>
      </c>
      <c r="E9" s="222">
        <f t="shared" si="2"/>
        <v>2.7646844217438891</v>
      </c>
      <c r="F9" s="222">
        <f t="shared" si="2"/>
        <v>2.7646844217438891</v>
      </c>
      <c r="G9" s="222">
        <f t="shared" si="2"/>
        <v>2.7646844217438891</v>
      </c>
      <c r="H9" s="222"/>
      <c r="I9" s="222"/>
      <c r="J9" s="222"/>
      <c r="K9" s="222"/>
      <c r="L9" s="222"/>
      <c r="M9" s="222"/>
      <c r="N9" s="222"/>
      <c r="O9" s="222">
        <f t="shared" ref="O9" si="3">$C$9*100/$C$27</f>
        <v>2.7646844217438891</v>
      </c>
    </row>
    <row r="10" spans="2:15" s="12" customFormat="1" x14ac:dyDescent="0.2">
      <c r="B10" s="221" t="s">
        <v>18</v>
      </c>
      <c r="C10" s="258">
        <v>22.824999999999999</v>
      </c>
      <c r="D10" s="11">
        <f>$C$10*100/$C$27</f>
        <v>8.3272528274352418</v>
      </c>
      <c r="E10" s="11">
        <f>$C$10*100/$C$27</f>
        <v>8.3272528274352418</v>
      </c>
      <c r="F10" s="11">
        <f>$C$10*100/$C$27</f>
        <v>8.3272528274352418</v>
      </c>
      <c r="G10" s="11">
        <f>$C$10*100/$C$27</f>
        <v>8.3272528274352418</v>
      </c>
      <c r="H10" s="11"/>
      <c r="I10" s="11"/>
      <c r="J10" s="11"/>
      <c r="K10" s="11"/>
      <c r="L10" s="11"/>
      <c r="M10" s="11"/>
      <c r="N10" s="11"/>
      <c r="O10" s="11">
        <f>$C$10*100/$C$27</f>
        <v>8.3272528274352418</v>
      </c>
    </row>
    <row r="11" spans="2:15" s="220" customFormat="1" x14ac:dyDescent="0.2">
      <c r="B11" s="221" t="s">
        <v>151</v>
      </c>
      <c r="C11" s="258">
        <v>0.85399999999999998</v>
      </c>
      <c r="D11" s="15">
        <f>$C$11*100/$C$27</f>
        <v>0.31156512221816851</v>
      </c>
      <c r="E11" s="15">
        <f t="shared" ref="E11:O11" si="4">$C$11*100/$C$27</f>
        <v>0.31156512221816851</v>
      </c>
      <c r="F11" s="15">
        <f t="shared" si="4"/>
        <v>0.31156512221816851</v>
      </c>
      <c r="G11" s="15">
        <f t="shared" si="4"/>
        <v>0.31156512221816851</v>
      </c>
      <c r="H11" s="15">
        <f t="shared" si="4"/>
        <v>0.31156512221816851</v>
      </c>
      <c r="I11" s="15">
        <f t="shared" si="4"/>
        <v>0.31156512221816851</v>
      </c>
      <c r="J11" s="15">
        <f t="shared" si="4"/>
        <v>0.31156512221816851</v>
      </c>
      <c r="K11" s="15">
        <f t="shared" si="4"/>
        <v>0.31156512221816851</v>
      </c>
      <c r="L11" s="15">
        <f t="shared" si="4"/>
        <v>0.31156512221816851</v>
      </c>
      <c r="M11" s="15">
        <f t="shared" si="4"/>
        <v>0.31156512221816851</v>
      </c>
      <c r="N11" s="15">
        <f t="shared" si="4"/>
        <v>0.31156512221816851</v>
      </c>
      <c r="O11" s="15">
        <f t="shared" si="4"/>
        <v>0.31156512221816851</v>
      </c>
    </row>
    <row r="12" spans="2:15" s="220" customFormat="1" x14ac:dyDescent="0.2">
      <c r="B12" s="221" t="s">
        <v>317</v>
      </c>
      <c r="C12" s="258">
        <v>1.2450000000000001</v>
      </c>
      <c r="D12" s="15">
        <f>$C$12*100/$C$27</f>
        <v>0.45421379058737688</v>
      </c>
      <c r="E12" s="15">
        <f t="shared" ref="E12:O12" si="5">$C$12*100/$C$27</f>
        <v>0.45421379058737688</v>
      </c>
      <c r="F12" s="15">
        <f t="shared" si="5"/>
        <v>0.45421379058737688</v>
      </c>
      <c r="G12" s="15">
        <f t="shared" si="5"/>
        <v>0.45421379058737688</v>
      </c>
      <c r="H12" s="15">
        <f t="shared" si="5"/>
        <v>0.45421379058737688</v>
      </c>
      <c r="I12" s="15">
        <f t="shared" si="5"/>
        <v>0.45421379058737688</v>
      </c>
      <c r="J12" s="15">
        <f t="shared" si="5"/>
        <v>0.45421379058737688</v>
      </c>
      <c r="K12" s="15">
        <f t="shared" si="5"/>
        <v>0.45421379058737688</v>
      </c>
      <c r="L12" s="15">
        <f t="shared" si="5"/>
        <v>0.45421379058737688</v>
      </c>
      <c r="M12" s="15">
        <f t="shared" si="5"/>
        <v>0.45421379058737688</v>
      </c>
      <c r="N12" s="15">
        <f t="shared" si="5"/>
        <v>0.45421379058737688</v>
      </c>
      <c r="O12" s="15">
        <f t="shared" si="5"/>
        <v>0.45421379058737688</v>
      </c>
    </row>
    <row r="13" spans="2:15" s="12" customFormat="1" x14ac:dyDescent="0.2">
      <c r="B13" s="221" t="s">
        <v>94</v>
      </c>
      <c r="C13" s="258">
        <v>3.2709999999999999</v>
      </c>
      <c r="D13" s="11">
        <f t="shared" ref="D13:O13" si="6">$C$13*100/$C$27</f>
        <v>1.1933600875592847</v>
      </c>
      <c r="E13" s="11">
        <f t="shared" si="6"/>
        <v>1.1933600875592847</v>
      </c>
      <c r="F13" s="11">
        <f t="shared" si="6"/>
        <v>1.1933600875592847</v>
      </c>
      <c r="G13" s="11">
        <f t="shared" si="6"/>
        <v>1.1933600875592847</v>
      </c>
      <c r="H13" s="11">
        <f t="shared" si="6"/>
        <v>1.1933600875592847</v>
      </c>
      <c r="I13" s="11">
        <f t="shared" si="6"/>
        <v>1.1933600875592847</v>
      </c>
      <c r="J13" s="11">
        <f t="shared" si="6"/>
        <v>1.1933600875592847</v>
      </c>
      <c r="K13" s="11">
        <f t="shared" si="6"/>
        <v>1.1933600875592847</v>
      </c>
      <c r="L13" s="11">
        <f t="shared" si="6"/>
        <v>1.1933600875592847</v>
      </c>
      <c r="M13" s="11">
        <f t="shared" si="6"/>
        <v>1.1933600875592847</v>
      </c>
      <c r="N13" s="11">
        <f t="shared" si="6"/>
        <v>1.1933600875592847</v>
      </c>
      <c r="O13" s="11">
        <f t="shared" si="6"/>
        <v>1.1933600875592847</v>
      </c>
    </row>
    <row r="14" spans="2:15" s="220" customFormat="1" x14ac:dyDescent="0.2">
      <c r="B14" s="221" t="s">
        <v>19</v>
      </c>
      <c r="C14" s="258">
        <v>3.5539999999999998</v>
      </c>
      <c r="D14" s="222">
        <f>$C$14*100/$C$27</f>
        <v>1.2966070777088652</v>
      </c>
      <c r="E14" s="222">
        <f t="shared" ref="E14:O14" si="7">$C$14*100/$C$27</f>
        <v>1.2966070777088652</v>
      </c>
      <c r="F14" s="222">
        <f t="shared" si="7"/>
        <v>1.2966070777088652</v>
      </c>
      <c r="G14" s="222">
        <f t="shared" si="7"/>
        <v>1.2966070777088652</v>
      </c>
      <c r="H14" s="222">
        <f t="shared" si="7"/>
        <v>1.2966070777088652</v>
      </c>
      <c r="I14" s="222">
        <f t="shared" si="7"/>
        <v>1.2966070777088652</v>
      </c>
      <c r="J14" s="222">
        <f t="shared" si="7"/>
        <v>1.2966070777088652</v>
      </c>
      <c r="K14" s="222">
        <f t="shared" si="7"/>
        <v>1.2966070777088652</v>
      </c>
      <c r="L14" s="222">
        <f t="shared" si="7"/>
        <v>1.2966070777088652</v>
      </c>
      <c r="M14" s="222">
        <f t="shared" si="7"/>
        <v>1.2966070777088652</v>
      </c>
      <c r="N14" s="222">
        <f t="shared" si="7"/>
        <v>1.2966070777088652</v>
      </c>
      <c r="O14" s="222">
        <f t="shared" si="7"/>
        <v>1.2966070777088652</v>
      </c>
    </row>
    <row r="15" spans="2:15" s="12" customFormat="1" x14ac:dyDescent="0.2">
      <c r="B15" s="221" t="s">
        <v>78</v>
      </c>
      <c r="C15" s="258">
        <v>57.753</v>
      </c>
      <c r="D15" s="11">
        <f>$C$15*100/$C$27</f>
        <v>21.070047427946005</v>
      </c>
      <c r="E15" s="11">
        <f>$C$15*100/$C$27</f>
        <v>21.070047427946005</v>
      </c>
      <c r="F15" s="11">
        <f>$C$15*100/$C$27</f>
        <v>21.070047427946005</v>
      </c>
      <c r="G15" s="11">
        <f>$C$15*100/$C$27</f>
        <v>21.070047427946005</v>
      </c>
      <c r="H15" s="11"/>
      <c r="I15" s="11"/>
      <c r="J15" s="11"/>
      <c r="K15" s="11"/>
      <c r="L15" s="11"/>
      <c r="M15" s="11"/>
      <c r="N15" s="11"/>
      <c r="O15" s="11">
        <f>$C$15*100/$C$27</f>
        <v>21.070047427946005</v>
      </c>
    </row>
    <row r="16" spans="2:15" s="12" customFormat="1" x14ac:dyDescent="0.2">
      <c r="B16" s="221" t="s">
        <v>707</v>
      </c>
      <c r="C16" s="259">
        <v>3.7320000000000002</v>
      </c>
      <c r="D16" s="11">
        <f>$C$16*100/$C$27</f>
        <v>1.3615468807004742</v>
      </c>
      <c r="E16" s="11">
        <f>$C$16*100/$C$27</f>
        <v>1.3615468807004742</v>
      </c>
      <c r="F16" s="11">
        <f>$C$16*100/$C$27</f>
        <v>1.3615468807004742</v>
      </c>
      <c r="G16" s="11">
        <f>$C$16*100/$C$27</f>
        <v>1.3615468807004742</v>
      </c>
      <c r="H16" s="11"/>
      <c r="I16" s="11"/>
      <c r="J16" s="11"/>
      <c r="K16" s="11"/>
      <c r="L16" s="11"/>
      <c r="M16" s="11"/>
      <c r="N16" s="11"/>
      <c r="O16" s="11">
        <f>$C$16*100/$C$27</f>
        <v>1.3615468807004742</v>
      </c>
    </row>
    <row r="17" spans="1:15" s="220" customFormat="1" x14ac:dyDescent="0.2">
      <c r="B17" s="221" t="s">
        <v>54</v>
      </c>
      <c r="C17" s="259">
        <v>27.791</v>
      </c>
      <c r="D17" s="222"/>
      <c r="E17" s="222"/>
      <c r="F17" s="222"/>
      <c r="G17" s="222"/>
      <c r="H17" s="222">
        <f>$C$17*100/$C$27</f>
        <v>10.139000364830352</v>
      </c>
      <c r="I17" s="222">
        <f t="shared" ref="I17:L17" si="8">$C$17*100/$C$27</f>
        <v>10.139000364830352</v>
      </c>
      <c r="J17" s="222">
        <f t="shared" si="8"/>
        <v>10.139000364830352</v>
      </c>
      <c r="K17" s="222">
        <f t="shared" si="8"/>
        <v>10.139000364830352</v>
      </c>
      <c r="L17" s="222">
        <f t="shared" si="8"/>
        <v>10.139000364830352</v>
      </c>
      <c r="M17" s="222"/>
      <c r="N17" s="222"/>
      <c r="O17" s="222"/>
    </row>
    <row r="18" spans="1:15" s="220" customFormat="1" x14ac:dyDescent="0.2">
      <c r="B18" s="221" t="s">
        <v>101</v>
      </c>
      <c r="C18" s="259">
        <v>1.417</v>
      </c>
      <c r="D18" s="15">
        <f t="shared" ref="D18:G18" si="9">$C$18*100/$C$27</f>
        <v>0.51696461145567318</v>
      </c>
      <c r="E18" s="15">
        <f t="shared" si="9"/>
        <v>0.51696461145567318</v>
      </c>
      <c r="F18" s="15">
        <f t="shared" si="9"/>
        <v>0.51696461145567318</v>
      </c>
      <c r="G18" s="15">
        <f t="shared" si="9"/>
        <v>0.51696461145567318</v>
      </c>
      <c r="H18" s="15"/>
      <c r="I18" s="15"/>
      <c r="J18" s="15"/>
      <c r="K18" s="15"/>
      <c r="L18" s="15"/>
      <c r="M18" s="15"/>
      <c r="N18" s="15"/>
      <c r="O18" s="15">
        <f t="shared" ref="O18" si="10">$C$18*100/$C$27</f>
        <v>0.51696461145567318</v>
      </c>
    </row>
    <row r="19" spans="1:15" s="220" customFormat="1" x14ac:dyDescent="0.2">
      <c r="B19" s="221" t="s">
        <v>21</v>
      </c>
      <c r="C19" s="259">
        <v>0.53</v>
      </c>
      <c r="D19" s="15">
        <f t="shared" ref="D19:G19" si="11">$C$19*100/$C$27</f>
        <v>0.19336008755928491</v>
      </c>
      <c r="E19" s="15">
        <f t="shared" si="11"/>
        <v>0.19336008755928491</v>
      </c>
      <c r="F19" s="15">
        <f t="shared" si="11"/>
        <v>0.19336008755928491</v>
      </c>
      <c r="G19" s="15">
        <f t="shared" si="11"/>
        <v>0.19336008755928491</v>
      </c>
      <c r="H19" s="15"/>
      <c r="I19" s="15"/>
      <c r="J19" s="15"/>
      <c r="K19" s="15"/>
      <c r="L19" s="15"/>
      <c r="M19" s="15"/>
      <c r="N19" s="15"/>
      <c r="O19" s="15">
        <f t="shared" ref="O19" si="12">$C$19*100/$C$27</f>
        <v>0.19336008755928491</v>
      </c>
    </row>
    <row r="20" spans="1:15" s="12" customFormat="1" x14ac:dyDescent="0.2">
      <c r="B20" s="221" t="s">
        <v>79</v>
      </c>
      <c r="C20" s="258">
        <v>1.83</v>
      </c>
      <c r="D20" s="11">
        <f t="shared" ref="D20:O20" si="13">$C$20*100/$C$27</f>
        <v>0.66763954761036115</v>
      </c>
      <c r="E20" s="11">
        <f t="shared" si="13"/>
        <v>0.66763954761036115</v>
      </c>
      <c r="F20" s="11">
        <f t="shared" si="13"/>
        <v>0.66763954761036115</v>
      </c>
      <c r="G20" s="11">
        <f t="shared" si="13"/>
        <v>0.66763954761036115</v>
      </c>
      <c r="H20" s="11">
        <f t="shared" si="13"/>
        <v>0.66763954761036115</v>
      </c>
      <c r="I20" s="11">
        <f t="shared" si="13"/>
        <v>0.66763954761036115</v>
      </c>
      <c r="J20" s="11">
        <f t="shared" si="13"/>
        <v>0.66763954761036115</v>
      </c>
      <c r="K20" s="11">
        <f t="shared" si="13"/>
        <v>0.66763954761036115</v>
      </c>
      <c r="L20" s="11">
        <f t="shared" si="13"/>
        <v>0.66763954761036115</v>
      </c>
      <c r="M20" s="11">
        <f t="shared" si="13"/>
        <v>0.66763954761036115</v>
      </c>
      <c r="N20" s="11">
        <f t="shared" si="13"/>
        <v>0.66763954761036115</v>
      </c>
      <c r="O20" s="11">
        <f t="shared" si="13"/>
        <v>0.66763954761036115</v>
      </c>
    </row>
    <row r="21" spans="1:15" s="220" customFormat="1" x14ac:dyDescent="0.2">
      <c r="B21" s="221" t="s">
        <v>318</v>
      </c>
      <c r="C21" s="258">
        <v>1.431</v>
      </c>
      <c r="D21" s="222">
        <f>$C$21*100/$C$27</f>
        <v>0.52207223641006928</v>
      </c>
      <c r="E21" s="222">
        <f t="shared" ref="E21:O21" si="14">$C$21*100/$C$27</f>
        <v>0.52207223641006928</v>
      </c>
      <c r="F21" s="222">
        <f t="shared" si="14"/>
        <v>0.52207223641006928</v>
      </c>
      <c r="G21" s="222">
        <f t="shared" si="14"/>
        <v>0.52207223641006928</v>
      </c>
      <c r="H21" s="222">
        <f t="shared" si="14"/>
        <v>0.52207223641006928</v>
      </c>
      <c r="I21" s="222">
        <f t="shared" si="14"/>
        <v>0.52207223641006928</v>
      </c>
      <c r="J21" s="222">
        <f t="shared" si="14"/>
        <v>0.52207223641006928</v>
      </c>
      <c r="K21" s="222">
        <f t="shared" si="14"/>
        <v>0.52207223641006928</v>
      </c>
      <c r="L21" s="222">
        <f t="shared" si="14"/>
        <v>0.52207223641006928</v>
      </c>
      <c r="M21" s="222">
        <f t="shared" si="14"/>
        <v>0.52207223641006928</v>
      </c>
      <c r="N21" s="222">
        <f t="shared" si="14"/>
        <v>0.52207223641006928</v>
      </c>
      <c r="O21" s="222">
        <f t="shared" si="14"/>
        <v>0.52207223641006928</v>
      </c>
    </row>
    <row r="22" spans="1:15" s="220" customFormat="1" x14ac:dyDescent="0.2">
      <c r="B22" s="221" t="s">
        <v>286</v>
      </c>
      <c r="C22" s="258">
        <v>2.452</v>
      </c>
      <c r="D22" s="222">
        <f>$C$22*100/$C$27</f>
        <v>0.89456402772710675</v>
      </c>
      <c r="E22" s="222">
        <f t="shared" ref="E22:O22" si="15">$C$22*100/$C$27</f>
        <v>0.89456402772710675</v>
      </c>
      <c r="F22" s="222">
        <f t="shared" si="15"/>
        <v>0.89456402772710675</v>
      </c>
      <c r="G22" s="222">
        <f t="shared" si="15"/>
        <v>0.89456402772710675</v>
      </c>
      <c r="H22" s="222">
        <f t="shared" si="15"/>
        <v>0.89456402772710675</v>
      </c>
      <c r="I22" s="222">
        <f t="shared" si="15"/>
        <v>0.89456402772710675</v>
      </c>
      <c r="J22" s="222">
        <f t="shared" si="15"/>
        <v>0.89456402772710675</v>
      </c>
      <c r="K22" s="222">
        <f t="shared" si="15"/>
        <v>0.89456402772710675</v>
      </c>
      <c r="L22" s="222">
        <f t="shared" si="15"/>
        <v>0.89456402772710675</v>
      </c>
      <c r="M22" s="222">
        <f t="shared" si="15"/>
        <v>0.89456402772710675</v>
      </c>
      <c r="N22" s="222">
        <f t="shared" si="15"/>
        <v>0.89456402772710675</v>
      </c>
      <c r="O22" s="222">
        <f t="shared" si="15"/>
        <v>0.89456402772710675</v>
      </c>
    </row>
    <row r="23" spans="1:15" s="220" customFormat="1" x14ac:dyDescent="0.2">
      <c r="B23" s="221" t="s">
        <v>225</v>
      </c>
      <c r="C23" s="258">
        <v>5.8609999999999998</v>
      </c>
      <c r="D23" s="222">
        <f>$C$23*100/$C$27</f>
        <v>2.1382707041225828</v>
      </c>
      <c r="E23" s="222">
        <f t="shared" ref="E23:O23" si="16">$C$23*100/$C$27</f>
        <v>2.1382707041225828</v>
      </c>
      <c r="F23" s="222">
        <f t="shared" si="16"/>
        <v>2.1382707041225828</v>
      </c>
      <c r="G23" s="222">
        <f t="shared" si="16"/>
        <v>2.1382707041225828</v>
      </c>
      <c r="H23" s="222">
        <f t="shared" si="16"/>
        <v>2.1382707041225828</v>
      </c>
      <c r="I23" s="222">
        <f t="shared" si="16"/>
        <v>2.1382707041225828</v>
      </c>
      <c r="J23" s="222">
        <f t="shared" si="16"/>
        <v>2.1382707041225828</v>
      </c>
      <c r="K23" s="222">
        <f t="shared" si="16"/>
        <v>2.1382707041225828</v>
      </c>
      <c r="L23" s="222">
        <f t="shared" si="16"/>
        <v>2.1382707041225828</v>
      </c>
      <c r="M23" s="222">
        <f t="shared" si="16"/>
        <v>2.1382707041225828</v>
      </c>
      <c r="N23" s="222">
        <f t="shared" si="16"/>
        <v>2.1382707041225828</v>
      </c>
      <c r="O23" s="222">
        <f t="shared" si="16"/>
        <v>2.1382707041225828</v>
      </c>
    </row>
    <row r="24" spans="1:15" s="12" customFormat="1" x14ac:dyDescent="0.2">
      <c r="B24" s="37" t="s">
        <v>55</v>
      </c>
      <c r="C24" s="258">
        <v>8.2850000000000001</v>
      </c>
      <c r="D24" s="11">
        <f>$C$24*100/$C$27</f>
        <v>3.0226194819408971</v>
      </c>
      <c r="E24" s="11">
        <f>$C$24*100/$C$27</f>
        <v>3.0226194819408971</v>
      </c>
      <c r="F24" s="11">
        <f>$C$24*100/$C$27</f>
        <v>3.0226194819408971</v>
      </c>
      <c r="G24" s="11">
        <f>$C$24*100/$C$27</f>
        <v>3.0226194819408971</v>
      </c>
      <c r="H24" s="11"/>
      <c r="I24" s="11"/>
      <c r="J24" s="11"/>
      <c r="K24" s="11"/>
      <c r="L24" s="11"/>
      <c r="M24" s="11"/>
      <c r="N24" s="11"/>
      <c r="O24" s="11">
        <f>$C$24*100/$C$27</f>
        <v>3.0226194819408971</v>
      </c>
    </row>
    <row r="25" spans="1:15" s="12" customFormat="1" x14ac:dyDescent="0.2">
      <c r="B25" s="37" t="s">
        <v>183</v>
      </c>
      <c r="C25" s="258">
        <v>21.251000000000001</v>
      </c>
      <c r="D25" s="11">
        <f t="shared" ref="D25:O25" si="17">$C$25*100/$C$27</f>
        <v>7.7530098504195539</v>
      </c>
      <c r="E25" s="11">
        <f t="shared" si="17"/>
        <v>7.7530098504195539</v>
      </c>
      <c r="F25" s="11">
        <f t="shared" si="17"/>
        <v>7.7530098504195539</v>
      </c>
      <c r="G25" s="11">
        <f t="shared" si="17"/>
        <v>7.7530098504195539</v>
      </c>
      <c r="H25" s="11">
        <f t="shared" si="17"/>
        <v>7.7530098504195539</v>
      </c>
      <c r="I25" s="11">
        <f t="shared" si="17"/>
        <v>7.7530098504195539</v>
      </c>
      <c r="J25" s="222">
        <f t="shared" si="17"/>
        <v>7.7530098504195539</v>
      </c>
      <c r="K25" s="222">
        <f t="shared" si="17"/>
        <v>7.7530098504195539</v>
      </c>
      <c r="L25" s="222">
        <f t="shared" si="17"/>
        <v>7.7530098504195539</v>
      </c>
      <c r="M25" s="222">
        <f t="shared" si="17"/>
        <v>7.7530098504195539</v>
      </c>
      <c r="N25" s="222">
        <f t="shared" si="17"/>
        <v>7.7530098504195539</v>
      </c>
      <c r="O25" s="222">
        <f t="shared" si="17"/>
        <v>7.7530098504195539</v>
      </c>
    </row>
    <row r="26" spans="1:15" ht="16.5" x14ac:dyDescent="0.2">
      <c r="B26" s="257" t="s">
        <v>27</v>
      </c>
      <c r="C26" s="260">
        <f>SUM(C5:C25)</f>
        <v>284.24799999999999</v>
      </c>
      <c r="D26" s="401"/>
      <c r="E26" s="402"/>
      <c r="F26" s="402"/>
      <c r="G26" s="402"/>
      <c r="H26" s="402"/>
      <c r="I26" s="402"/>
      <c r="J26" s="402"/>
      <c r="K26" s="402"/>
      <c r="L26" s="402"/>
      <c r="M26" s="402"/>
      <c r="N26" s="402"/>
      <c r="O26" s="403"/>
    </row>
    <row r="27" spans="1:15" ht="16.5" x14ac:dyDescent="0.3">
      <c r="A27" s="19"/>
      <c r="B27" s="242" t="s">
        <v>28</v>
      </c>
      <c r="C27" s="243">
        <v>274.10000000000002</v>
      </c>
      <c r="D27" s="17">
        <f t="shared" ref="D27:O27" si="18">SUM(D5:D25)</f>
        <v>93.563298066399128</v>
      </c>
      <c r="E27" s="223">
        <f t="shared" si="18"/>
        <v>93.563298066399128</v>
      </c>
      <c r="F27" s="223">
        <f t="shared" si="18"/>
        <v>93.563298066399128</v>
      </c>
      <c r="G27" s="223">
        <f t="shared" si="18"/>
        <v>93.563298066399128</v>
      </c>
      <c r="H27" s="223">
        <f t="shared" si="18"/>
        <v>25.370302809193724</v>
      </c>
      <c r="I27" s="223">
        <f t="shared" si="18"/>
        <v>25.370302809193724</v>
      </c>
      <c r="J27" s="223">
        <f t="shared" si="18"/>
        <v>25.370302809193724</v>
      </c>
      <c r="K27" s="223">
        <f t="shared" si="18"/>
        <v>25.370302809193724</v>
      </c>
      <c r="L27" s="223">
        <f t="shared" si="18"/>
        <v>25.370302809193724</v>
      </c>
      <c r="M27" s="223">
        <f t="shared" si="18"/>
        <v>15.231302444363369</v>
      </c>
      <c r="N27" s="223">
        <f t="shared" si="18"/>
        <v>15.231302444363369</v>
      </c>
      <c r="O27" s="223">
        <f t="shared" si="18"/>
        <v>93.563298066399128</v>
      </c>
    </row>
    <row r="28" spans="1:15" ht="16.5" x14ac:dyDescent="0.2">
      <c r="A28" s="19"/>
      <c r="B28" s="21" t="s">
        <v>29</v>
      </c>
      <c r="C28" s="22">
        <f>C26/C27*100</f>
        <v>103.70229843122947</v>
      </c>
      <c r="D28" s="20"/>
      <c r="E28" s="20"/>
      <c r="F28" s="20"/>
      <c r="G28" s="20"/>
      <c r="H28" s="20"/>
      <c r="I28" s="20"/>
      <c r="J28" s="20"/>
      <c r="K28" s="20"/>
      <c r="L28" s="20"/>
      <c r="M28" s="20"/>
      <c r="N28" s="20"/>
      <c r="O28" s="23"/>
    </row>
    <row r="29" spans="1:15" ht="16.5" x14ac:dyDescent="0.3">
      <c r="A29" s="19"/>
      <c r="B29" s="24" t="s">
        <v>30</v>
      </c>
      <c r="C29" s="22">
        <v>274.10000000000002</v>
      </c>
      <c r="D29" s="25"/>
      <c r="E29" s="20"/>
      <c r="F29" s="20"/>
      <c r="G29" s="20"/>
      <c r="H29" s="20"/>
      <c r="I29" s="20"/>
      <c r="J29" s="20"/>
      <c r="K29" s="20"/>
      <c r="L29" s="20"/>
      <c r="M29" s="20"/>
      <c r="N29" s="20"/>
      <c r="O29" s="23"/>
    </row>
    <row r="30" spans="1:15" ht="16.5" x14ac:dyDescent="0.3">
      <c r="A30" s="19"/>
      <c r="B30" s="26" t="s">
        <v>32</v>
      </c>
      <c r="C30" s="27">
        <f>C27/C29*100</f>
        <v>100</v>
      </c>
      <c r="D30" s="25"/>
      <c r="E30" s="20"/>
      <c r="F30" s="20"/>
      <c r="G30" s="20"/>
      <c r="H30" s="20"/>
      <c r="I30" s="20"/>
      <c r="J30" s="20"/>
      <c r="K30" s="20"/>
      <c r="L30" s="20"/>
      <c r="M30" s="20"/>
      <c r="N30" s="20"/>
      <c r="O30" s="23"/>
    </row>
    <row r="31" spans="1:15" ht="16.5" x14ac:dyDescent="0.2">
      <c r="A31" s="19"/>
      <c r="B31" s="28" t="s">
        <v>33</v>
      </c>
      <c r="C31" s="29">
        <v>274.10000000000002</v>
      </c>
      <c r="D31" s="100"/>
      <c r="E31" s="44"/>
      <c r="F31" s="32"/>
      <c r="G31" s="32"/>
      <c r="H31" s="32"/>
      <c r="I31" s="32"/>
      <c r="J31" s="32"/>
      <c r="K31" s="32"/>
      <c r="L31" s="32"/>
      <c r="M31" s="32"/>
      <c r="N31" s="32"/>
      <c r="O31" s="33"/>
    </row>
    <row r="32" spans="1:15" s="219" customFormat="1" ht="15" x14ac:dyDescent="0.2">
      <c r="B32" s="45"/>
      <c r="C32" s="46"/>
      <c r="D32" s="49"/>
      <c r="E32" s="49"/>
      <c r="F32" s="49"/>
      <c r="G32" s="49"/>
      <c r="H32" s="49"/>
      <c r="I32" s="49"/>
      <c r="J32" s="49"/>
      <c r="K32" s="49"/>
      <c r="L32" s="49"/>
      <c r="M32" s="49"/>
      <c r="N32" s="49"/>
      <c r="O32" s="49"/>
    </row>
    <row r="33" spans="2:15" x14ac:dyDescent="0.2">
      <c r="C33" s="227"/>
      <c r="E33" s="219"/>
    </row>
    <row r="34" spans="2:15" ht="15.75" x14ac:dyDescent="0.25">
      <c r="B34" s="4" t="s">
        <v>709</v>
      </c>
    </row>
    <row r="35" spans="2:15" ht="57.75" customHeight="1" x14ac:dyDescent="0.2">
      <c r="B35" s="405" t="s">
        <v>738</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708</v>
      </c>
      <c r="C38" s="392"/>
      <c r="D38" s="392"/>
      <c r="E38" s="392"/>
      <c r="F38" s="392"/>
      <c r="G38" s="392"/>
      <c r="H38" s="392"/>
      <c r="I38" s="392"/>
      <c r="J38" s="392"/>
      <c r="K38" s="392"/>
      <c r="L38" s="392"/>
      <c r="M38" s="392"/>
      <c r="N38" s="392"/>
      <c r="O38" s="392"/>
    </row>
  </sheetData>
  <mergeCells count="6">
    <mergeCell ref="B38:O38"/>
    <mergeCell ref="D1:O1"/>
    <mergeCell ref="D3:O3"/>
    <mergeCell ref="B35:O35"/>
    <mergeCell ref="B3:B4"/>
    <mergeCell ref="D26:O26"/>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5"/>
  <dimension ref="A1:O21"/>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503</v>
      </c>
      <c r="C1" s="2"/>
      <c r="D1" s="1"/>
      <c r="E1" s="1"/>
      <c r="F1" s="1"/>
      <c r="G1" s="1"/>
      <c r="H1" s="1"/>
      <c r="I1" s="1"/>
      <c r="J1" s="1"/>
      <c r="K1" s="1"/>
      <c r="L1" s="1"/>
      <c r="M1" s="1"/>
      <c r="N1" s="1"/>
      <c r="O1" s="1"/>
    </row>
    <row r="2" spans="1:15" s="3" customFormat="1" ht="15.75" x14ac:dyDescent="0.25">
      <c r="B2" s="4" t="s">
        <v>1</v>
      </c>
      <c r="C2" s="5" t="s">
        <v>259</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18"/>
      <c r="C4" s="253" t="s">
        <v>5</v>
      </c>
      <c r="D4" s="7" t="s">
        <v>6</v>
      </c>
      <c r="E4" s="7" t="s">
        <v>7</v>
      </c>
      <c r="F4" s="8" t="s">
        <v>8</v>
      </c>
      <c r="G4" s="7" t="s">
        <v>9</v>
      </c>
      <c r="H4" s="7" t="s">
        <v>8</v>
      </c>
      <c r="I4" s="7" t="s">
        <v>6</v>
      </c>
      <c r="J4" s="7" t="s">
        <v>6</v>
      </c>
      <c r="K4" s="7" t="s">
        <v>9</v>
      </c>
      <c r="L4" s="7" t="s">
        <v>10</v>
      </c>
      <c r="M4" s="7" t="s">
        <v>11</v>
      </c>
      <c r="N4" s="7" t="s">
        <v>12</v>
      </c>
      <c r="O4" s="8" t="s">
        <v>13</v>
      </c>
    </row>
    <row r="5" spans="1:15" s="12" customFormat="1" ht="15" x14ac:dyDescent="0.25">
      <c r="B5" s="14" t="s">
        <v>49</v>
      </c>
      <c r="C5" s="277">
        <v>0.35</v>
      </c>
      <c r="D5" s="11">
        <f>$C$5*100/$C$11</f>
        <v>28.571428571428569</v>
      </c>
      <c r="E5" s="11">
        <f>$C$5*100/$C$11</f>
        <v>28.571428571428569</v>
      </c>
      <c r="F5" s="11">
        <f>$C$5*100/$C$11</f>
        <v>28.571428571428569</v>
      </c>
      <c r="G5" s="11">
        <f>$C$5*100/$C$11</f>
        <v>28.571428571428569</v>
      </c>
      <c r="H5" s="11">
        <f>$C$5*100/$C$11</f>
        <v>28.571428571428569</v>
      </c>
      <c r="I5" s="93"/>
      <c r="J5" s="93"/>
      <c r="K5" s="93"/>
      <c r="L5" s="93"/>
      <c r="M5" s="93"/>
      <c r="N5" s="93"/>
      <c r="O5" s="181"/>
    </row>
    <row r="6" spans="1:15" s="12" customFormat="1" x14ac:dyDescent="0.2">
      <c r="B6" s="10" t="s">
        <v>50</v>
      </c>
      <c r="C6" s="277">
        <v>0.29899999999999999</v>
      </c>
      <c r="D6" s="11">
        <f>$C$6*100/$C$11</f>
        <v>24.408163265306118</v>
      </c>
      <c r="E6" s="11">
        <f>$C$6*100/$C$11</f>
        <v>24.408163265306118</v>
      </c>
      <c r="F6" s="11">
        <f>$C$6*100/$C$11</f>
        <v>24.408163265306118</v>
      </c>
      <c r="G6" s="11">
        <f>$C$6*100/$C$11</f>
        <v>24.408163265306118</v>
      </c>
      <c r="H6" s="11"/>
      <c r="I6" s="11"/>
      <c r="J6" s="11"/>
      <c r="K6" s="11"/>
      <c r="L6" s="11"/>
      <c r="M6" s="11"/>
      <c r="N6" s="11"/>
      <c r="O6" s="11">
        <f>$C$6*100/$C$11</f>
        <v>24.408163265306118</v>
      </c>
    </row>
    <row r="7" spans="1:15" s="12" customFormat="1" x14ac:dyDescent="0.2">
      <c r="B7" s="10" t="s">
        <v>743</v>
      </c>
      <c r="C7" s="277">
        <v>0.32100000000000001</v>
      </c>
      <c r="D7" s="11">
        <f>$C$7*100/$C$11</f>
        <v>26.204081632653061</v>
      </c>
      <c r="E7" s="11">
        <f t="shared" ref="E7:O7" si="0">$C$7*100/$C$11</f>
        <v>26.204081632653061</v>
      </c>
      <c r="F7" s="11">
        <f t="shared" si="0"/>
        <v>26.204081632653061</v>
      </c>
      <c r="G7" s="11">
        <f t="shared" si="0"/>
        <v>26.204081632653061</v>
      </c>
      <c r="H7" s="11">
        <f t="shared" si="0"/>
        <v>26.204081632653061</v>
      </c>
      <c r="I7" s="11">
        <f t="shared" si="0"/>
        <v>26.204081632653061</v>
      </c>
      <c r="J7" s="11">
        <f t="shared" si="0"/>
        <v>26.204081632653061</v>
      </c>
      <c r="K7" s="11">
        <f t="shared" si="0"/>
        <v>26.204081632653061</v>
      </c>
      <c r="L7" s="11">
        <f t="shared" si="0"/>
        <v>26.204081632653061</v>
      </c>
      <c r="M7" s="11">
        <f t="shared" si="0"/>
        <v>26.204081632653061</v>
      </c>
      <c r="N7" s="11">
        <f t="shared" si="0"/>
        <v>26.204081632653061</v>
      </c>
      <c r="O7" s="11">
        <f t="shared" si="0"/>
        <v>26.204081632653061</v>
      </c>
    </row>
    <row r="8" spans="1:15" s="12" customFormat="1" x14ac:dyDescent="0.2">
      <c r="B8" s="37" t="s">
        <v>55</v>
      </c>
      <c r="C8" s="278">
        <v>0.22</v>
      </c>
      <c r="D8" s="11"/>
      <c r="E8" s="11"/>
      <c r="F8" s="11"/>
      <c r="G8" s="11"/>
      <c r="H8" s="11">
        <f>$C$8*100/$C$11</f>
        <v>17.959183673469386</v>
      </c>
      <c r="I8" s="11">
        <f>$C$8*100/$C$11</f>
        <v>17.959183673469386</v>
      </c>
      <c r="J8" s="11">
        <f>$C$8*100/$C$11</f>
        <v>17.959183673469386</v>
      </c>
      <c r="K8" s="11">
        <f>$C$8*100/$C$11</f>
        <v>17.959183673469386</v>
      </c>
      <c r="L8" s="11">
        <f>$C$8*100/$C$11</f>
        <v>17.959183673469386</v>
      </c>
      <c r="M8" s="11"/>
      <c r="N8" s="38"/>
      <c r="O8" s="39"/>
    </row>
    <row r="9" spans="1:15" s="12" customFormat="1" x14ac:dyDescent="0.2">
      <c r="B9" s="37" t="s">
        <v>26</v>
      </c>
      <c r="C9" s="278">
        <v>0.1</v>
      </c>
      <c r="D9" s="11">
        <f>$C$9*100/$C$11</f>
        <v>8.1632653061224492</v>
      </c>
      <c r="E9" s="11">
        <f>$C$9*100/$C$11</f>
        <v>8.1632653061224492</v>
      </c>
      <c r="F9" s="11">
        <f>$C$9*100/$C$11</f>
        <v>8.1632653061224492</v>
      </c>
      <c r="G9" s="11">
        <f>$C$9*100/$C$11</f>
        <v>8.1632653061224492</v>
      </c>
      <c r="H9" s="11">
        <f>$C$9*100/$C$11</f>
        <v>8.1632653061224492</v>
      </c>
      <c r="I9" s="38"/>
      <c r="J9" s="38"/>
      <c r="K9" s="38"/>
      <c r="L9" s="38"/>
      <c r="M9" s="38"/>
      <c r="N9" s="11">
        <f>$C$9*100/$C$11</f>
        <v>8.1632653061224492</v>
      </c>
      <c r="O9" s="11">
        <f>$C$9*100/$C$11</f>
        <v>8.1632653061224492</v>
      </c>
    </row>
    <row r="10" spans="1:15" ht="16.5" x14ac:dyDescent="0.2">
      <c r="B10" s="257" t="s">
        <v>27</v>
      </c>
      <c r="C10" s="279">
        <f>SUM(C5:C9)</f>
        <v>1.29</v>
      </c>
      <c r="D10" s="401"/>
      <c r="E10" s="402"/>
      <c r="F10" s="402"/>
      <c r="G10" s="402"/>
      <c r="H10" s="402"/>
      <c r="I10" s="402"/>
      <c r="J10" s="402"/>
      <c r="K10" s="402"/>
      <c r="L10" s="402"/>
      <c r="M10" s="402"/>
      <c r="N10" s="402"/>
      <c r="O10" s="403"/>
    </row>
    <row r="11" spans="1:15" ht="16.5" x14ac:dyDescent="0.3">
      <c r="A11" s="19"/>
      <c r="B11" s="242" t="s">
        <v>28</v>
      </c>
      <c r="C11" s="280">
        <v>1.2250000000000001</v>
      </c>
      <c r="D11" s="17">
        <f t="shared" ref="D11:O11" si="1">SUM(D5:D9)</f>
        <v>87.346938775510196</v>
      </c>
      <c r="E11" s="17">
        <f t="shared" si="1"/>
        <v>87.346938775510196</v>
      </c>
      <c r="F11" s="17">
        <f t="shared" si="1"/>
        <v>87.346938775510196</v>
      </c>
      <c r="G11" s="17">
        <f t="shared" si="1"/>
        <v>87.346938775510196</v>
      </c>
      <c r="H11" s="17">
        <f t="shared" si="1"/>
        <v>80.897959183673464</v>
      </c>
      <c r="I11" s="17">
        <f t="shared" si="1"/>
        <v>44.163265306122447</v>
      </c>
      <c r="J11" s="17">
        <f t="shared" si="1"/>
        <v>44.163265306122447</v>
      </c>
      <c r="K11" s="17">
        <f t="shared" si="1"/>
        <v>44.163265306122447</v>
      </c>
      <c r="L11" s="17">
        <f t="shared" si="1"/>
        <v>44.163265306122447</v>
      </c>
      <c r="M11" s="17">
        <f t="shared" si="1"/>
        <v>26.204081632653061</v>
      </c>
      <c r="N11" s="17">
        <f t="shared" si="1"/>
        <v>34.367346938775512</v>
      </c>
      <c r="O11" s="17">
        <f t="shared" si="1"/>
        <v>58.775510204081627</v>
      </c>
    </row>
    <row r="12" spans="1:15" ht="16.5" x14ac:dyDescent="0.2">
      <c r="A12" s="19"/>
      <c r="B12" s="21" t="s">
        <v>29</v>
      </c>
      <c r="C12" s="22">
        <f>C10/C11*100</f>
        <v>105.30612244897959</v>
      </c>
      <c r="D12" s="20"/>
      <c r="E12" s="20"/>
      <c r="F12" s="20"/>
      <c r="G12" s="20"/>
      <c r="H12" s="20"/>
      <c r="I12" s="20"/>
      <c r="J12" s="20"/>
      <c r="K12" s="20"/>
      <c r="L12" s="20"/>
      <c r="M12" s="20"/>
      <c r="N12" s="20"/>
      <c r="O12" s="23"/>
    </row>
    <row r="13" spans="1:15" ht="16.5" x14ac:dyDescent="0.3">
      <c r="A13" s="19"/>
      <c r="B13" s="24" t="s">
        <v>30</v>
      </c>
      <c r="C13" s="61">
        <v>1.4390000000000001</v>
      </c>
      <c r="D13" s="20"/>
      <c r="E13" s="20"/>
      <c r="F13" s="20"/>
      <c r="G13" s="20"/>
      <c r="H13" s="20"/>
      <c r="I13" s="20"/>
      <c r="J13" s="20"/>
      <c r="K13" s="20"/>
      <c r="L13" s="20"/>
      <c r="M13" s="20"/>
      <c r="N13" s="20"/>
      <c r="O13" s="23"/>
    </row>
    <row r="14" spans="1:15" ht="16.5" x14ac:dyDescent="0.3">
      <c r="A14" s="19"/>
      <c r="B14" s="26" t="s">
        <v>32</v>
      </c>
      <c r="C14" s="182">
        <f>100*C11/C13</f>
        <v>85.128561501042398</v>
      </c>
      <c r="D14" s="20"/>
      <c r="E14" s="20"/>
      <c r="F14" s="20"/>
      <c r="G14" s="20"/>
      <c r="H14" s="20"/>
      <c r="I14" s="20"/>
      <c r="J14" s="20"/>
      <c r="K14" s="20"/>
      <c r="L14" s="20"/>
      <c r="M14" s="20"/>
      <c r="N14" s="20"/>
      <c r="O14" s="23"/>
    </row>
    <row r="15" spans="1:15" ht="16.5" x14ac:dyDescent="0.2">
      <c r="A15" s="19"/>
      <c r="B15" s="28" t="s">
        <v>33</v>
      </c>
      <c r="C15" s="62">
        <v>1.4390000000000001</v>
      </c>
      <c r="D15" s="42"/>
      <c r="E15" s="32"/>
      <c r="F15" s="32"/>
      <c r="G15" s="32"/>
      <c r="H15" s="32"/>
      <c r="I15" s="32"/>
      <c r="J15" s="32"/>
      <c r="K15" s="32"/>
      <c r="L15" s="32"/>
      <c r="M15" s="32"/>
      <c r="N15" s="32"/>
      <c r="O15" s="33"/>
    </row>
    <row r="16" spans="1:15" x14ac:dyDescent="0.2">
      <c r="C16" s="43"/>
    </row>
    <row r="17" spans="2:15" ht="15.75" x14ac:dyDescent="0.25">
      <c r="B17" s="4" t="s">
        <v>37</v>
      </c>
    </row>
    <row r="18" spans="2:15" ht="52.5" customHeight="1" x14ac:dyDescent="0.2">
      <c r="B18" s="411" t="s">
        <v>504</v>
      </c>
      <c r="C18" s="411"/>
      <c r="D18" s="411"/>
      <c r="E18" s="411"/>
      <c r="F18" s="411"/>
      <c r="G18" s="411"/>
      <c r="H18" s="411"/>
      <c r="I18" s="411"/>
      <c r="J18" s="411"/>
      <c r="K18" s="411"/>
      <c r="L18" s="411"/>
      <c r="M18" s="411"/>
      <c r="N18" s="411"/>
      <c r="O18" s="411"/>
    </row>
    <row r="20" spans="2:15" ht="15.75" x14ac:dyDescent="0.25">
      <c r="B20" s="4" t="s">
        <v>39</v>
      </c>
    </row>
    <row r="21" spans="2:15" x14ac:dyDescent="0.2">
      <c r="B21" s="392" t="s">
        <v>494</v>
      </c>
      <c r="C21" s="392"/>
      <c r="D21" s="392"/>
      <c r="E21" s="392"/>
      <c r="F21" s="392"/>
      <c r="G21" s="392"/>
      <c r="H21" s="392"/>
      <c r="I21" s="392"/>
      <c r="J21" s="392"/>
      <c r="K21" s="392"/>
      <c r="L21" s="392"/>
      <c r="M21" s="392"/>
      <c r="N21" s="392"/>
      <c r="O21" s="392"/>
    </row>
  </sheetData>
  <mergeCells count="5">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0"/>
  <dimension ref="A1:O40"/>
  <sheetViews>
    <sheetView topLeftCell="A31"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304</v>
      </c>
      <c r="C1" s="2"/>
      <c r="D1" s="393"/>
      <c r="E1" s="393"/>
      <c r="F1" s="393"/>
      <c r="G1" s="393"/>
      <c r="H1" s="393"/>
      <c r="I1" s="393"/>
      <c r="J1" s="393"/>
      <c r="K1" s="393"/>
      <c r="L1" s="393"/>
      <c r="M1" s="393"/>
      <c r="N1" s="393"/>
      <c r="O1" s="393"/>
    </row>
    <row r="2" spans="2:15" s="3" customFormat="1" ht="15.75" x14ac:dyDescent="0.25">
      <c r="B2" s="4" t="s">
        <v>1</v>
      </c>
      <c r="C2" s="5" t="s">
        <v>44</v>
      </c>
      <c r="D2" s="212"/>
      <c r="E2" s="218"/>
      <c r="F2" s="218"/>
      <c r="G2" s="218"/>
      <c r="H2" s="218"/>
      <c r="I2" s="218"/>
      <c r="J2" s="218"/>
      <c r="K2" s="218"/>
      <c r="L2" s="218"/>
      <c r="M2" s="213"/>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715</v>
      </c>
      <c r="C5" s="281">
        <v>19</v>
      </c>
      <c r="D5" s="15">
        <f>$C$5*100/$C$21</f>
        <v>0.4265900301419534</v>
      </c>
      <c r="E5" s="15">
        <f>$C$5*100/$C$21</f>
        <v>0.4265900301419534</v>
      </c>
      <c r="F5" s="15">
        <f>$C$5*100/$C$21</f>
        <v>0.4265900301419534</v>
      </c>
      <c r="G5" s="15"/>
      <c r="H5" s="15"/>
      <c r="I5" s="15"/>
      <c r="J5" s="15"/>
      <c r="K5" s="15"/>
      <c r="L5" s="15"/>
      <c r="M5" s="15"/>
      <c r="N5" s="15">
        <f>$C$5*100/$C$21</f>
        <v>0.4265900301419534</v>
      </c>
      <c r="O5" s="15">
        <f>$C$5*100/$C$21</f>
        <v>0.4265900301419534</v>
      </c>
    </row>
    <row r="6" spans="2:15" s="12" customFormat="1" x14ac:dyDescent="0.2">
      <c r="B6" s="10" t="s">
        <v>49</v>
      </c>
      <c r="C6" s="281">
        <v>559.02499999999998</v>
      </c>
      <c r="D6" s="11"/>
      <c r="E6" s="11"/>
      <c r="F6" s="11"/>
      <c r="G6" s="11">
        <f>$C$6*100/$C$21</f>
        <v>12.551289031584501</v>
      </c>
      <c r="H6" s="11">
        <f>$C$6*100/$C$21</f>
        <v>12.551289031584501</v>
      </c>
      <c r="I6" s="11">
        <f>$C$6*100/$C$21</f>
        <v>12.551289031584501</v>
      </c>
      <c r="J6" s="11">
        <f>$C$6*100/$C$21</f>
        <v>12.551289031584501</v>
      </c>
      <c r="K6" s="11">
        <f>$C$6*100/$C$21</f>
        <v>12.551289031584501</v>
      </c>
      <c r="L6" s="11"/>
      <c r="M6" s="11"/>
      <c r="N6" s="11"/>
      <c r="O6" s="11"/>
    </row>
    <row r="7" spans="2:15" s="12" customFormat="1" x14ac:dyDescent="0.2">
      <c r="B7" s="10" t="s">
        <v>15</v>
      </c>
      <c r="C7" s="281">
        <v>1128.8599999999999</v>
      </c>
      <c r="D7" s="11">
        <f>$C$7*100/$C$21</f>
        <v>25.345285338212921</v>
      </c>
      <c r="E7" s="11">
        <f>$C$7*100/$C$21</f>
        <v>25.345285338212921</v>
      </c>
      <c r="F7" s="11">
        <f>$C$7*100/$C$21</f>
        <v>25.345285338212921</v>
      </c>
      <c r="G7" s="11">
        <f>$C$7*100/$C$21</f>
        <v>25.345285338212921</v>
      </c>
      <c r="H7" s="11">
        <f>$C$7*100/$C$21</f>
        <v>25.345285338212921</v>
      </c>
      <c r="I7" s="11"/>
      <c r="J7" s="11"/>
      <c r="K7" s="11"/>
      <c r="L7" s="11"/>
      <c r="M7" s="11"/>
      <c r="N7" s="11"/>
      <c r="O7" s="11"/>
    </row>
    <row r="8" spans="2:15" s="12" customFormat="1" x14ac:dyDescent="0.2">
      <c r="B8" s="37" t="s">
        <v>18</v>
      </c>
      <c r="C8" s="281">
        <v>151.815</v>
      </c>
      <c r="D8" s="11">
        <f>$C$8*100/$C$21</f>
        <v>3.4085666013684559</v>
      </c>
      <c r="E8" s="11">
        <f>$C$8*100/$C$21</f>
        <v>3.4085666013684559</v>
      </c>
      <c r="F8" s="11">
        <f>$C$8*100/$C$21</f>
        <v>3.4085666013684559</v>
      </c>
      <c r="G8" s="11"/>
      <c r="H8" s="11"/>
      <c r="I8" s="11"/>
      <c r="J8" s="11"/>
      <c r="K8" s="11"/>
      <c r="L8" s="11"/>
      <c r="M8" s="11"/>
      <c r="N8" s="11">
        <f>$C$8*100/$C$21</f>
        <v>3.4085666013684559</v>
      </c>
      <c r="O8" s="11">
        <f>$C$8*100/$C$21</f>
        <v>3.4085666013684559</v>
      </c>
    </row>
    <row r="9" spans="2:15" s="12" customFormat="1" ht="15" x14ac:dyDescent="0.2">
      <c r="B9" s="10" t="s">
        <v>744</v>
      </c>
      <c r="C9" s="281">
        <v>29</v>
      </c>
      <c r="D9" s="15">
        <f t="shared" ref="D9:O9" si="0">$C$9*100/$C$21</f>
        <v>0.65111109863771843</v>
      </c>
      <c r="E9" s="15">
        <f t="shared" si="0"/>
        <v>0.65111109863771843</v>
      </c>
      <c r="F9" s="15">
        <f t="shared" si="0"/>
        <v>0.65111109863771843</v>
      </c>
      <c r="G9" s="15">
        <f t="shared" si="0"/>
        <v>0.65111109863771843</v>
      </c>
      <c r="H9" s="15">
        <f t="shared" si="0"/>
        <v>0.65111109863771843</v>
      </c>
      <c r="I9" s="15">
        <f t="shared" si="0"/>
        <v>0.65111109863771843</v>
      </c>
      <c r="J9" s="15">
        <f t="shared" si="0"/>
        <v>0.65111109863771843</v>
      </c>
      <c r="K9" s="15">
        <f t="shared" si="0"/>
        <v>0.65111109863771843</v>
      </c>
      <c r="L9" s="15">
        <f t="shared" si="0"/>
        <v>0.65111109863771843</v>
      </c>
      <c r="M9" s="15">
        <f t="shared" si="0"/>
        <v>0.65111109863771843</v>
      </c>
      <c r="N9" s="15">
        <f t="shared" si="0"/>
        <v>0.65111109863771843</v>
      </c>
      <c r="O9" s="15">
        <f t="shared" si="0"/>
        <v>0.65111109863771843</v>
      </c>
    </row>
    <row r="10" spans="2:15" s="12" customFormat="1" x14ac:dyDescent="0.2">
      <c r="B10" s="14" t="s">
        <v>710</v>
      </c>
      <c r="C10" s="281">
        <v>27</v>
      </c>
      <c r="D10" s="15">
        <f t="shared" ref="D10:O10" si="1">$C$10*100/$C$21</f>
        <v>0.60620688493856545</v>
      </c>
      <c r="E10" s="15">
        <f t="shared" si="1"/>
        <v>0.60620688493856545</v>
      </c>
      <c r="F10" s="15">
        <f t="shared" si="1"/>
        <v>0.60620688493856545</v>
      </c>
      <c r="G10" s="15">
        <f t="shared" si="1"/>
        <v>0.60620688493856545</v>
      </c>
      <c r="H10" s="15">
        <f t="shared" si="1"/>
        <v>0.60620688493856545</v>
      </c>
      <c r="I10" s="15">
        <f t="shared" si="1"/>
        <v>0.60620688493856545</v>
      </c>
      <c r="J10" s="15">
        <f t="shared" si="1"/>
        <v>0.60620688493856545</v>
      </c>
      <c r="K10" s="15">
        <f t="shared" si="1"/>
        <v>0.60620688493856545</v>
      </c>
      <c r="L10" s="15">
        <f t="shared" si="1"/>
        <v>0.60620688493856545</v>
      </c>
      <c r="M10" s="15">
        <f t="shared" si="1"/>
        <v>0.60620688493856545</v>
      </c>
      <c r="N10" s="15">
        <f t="shared" si="1"/>
        <v>0.60620688493856545</v>
      </c>
      <c r="O10" s="15">
        <f t="shared" si="1"/>
        <v>0.60620688493856545</v>
      </c>
    </row>
    <row r="11" spans="2:15" s="12" customFormat="1" x14ac:dyDescent="0.2">
      <c r="B11" s="10" t="s">
        <v>94</v>
      </c>
      <c r="C11" s="281">
        <v>157.52000000000001</v>
      </c>
      <c r="D11" s="11">
        <f t="shared" ref="D11:O11" si="2">$C$11*100/$C$21</f>
        <v>3.5366558709452902</v>
      </c>
      <c r="E11" s="11">
        <f t="shared" si="2"/>
        <v>3.5366558709452902</v>
      </c>
      <c r="F11" s="11">
        <f t="shared" si="2"/>
        <v>3.5366558709452902</v>
      </c>
      <c r="G11" s="11">
        <f t="shared" si="2"/>
        <v>3.5366558709452902</v>
      </c>
      <c r="H11" s="11">
        <f t="shared" si="2"/>
        <v>3.5366558709452902</v>
      </c>
      <c r="I11" s="11">
        <f t="shared" si="2"/>
        <v>3.5366558709452902</v>
      </c>
      <c r="J11" s="11">
        <f t="shared" si="2"/>
        <v>3.5366558709452902</v>
      </c>
      <c r="K11" s="11">
        <f t="shared" si="2"/>
        <v>3.5366558709452902</v>
      </c>
      <c r="L11" s="11">
        <f t="shared" si="2"/>
        <v>3.5366558709452902</v>
      </c>
      <c r="M11" s="11">
        <f t="shared" si="2"/>
        <v>3.5366558709452902</v>
      </c>
      <c r="N11" s="11">
        <f t="shared" si="2"/>
        <v>3.5366558709452902</v>
      </c>
      <c r="O11" s="11">
        <f t="shared" si="2"/>
        <v>3.5366558709452902</v>
      </c>
    </row>
    <row r="12" spans="2:15" s="12" customFormat="1" x14ac:dyDescent="0.2">
      <c r="B12" s="10" t="s">
        <v>109</v>
      </c>
      <c r="C12" s="281">
        <v>624.19600000000003</v>
      </c>
      <c r="D12" s="11"/>
      <c r="E12" s="11"/>
      <c r="F12" s="11"/>
      <c r="G12" s="11"/>
      <c r="H12" s="11"/>
      <c r="I12" s="11"/>
      <c r="J12" s="11"/>
      <c r="K12" s="11">
        <f>$C$12*100/$C$21</f>
        <v>14.014515287078252</v>
      </c>
      <c r="L12" s="11">
        <f>$C$12*100/$C$21</f>
        <v>14.014515287078252</v>
      </c>
      <c r="M12" s="11">
        <f>$C$12*100/$C$21</f>
        <v>14.014515287078252</v>
      </c>
      <c r="N12" s="11">
        <f>$C$12*100/$C$21</f>
        <v>14.014515287078252</v>
      </c>
      <c r="O12" s="11">
        <f>$C$12*100/$C$21</f>
        <v>14.014515287078252</v>
      </c>
    </row>
    <row r="13" spans="2:15" s="12" customFormat="1" x14ac:dyDescent="0.2">
      <c r="B13" s="14" t="s">
        <v>711</v>
      </c>
      <c r="C13" s="281">
        <v>23</v>
      </c>
      <c r="D13" s="15">
        <f>$C$13*100/$C$21</f>
        <v>0.51639845754025937</v>
      </c>
      <c r="E13" s="15">
        <f>$C$13*100/$C$21</f>
        <v>0.51639845754025937</v>
      </c>
      <c r="F13" s="15">
        <f>$C$13*100/$C$21</f>
        <v>0.51639845754025937</v>
      </c>
      <c r="G13" s="15"/>
      <c r="H13" s="15"/>
      <c r="I13" s="15"/>
      <c r="J13" s="15"/>
      <c r="K13" s="15"/>
      <c r="L13" s="15"/>
      <c r="M13" s="15"/>
      <c r="N13" s="15">
        <f>$C$13*100/$C$21</f>
        <v>0.51639845754025937</v>
      </c>
      <c r="O13" s="15">
        <f>$C$13*100/$C$21</f>
        <v>0.51639845754025937</v>
      </c>
    </row>
    <row r="14" spans="2:15" s="12" customFormat="1" x14ac:dyDescent="0.2">
      <c r="B14" s="67" t="s">
        <v>286</v>
      </c>
      <c r="C14" s="281">
        <v>262.15600000000001</v>
      </c>
      <c r="D14" s="11">
        <f t="shared" ref="D14:O14" si="3">$C$14*100/$C$21</f>
        <v>5.8859545232575767</v>
      </c>
      <c r="E14" s="11">
        <f t="shared" si="3"/>
        <v>5.8859545232575767</v>
      </c>
      <c r="F14" s="11">
        <f t="shared" si="3"/>
        <v>5.8859545232575767</v>
      </c>
      <c r="G14" s="11">
        <f t="shared" si="3"/>
        <v>5.8859545232575767</v>
      </c>
      <c r="H14" s="11">
        <f t="shared" si="3"/>
        <v>5.8859545232575767</v>
      </c>
      <c r="I14" s="11">
        <f t="shared" si="3"/>
        <v>5.8859545232575767</v>
      </c>
      <c r="J14" s="11">
        <f t="shared" si="3"/>
        <v>5.8859545232575767</v>
      </c>
      <c r="K14" s="11">
        <f t="shared" si="3"/>
        <v>5.8859545232575767</v>
      </c>
      <c r="L14" s="11">
        <f t="shared" si="3"/>
        <v>5.8859545232575767</v>
      </c>
      <c r="M14" s="11">
        <f t="shared" si="3"/>
        <v>5.8859545232575767</v>
      </c>
      <c r="N14" s="11">
        <f t="shared" si="3"/>
        <v>5.8859545232575767</v>
      </c>
      <c r="O14" s="11">
        <f t="shared" si="3"/>
        <v>5.8859545232575767</v>
      </c>
    </row>
    <row r="15" spans="2:15" s="12" customFormat="1" x14ac:dyDescent="0.2">
      <c r="B15" s="67" t="s">
        <v>54</v>
      </c>
      <c r="C15" s="282">
        <v>315.90499999999997</v>
      </c>
      <c r="D15" s="11">
        <f>$C$15*100/$C$21</f>
        <v>7.092732814315462</v>
      </c>
      <c r="E15" s="11">
        <f>$C$15*100/$C$21</f>
        <v>7.092732814315462</v>
      </c>
      <c r="F15" s="11">
        <f>$C$15*100/$C$21</f>
        <v>7.092732814315462</v>
      </c>
      <c r="G15" s="11"/>
      <c r="H15" s="11"/>
      <c r="I15" s="11"/>
      <c r="J15" s="11"/>
      <c r="K15" s="11"/>
      <c r="L15" s="11"/>
      <c r="M15" s="11"/>
      <c r="N15" s="11">
        <f>$C$15*100/$C$21</f>
        <v>7.092732814315462</v>
      </c>
      <c r="O15" s="11">
        <f>$C$15*100/$C$21</f>
        <v>7.092732814315462</v>
      </c>
    </row>
    <row r="16" spans="2:15" s="12" customFormat="1" x14ac:dyDescent="0.2">
      <c r="B16" s="10" t="s">
        <v>79</v>
      </c>
      <c r="C16" s="282">
        <v>1705.2</v>
      </c>
      <c r="D16" s="11">
        <f t="shared" ref="D16:O16" si="4">$C$16*100/$C$21</f>
        <v>38.285332599897842</v>
      </c>
      <c r="E16" s="11">
        <f t="shared" si="4"/>
        <v>38.285332599897842</v>
      </c>
      <c r="F16" s="11">
        <f t="shared" si="4"/>
        <v>38.285332599897842</v>
      </c>
      <c r="G16" s="11">
        <f t="shared" si="4"/>
        <v>38.285332599897842</v>
      </c>
      <c r="H16" s="11">
        <f t="shared" si="4"/>
        <v>38.285332599897842</v>
      </c>
      <c r="I16" s="11">
        <f t="shared" si="4"/>
        <v>38.285332599897842</v>
      </c>
      <c r="J16" s="11">
        <f t="shared" si="4"/>
        <v>38.285332599897842</v>
      </c>
      <c r="K16" s="11">
        <f t="shared" si="4"/>
        <v>38.285332599897842</v>
      </c>
      <c r="L16" s="11">
        <f t="shared" si="4"/>
        <v>38.285332599897842</v>
      </c>
      <c r="M16" s="11">
        <f t="shared" si="4"/>
        <v>38.285332599897842</v>
      </c>
      <c r="N16" s="11">
        <f t="shared" si="4"/>
        <v>38.285332599897842</v>
      </c>
      <c r="O16" s="11">
        <f t="shared" si="4"/>
        <v>38.285332599897842</v>
      </c>
    </row>
    <row r="17" spans="1:15" s="12" customFormat="1" x14ac:dyDescent="0.2">
      <c r="B17" s="10" t="s">
        <v>712</v>
      </c>
      <c r="C17" s="281">
        <v>55</v>
      </c>
      <c r="D17" s="11">
        <f>$C$17*100/$C$21</f>
        <v>1.2348658767267073</v>
      </c>
      <c r="E17" s="11">
        <f>$C$17*100/$C$21</f>
        <v>1.2348658767267073</v>
      </c>
      <c r="F17" s="11">
        <f>$C$17*100/$C$21</f>
        <v>1.2348658767267073</v>
      </c>
      <c r="G17" s="11">
        <f t="shared" ref="G17:M17" si="5">$C$17*100/$C$21</f>
        <v>1.2348658767267073</v>
      </c>
      <c r="H17" s="11">
        <f t="shared" si="5"/>
        <v>1.2348658767267073</v>
      </c>
      <c r="I17" s="11">
        <f t="shared" si="5"/>
        <v>1.2348658767267073</v>
      </c>
      <c r="J17" s="11">
        <f t="shared" si="5"/>
        <v>1.2348658767267073</v>
      </c>
      <c r="K17" s="11">
        <f t="shared" si="5"/>
        <v>1.2348658767267073</v>
      </c>
      <c r="L17" s="11">
        <f t="shared" si="5"/>
        <v>1.2348658767267073</v>
      </c>
      <c r="M17" s="11">
        <f t="shared" si="5"/>
        <v>1.2348658767267073</v>
      </c>
      <c r="N17" s="11">
        <f>$C$17*100/$C$21</f>
        <v>1.2348658767267073</v>
      </c>
      <c r="O17" s="11">
        <f>$C$17*100/$C$21</f>
        <v>1.2348658767267073</v>
      </c>
    </row>
    <row r="18" spans="1:15" s="12" customFormat="1" x14ac:dyDescent="0.2">
      <c r="B18" s="67" t="s">
        <v>713</v>
      </c>
      <c r="C18" s="281">
        <v>64</v>
      </c>
      <c r="D18" s="11">
        <f>$C$18*100/$C$21</f>
        <v>1.4369348383728957</v>
      </c>
      <c r="E18" s="11">
        <f>$C$18*100/$C$21</f>
        <v>1.4369348383728957</v>
      </c>
      <c r="F18" s="11">
        <f>$C$18*100/$C$21</f>
        <v>1.4369348383728957</v>
      </c>
      <c r="G18" s="11"/>
      <c r="H18" s="11"/>
      <c r="I18" s="11"/>
      <c r="J18" s="11"/>
      <c r="K18" s="11"/>
      <c r="L18" s="11"/>
      <c r="M18" s="11"/>
      <c r="N18" s="11">
        <f>$C$18*100/$C$21</f>
        <v>1.4369348383728957</v>
      </c>
      <c r="O18" s="11">
        <f>$C$18*100/$C$21</f>
        <v>1.4369348383728957</v>
      </c>
    </row>
    <row r="19" spans="1:15" s="12" customFormat="1" x14ac:dyDescent="0.2">
      <c r="B19" s="67" t="s">
        <v>714</v>
      </c>
      <c r="C19" s="281">
        <v>207</v>
      </c>
      <c r="D19" s="11"/>
      <c r="E19" s="11"/>
      <c r="F19" s="11"/>
      <c r="G19" s="11"/>
      <c r="H19" s="11"/>
      <c r="I19" s="11">
        <f t="shared" ref="I19:O19" si="6">$C$19*100/$C$21</f>
        <v>4.6475861178623346</v>
      </c>
      <c r="J19" s="11">
        <f t="shared" si="6"/>
        <v>4.6475861178623346</v>
      </c>
      <c r="K19" s="11">
        <f t="shared" si="6"/>
        <v>4.6475861178623346</v>
      </c>
      <c r="L19" s="11">
        <f t="shared" si="6"/>
        <v>4.6475861178623346</v>
      </c>
      <c r="M19" s="11">
        <f t="shared" si="6"/>
        <v>4.6475861178623346</v>
      </c>
      <c r="N19" s="11">
        <f t="shared" si="6"/>
        <v>4.6475861178623346</v>
      </c>
      <c r="O19" s="11">
        <f t="shared" si="6"/>
        <v>4.6475861178623346</v>
      </c>
    </row>
    <row r="20" spans="1:15" ht="16.5" x14ac:dyDescent="0.2">
      <c r="B20" s="257" t="s">
        <v>27</v>
      </c>
      <c r="C20" s="256">
        <f t="shared" ref="C20" si="7">SUM(C5:C19)</f>
        <v>5328.6769999999997</v>
      </c>
      <c r="D20" s="401"/>
      <c r="E20" s="402"/>
      <c r="F20" s="402"/>
      <c r="G20" s="402"/>
      <c r="H20" s="402"/>
      <c r="I20" s="402"/>
      <c r="J20" s="402"/>
      <c r="K20" s="402"/>
      <c r="L20" s="402"/>
      <c r="M20" s="402"/>
      <c r="N20" s="402"/>
      <c r="O20" s="403"/>
    </row>
    <row r="21" spans="1:15" ht="16.5" x14ac:dyDescent="0.3">
      <c r="A21" s="19"/>
      <c r="B21" s="242" t="s">
        <v>28</v>
      </c>
      <c r="C21" s="283">
        <v>4453.9250000000002</v>
      </c>
      <c r="D21" s="17">
        <f t="shared" ref="D21:O21" si="8">SUM(D5:D19)</f>
        <v>88.426634934355633</v>
      </c>
      <c r="E21" s="17">
        <f t="shared" si="8"/>
        <v>88.426634934355633</v>
      </c>
      <c r="F21" s="17">
        <f t="shared" si="8"/>
        <v>88.426634934355633</v>
      </c>
      <c r="G21" s="17">
        <f t="shared" si="8"/>
        <v>88.096701224201112</v>
      </c>
      <c r="H21" s="17">
        <f t="shared" si="8"/>
        <v>88.096701224201112</v>
      </c>
      <c r="I21" s="17">
        <f t="shared" si="8"/>
        <v>67.399002003850541</v>
      </c>
      <c r="J21" s="17">
        <f t="shared" si="8"/>
        <v>67.399002003850541</v>
      </c>
      <c r="K21" s="17">
        <f t="shared" si="8"/>
        <v>81.413517290928766</v>
      </c>
      <c r="L21" s="17">
        <f t="shared" si="8"/>
        <v>68.862228259344278</v>
      </c>
      <c r="M21" s="17">
        <f t="shared" si="8"/>
        <v>68.862228259344278</v>
      </c>
      <c r="N21" s="17">
        <f t="shared" si="8"/>
        <v>81.743451001083301</v>
      </c>
      <c r="O21" s="40">
        <f t="shared" si="8"/>
        <v>81.743451001083301</v>
      </c>
    </row>
    <row r="22" spans="1:15" ht="16.5" x14ac:dyDescent="0.2">
      <c r="A22" s="19"/>
      <c r="B22" s="21" t="s">
        <v>29</v>
      </c>
      <c r="C22" s="22">
        <f>C20/C21*100</f>
        <v>119.64002537088072</v>
      </c>
      <c r="D22" s="20"/>
      <c r="E22" s="20"/>
      <c r="F22" s="20"/>
      <c r="G22" s="20"/>
      <c r="H22" s="20"/>
      <c r="I22" s="20"/>
      <c r="J22" s="20"/>
      <c r="K22" s="20"/>
      <c r="L22" s="20"/>
      <c r="M22" s="20"/>
      <c r="N22" s="20"/>
      <c r="O22" s="23"/>
    </row>
    <row r="23" spans="1:15" ht="16.5" x14ac:dyDescent="0.3">
      <c r="A23" s="19"/>
      <c r="B23" s="24" t="s">
        <v>30</v>
      </c>
      <c r="C23" s="22">
        <v>4601.29</v>
      </c>
      <c r="D23" s="25"/>
      <c r="E23" s="20"/>
      <c r="F23" s="20"/>
      <c r="G23" s="20"/>
      <c r="H23" s="20"/>
      <c r="I23" s="20"/>
      <c r="J23" s="20"/>
      <c r="K23" s="20"/>
      <c r="L23" s="20"/>
      <c r="M23" s="20"/>
      <c r="N23" s="20"/>
      <c r="O23" s="23"/>
    </row>
    <row r="24" spans="1:15" ht="16.5" x14ac:dyDescent="0.3">
      <c r="A24" s="19"/>
      <c r="B24" s="26" t="s">
        <v>32</v>
      </c>
      <c r="C24" s="27">
        <f>C21/C23*100</f>
        <v>96.797311188818796</v>
      </c>
      <c r="D24" s="25"/>
      <c r="E24" s="20"/>
      <c r="F24" s="20"/>
      <c r="G24" s="20"/>
      <c r="H24" s="20"/>
      <c r="I24" s="20"/>
      <c r="J24" s="20"/>
      <c r="K24" s="20"/>
      <c r="L24" s="20"/>
      <c r="M24" s="20"/>
      <c r="N24" s="20"/>
      <c r="O24" s="23"/>
    </row>
    <row r="25" spans="1:15" ht="16.5" x14ac:dyDescent="0.2">
      <c r="A25" s="19"/>
      <c r="B25" s="28" t="s">
        <v>33</v>
      </c>
      <c r="C25" s="99">
        <v>4601.29</v>
      </c>
      <c r="D25" s="100"/>
      <c r="E25" s="100" t="s">
        <v>35</v>
      </c>
      <c r="F25" s="44" t="s">
        <v>36</v>
      </c>
      <c r="G25" s="32"/>
      <c r="H25" s="32"/>
      <c r="I25" s="32"/>
      <c r="J25" s="32"/>
      <c r="K25" s="32"/>
      <c r="L25" s="32"/>
      <c r="M25" s="32"/>
      <c r="N25" s="32"/>
      <c r="O25" s="33"/>
    </row>
    <row r="26" spans="1:15" ht="15" x14ac:dyDescent="0.2">
      <c r="B26" s="45"/>
      <c r="C26" s="101"/>
      <c r="D26" s="49"/>
      <c r="G26" s="49"/>
      <c r="H26" s="49"/>
      <c r="I26" s="49"/>
      <c r="J26" s="49"/>
      <c r="K26" s="49"/>
      <c r="L26" s="49"/>
      <c r="M26" s="49"/>
      <c r="N26" s="49"/>
      <c r="O26" s="49"/>
    </row>
    <row r="27" spans="1:15" ht="15" x14ac:dyDescent="0.2">
      <c r="B27" s="45"/>
      <c r="C27" s="102"/>
      <c r="D27" s="49"/>
      <c r="E27" s="47"/>
      <c r="F27" s="48"/>
      <c r="G27" s="49"/>
      <c r="H27" s="49"/>
      <c r="I27" s="49"/>
      <c r="J27" s="49"/>
      <c r="K27" s="49"/>
      <c r="L27" s="49"/>
      <c r="M27" s="49"/>
      <c r="N27" s="49"/>
      <c r="O27" s="49"/>
    </row>
    <row r="28" spans="1:15" ht="15" x14ac:dyDescent="0.2">
      <c r="B28" s="45"/>
      <c r="C28" s="102"/>
      <c r="D28" s="49"/>
      <c r="E28" s="47"/>
      <c r="F28" s="48"/>
      <c r="G28" s="49"/>
      <c r="H28" s="49"/>
      <c r="I28" s="49"/>
      <c r="J28" s="49"/>
      <c r="K28" s="49"/>
      <c r="L28" s="49"/>
      <c r="M28" s="49"/>
      <c r="N28" s="49"/>
      <c r="O28" s="49"/>
    </row>
    <row r="29" spans="1:15" ht="15" x14ac:dyDescent="0.2">
      <c r="B29" s="45"/>
      <c r="C29" s="102"/>
      <c r="D29" s="49"/>
      <c r="E29" s="47"/>
      <c r="F29" s="48"/>
      <c r="G29" s="49"/>
      <c r="H29" s="49"/>
      <c r="I29" s="49"/>
      <c r="J29" s="49"/>
      <c r="K29" s="49"/>
      <c r="L29" s="49"/>
      <c r="M29" s="49"/>
      <c r="N29" s="49"/>
      <c r="O29" s="49"/>
    </row>
    <row r="30" spans="1:15" ht="15" x14ac:dyDescent="0.2">
      <c r="B30" s="45"/>
      <c r="C30" s="102"/>
      <c r="D30" s="49"/>
      <c r="E30" s="47"/>
      <c r="F30" s="48"/>
      <c r="G30" s="49"/>
      <c r="H30" s="49"/>
      <c r="I30" s="49"/>
      <c r="J30" s="49"/>
      <c r="K30" s="49"/>
      <c r="L30" s="49"/>
      <c r="M30" s="49"/>
      <c r="N30" s="49"/>
      <c r="O30" s="49"/>
    </row>
    <row r="31" spans="1:15" ht="15" x14ac:dyDescent="0.2">
      <c r="B31" s="45"/>
      <c r="C31" s="102"/>
      <c r="D31" s="49"/>
      <c r="E31" s="47"/>
      <c r="F31" s="48"/>
      <c r="G31" s="49"/>
      <c r="H31" s="49"/>
      <c r="I31" s="49"/>
      <c r="J31" s="49"/>
      <c r="K31" s="49"/>
      <c r="L31" s="49"/>
      <c r="M31" s="49"/>
      <c r="N31" s="49"/>
      <c r="O31" s="49"/>
    </row>
    <row r="32" spans="1:15" ht="15" x14ac:dyDescent="0.2">
      <c r="B32" s="45"/>
      <c r="C32" s="102"/>
      <c r="D32" s="49"/>
      <c r="E32" s="47"/>
      <c r="F32" s="48"/>
      <c r="G32" s="49"/>
      <c r="H32" s="49"/>
      <c r="I32" s="49"/>
      <c r="J32" s="49"/>
      <c r="K32" s="49"/>
      <c r="L32" s="49"/>
      <c r="M32" s="49"/>
      <c r="N32" s="49"/>
      <c r="O32" s="49"/>
    </row>
    <row r="33" spans="2:15" ht="15" x14ac:dyDescent="0.2">
      <c r="B33" s="45"/>
      <c r="C33" s="102"/>
      <c r="D33" s="49"/>
      <c r="E33" s="47"/>
      <c r="F33" s="48"/>
      <c r="G33" s="49"/>
      <c r="H33" s="49"/>
      <c r="I33" s="49"/>
      <c r="J33" s="49"/>
      <c r="K33" s="49"/>
      <c r="L33" s="49"/>
      <c r="M33" s="49"/>
      <c r="N33" s="49"/>
      <c r="O33" s="49"/>
    </row>
    <row r="34" spans="2:15" ht="15.75" x14ac:dyDescent="0.25">
      <c r="B34" s="4" t="s">
        <v>617</v>
      </c>
    </row>
    <row r="35" spans="2:15" ht="96" customHeight="1" x14ac:dyDescent="0.2">
      <c r="B35" s="405" t="s">
        <v>305</v>
      </c>
      <c r="C35" s="405"/>
      <c r="D35" s="405"/>
      <c r="E35" s="405"/>
      <c r="F35" s="405"/>
      <c r="G35" s="405"/>
      <c r="H35" s="405"/>
      <c r="I35" s="405"/>
      <c r="J35" s="405"/>
      <c r="K35" s="405"/>
      <c r="L35" s="405"/>
      <c r="M35" s="405"/>
      <c r="N35" s="405"/>
      <c r="O35" s="405"/>
    </row>
    <row r="37" spans="2:15" ht="15.75" x14ac:dyDescent="0.25">
      <c r="B37" s="4" t="s">
        <v>39</v>
      </c>
    </row>
    <row r="38" spans="2:15" ht="27.75" customHeight="1" x14ac:dyDescent="0.2">
      <c r="B38" s="411" t="s">
        <v>306</v>
      </c>
      <c r="C38" s="411"/>
      <c r="D38" s="411"/>
      <c r="E38" s="411"/>
      <c r="F38" s="411"/>
      <c r="G38" s="411"/>
      <c r="H38" s="411"/>
      <c r="I38" s="411"/>
      <c r="J38" s="411"/>
      <c r="K38" s="411"/>
      <c r="L38" s="411"/>
      <c r="M38" s="411"/>
      <c r="N38" s="411"/>
      <c r="O38" s="411"/>
    </row>
    <row r="39" spans="2:15" x14ac:dyDescent="0.2">
      <c r="B39" s="392" t="s">
        <v>41</v>
      </c>
      <c r="C39" s="392"/>
      <c r="D39" s="392"/>
      <c r="E39" s="392"/>
      <c r="F39" s="392"/>
      <c r="G39" s="392"/>
      <c r="H39" s="392"/>
      <c r="I39" s="392"/>
      <c r="J39" s="392"/>
      <c r="K39" s="392"/>
      <c r="L39" s="392"/>
      <c r="M39" s="392"/>
      <c r="N39" s="392"/>
      <c r="O39" s="392"/>
    </row>
    <row r="40" spans="2:15" ht="27" customHeight="1" x14ac:dyDescent="0.2">
      <c r="B40" s="406" t="s">
        <v>307</v>
      </c>
      <c r="C40" s="406"/>
      <c r="D40" s="406"/>
      <c r="E40" s="406"/>
      <c r="F40" s="406"/>
      <c r="G40" s="406"/>
      <c r="H40" s="406"/>
      <c r="I40" s="406"/>
      <c r="J40" s="406"/>
      <c r="K40" s="406"/>
      <c r="L40" s="406"/>
      <c r="M40" s="406"/>
      <c r="N40" s="406"/>
      <c r="O40" s="406"/>
    </row>
  </sheetData>
  <mergeCells count="8">
    <mergeCell ref="B40:O40"/>
    <mergeCell ref="D1:O1"/>
    <mergeCell ref="D3:O3"/>
    <mergeCell ref="B35:O35"/>
    <mergeCell ref="B38:O38"/>
    <mergeCell ref="B39:O39"/>
    <mergeCell ref="B3:B4"/>
    <mergeCell ref="D20:O2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88</v>
      </c>
      <c r="C1" s="2"/>
      <c r="D1" s="393"/>
      <c r="E1" s="393"/>
      <c r="F1" s="393"/>
      <c r="G1" s="393"/>
      <c r="H1" s="393"/>
      <c r="I1" s="393"/>
      <c r="J1" s="393"/>
      <c r="K1" s="393"/>
      <c r="L1" s="393"/>
      <c r="M1" s="393"/>
      <c r="N1" s="393"/>
      <c r="O1" s="393"/>
    </row>
    <row r="2" spans="1:15" s="3" customFormat="1" ht="15.75" x14ac:dyDescent="0.25">
      <c r="B2" s="4" t="s">
        <v>1</v>
      </c>
      <c r="C2" s="5" t="s">
        <v>89</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77">
        <v>0.48</v>
      </c>
      <c r="D5" s="11">
        <f>$C$5*100/$C$9</f>
        <v>76.19047619047619</v>
      </c>
      <c r="E5" s="11">
        <f>$C$5*100/$C$9</f>
        <v>76.19047619047619</v>
      </c>
      <c r="F5" s="13"/>
      <c r="G5" s="11"/>
      <c r="H5" s="11"/>
      <c r="I5" s="11"/>
      <c r="J5" s="11"/>
      <c r="K5" s="11"/>
      <c r="L5" s="11"/>
      <c r="M5" s="11">
        <f>$C$5*100/$C$9</f>
        <v>76.19047619047619</v>
      </c>
      <c r="N5" s="11">
        <f>$C$5*100/$C$9</f>
        <v>76.19047619047619</v>
      </c>
      <c r="O5" s="11">
        <f>$C$5*100/$C$9</f>
        <v>76.19047619047619</v>
      </c>
    </row>
    <row r="6" spans="1:15" s="12" customFormat="1" x14ac:dyDescent="0.2">
      <c r="B6" s="10" t="s">
        <v>85</v>
      </c>
      <c r="C6" s="277">
        <v>0.37</v>
      </c>
      <c r="D6" s="11"/>
      <c r="E6" s="11"/>
      <c r="F6" s="13"/>
      <c r="G6" s="11"/>
      <c r="H6" s="11">
        <f>$C$6*100/$C$9</f>
        <v>58.730158730158728</v>
      </c>
      <c r="I6" s="11">
        <f>$C$6*100/$C$9</f>
        <v>58.730158730158728</v>
      </c>
      <c r="J6" s="11">
        <f>$C$6*100/$C$9</f>
        <v>58.730158730158728</v>
      </c>
      <c r="K6" s="11">
        <f>$C$6*100/$C$9</f>
        <v>58.730158730158728</v>
      </c>
      <c r="L6" s="11">
        <f>$C$6*100/$C$9</f>
        <v>58.730158730158728</v>
      </c>
      <c r="M6" s="11"/>
      <c r="N6" s="11"/>
      <c r="O6" s="13"/>
    </row>
    <row r="7" spans="1:15" s="12" customFormat="1" x14ac:dyDescent="0.2">
      <c r="B7" s="37" t="s">
        <v>90</v>
      </c>
      <c r="C7" s="278">
        <v>0.15</v>
      </c>
      <c r="D7" s="11">
        <f>$C$7*100/$C$9</f>
        <v>23.80952380952381</v>
      </c>
      <c r="E7" s="11">
        <f t="shared" ref="E7:O7" si="0">$C$7*100/$C$9</f>
        <v>23.80952380952381</v>
      </c>
      <c r="F7" s="11">
        <f t="shared" si="0"/>
        <v>23.80952380952381</v>
      </c>
      <c r="G7" s="11">
        <f t="shared" si="0"/>
        <v>23.80952380952381</v>
      </c>
      <c r="H7" s="11">
        <f t="shared" si="0"/>
        <v>23.80952380952381</v>
      </c>
      <c r="I7" s="11">
        <f t="shared" si="0"/>
        <v>23.80952380952381</v>
      </c>
      <c r="J7" s="11">
        <f t="shared" si="0"/>
        <v>23.80952380952381</v>
      </c>
      <c r="K7" s="11">
        <f t="shared" si="0"/>
        <v>23.80952380952381</v>
      </c>
      <c r="L7" s="11">
        <f t="shared" si="0"/>
        <v>23.80952380952381</v>
      </c>
      <c r="M7" s="11">
        <f t="shared" si="0"/>
        <v>23.80952380952381</v>
      </c>
      <c r="N7" s="11">
        <f t="shared" si="0"/>
        <v>23.80952380952381</v>
      </c>
      <c r="O7" s="11">
        <f t="shared" si="0"/>
        <v>23.80952380952381</v>
      </c>
    </row>
    <row r="8" spans="1:15" ht="16.5" x14ac:dyDescent="0.2">
      <c r="B8" s="257" t="s">
        <v>27</v>
      </c>
      <c r="C8" s="279">
        <f>SUM(C5:C7)</f>
        <v>1</v>
      </c>
      <c r="D8" s="401"/>
      <c r="E8" s="402"/>
      <c r="F8" s="402"/>
      <c r="G8" s="402"/>
      <c r="H8" s="402"/>
      <c r="I8" s="402"/>
      <c r="J8" s="402"/>
      <c r="K8" s="402"/>
      <c r="L8" s="402"/>
      <c r="M8" s="402"/>
      <c r="N8" s="402"/>
      <c r="O8" s="403"/>
    </row>
    <row r="9" spans="1:15" ht="16.5" x14ac:dyDescent="0.3">
      <c r="A9" s="19"/>
      <c r="B9" s="242" t="s">
        <v>28</v>
      </c>
      <c r="C9" s="280">
        <v>0.63</v>
      </c>
      <c r="D9" s="17">
        <f t="shared" ref="D9:O9" si="1">SUM(D5:D7)</f>
        <v>100</v>
      </c>
      <c r="E9" s="17">
        <f t="shared" si="1"/>
        <v>100</v>
      </c>
      <c r="F9" s="17">
        <f t="shared" si="1"/>
        <v>23.80952380952381</v>
      </c>
      <c r="G9" s="17">
        <f t="shared" si="1"/>
        <v>23.80952380952381</v>
      </c>
      <c r="H9" s="17">
        <f t="shared" si="1"/>
        <v>82.539682539682531</v>
      </c>
      <c r="I9" s="17">
        <f t="shared" si="1"/>
        <v>82.539682539682531</v>
      </c>
      <c r="J9" s="17">
        <f t="shared" si="1"/>
        <v>82.539682539682531</v>
      </c>
      <c r="K9" s="17">
        <f t="shared" si="1"/>
        <v>82.539682539682531</v>
      </c>
      <c r="L9" s="17">
        <f t="shared" si="1"/>
        <v>82.539682539682531</v>
      </c>
      <c r="M9" s="17">
        <f t="shared" si="1"/>
        <v>100</v>
      </c>
      <c r="N9" s="17">
        <f t="shared" si="1"/>
        <v>100</v>
      </c>
      <c r="O9" s="17">
        <f t="shared" si="1"/>
        <v>100</v>
      </c>
    </row>
    <row r="10" spans="1:15" ht="16.5" x14ac:dyDescent="0.2">
      <c r="A10" s="19"/>
      <c r="B10" s="21" t="s">
        <v>29</v>
      </c>
      <c r="C10" s="22">
        <f>C8/C9*100</f>
        <v>158.73015873015873</v>
      </c>
      <c r="D10" s="20"/>
      <c r="E10" s="20"/>
      <c r="F10" s="20"/>
      <c r="G10" s="20"/>
      <c r="H10" s="20"/>
      <c r="I10" s="20"/>
      <c r="J10" s="20"/>
      <c r="K10" s="20"/>
      <c r="L10" s="20"/>
      <c r="M10" s="20"/>
      <c r="N10" s="20"/>
      <c r="O10" s="23"/>
    </row>
    <row r="11" spans="1:15" ht="16.5" x14ac:dyDescent="0.3">
      <c r="A11" s="19"/>
      <c r="B11" s="24" t="s">
        <v>30</v>
      </c>
      <c r="C11" s="61">
        <v>1</v>
      </c>
      <c r="D11" s="20"/>
      <c r="E11" s="20"/>
      <c r="F11" s="20"/>
      <c r="G11" s="20"/>
      <c r="H11" s="20"/>
      <c r="I11" s="20"/>
      <c r="J11" s="20"/>
      <c r="K11" s="20"/>
      <c r="L11" s="20"/>
      <c r="M11" s="20"/>
      <c r="N11" s="20"/>
      <c r="O11" s="23"/>
    </row>
    <row r="12" spans="1:15" ht="16.5" x14ac:dyDescent="0.3">
      <c r="A12" s="19"/>
      <c r="B12" s="26" t="s">
        <v>32</v>
      </c>
      <c r="C12" s="27">
        <f>C9/C11*100</f>
        <v>63</v>
      </c>
      <c r="D12" s="25"/>
      <c r="E12" s="20"/>
      <c r="F12" s="20"/>
      <c r="G12" s="20"/>
      <c r="H12" s="20"/>
      <c r="I12" s="20"/>
      <c r="J12" s="20"/>
      <c r="K12" s="20"/>
      <c r="L12" s="20"/>
      <c r="M12" s="20"/>
      <c r="N12" s="20"/>
      <c r="O12" s="23"/>
    </row>
    <row r="13" spans="1:15" ht="16.5" x14ac:dyDescent="0.2">
      <c r="A13" s="19"/>
      <c r="B13" s="28" t="s">
        <v>33</v>
      </c>
      <c r="C13" s="62">
        <v>1</v>
      </c>
      <c r="D13" s="42"/>
      <c r="E13" s="32"/>
      <c r="F13" s="32"/>
      <c r="G13" s="32"/>
      <c r="H13" s="32"/>
      <c r="I13" s="32"/>
      <c r="J13" s="32"/>
      <c r="K13" s="32"/>
      <c r="L13" s="32"/>
      <c r="M13" s="32"/>
      <c r="N13" s="32"/>
      <c r="O13" s="33"/>
    </row>
    <row r="14" spans="1:15" x14ac:dyDescent="0.2">
      <c r="C14" s="43"/>
    </row>
    <row r="15" spans="1:15" ht="15.75" x14ac:dyDescent="0.25">
      <c r="B15" s="4" t="s">
        <v>37</v>
      </c>
    </row>
    <row r="16" spans="1:15" ht="45.75" customHeight="1" x14ac:dyDescent="0.2">
      <c r="B16" s="405" t="s">
        <v>91</v>
      </c>
      <c r="C16" s="405"/>
      <c r="D16" s="405"/>
      <c r="E16" s="405"/>
      <c r="F16" s="405"/>
      <c r="G16" s="405"/>
      <c r="H16" s="405"/>
      <c r="I16" s="405"/>
      <c r="J16" s="405"/>
      <c r="K16" s="405"/>
      <c r="L16" s="405"/>
      <c r="M16" s="405"/>
      <c r="N16" s="405"/>
      <c r="O16" s="405"/>
    </row>
    <row r="18" spans="2:15" ht="15.75" x14ac:dyDescent="0.25">
      <c r="B18" s="4" t="s">
        <v>39</v>
      </c>
    </row>
    <row r="19" spans="2:15" x14ac:dyDescent="0.2">
      <c r="B19" s="392" t="s">
        <v>42</v>
      </c>
      <c r="C19" s="392"/>
      <c r="D19" s="392"/>
      <c r="E19" s="392"/>
      <c r="F19" s="392"/>
      <c r="G19" s="392"/>
      <c r="H19" s="392"/>
      <c r="I19" s="392"/>
      <c r="J19" s="392"/>
      <c r="K19" s="392"/>
      <c r="L19" s="392"/>
      <c r="M19" s="392"/>
      <c r="N19" s="392"/>
      <c r="O19" s="392"/>
    </row>
  </sheetData>
  <mergeCells count="6">
    <mergeCell ref="D1:O1"/>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0"/>
  <dimension ref="A1:Q28"/>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7" s="3" customFormat="1" ht="15.75" x14ac:dyDescent="0.25">
      <c r="B1" s="1" t="s">
        <v>402</v>
      </c>
      <c r="C1" s="2"/>
      <c r="D1" s="393"/>
      <c r="E1" s="393"/>
      <c r="F1" s="393"/>
      <c r="G1" s="393"/>
      <c r="H1" s="393"/>
      <c r="I1" s="393"/>
      <c r="J1" s="393"/>
      <c r="K1" s="393"/>
      <c r="L1" s="393"/>
      <c r="M1" s="393"/>
      <c r="N1" s="393"/>
      <c r="O1" s="393"/>
    </row>
    <row r="2" spans="2:17" s="3" customFormat="1" ht="15.75" x14ac:dyDescent="0.25">
      <c r="B2" s="4" t="s">
        <v>1</v>
      </c>
      <c r="C2" s="5" t="s">
        <v>83</v>
      </c>
    </row>
    <row r="3" spans="2:17" s="6" customFormat="1" ht="34.5" customHeight="1" x14ac:dyDescent="0.2">
      <c r="B3" s="399" t="s">
        <v>3</v>
      </c>
      <c r="C3" s="252" t="s">
        <v>741</v>
      </c>
      <c r="D3" s="394" t="s">
        <v>388</v>
      </c>
      <c r="E3" s="395"/>
      <c r="F3" s="395"/>
      <c r="G3" s="395"/>
      <c r="H3" s="395"/>
      <c r="I3" s="395"/>
      <c r="J3" s="395"/>
      <c r="K3" s="395"/>
      <c r="L3" s="395"/>
      <c r="M3" s="395"/>
      <c r="N3" s="395"/>
      <c r="O3" s="396"/>
      <c r="Q3" s="9"/>
    </row>
    <row r="4" spans="2:17" ht="15" x14ac:dyDescent="0.25">
      <c r="B4" s="400"/>
      <c r="C4" s="253" t="s">
        <v>5</v>
      </c>
      <c r="D4" s="7" t="s">
        <v>6</v>
      </c>
      <c r="E4" s="7" t="s">
        <v>7</v>
      </c>
      <c r="F4" s="8" t="s">
        <v>8</v>
      </c>
      <c r="G4" s="7" t="s">
        <v>9</v>
      </c>
      <c r="H4" s="7" t="s">
        <v>8</v>
      </c>
      <c r="I4" s="7" t="s">
        <v>6</v>
      </c>
      <c r="J4" s="7" t="s">
        <v>6</v>
      </c>
      <c r="K4" s="7" t="s">
        <v>9</v>
      </c>
      <c r="L4" s="7" t="s">
        <v>10</v>
      </c>
      <c r="M4" s="7" t="s">
        <v>11</v>
      </c>
      <c r="N4" s="7" t="s">
        <v>12</v>
      </c>
      <c r="O4" s="8" t="s">
        <v>13</v>
      </c>
      <c r="Q4" s="12"/>
    </row>
    <row r="5" spans="2:17" s="12" customFormat="1" x14ac:dyDescent="0.2">
      <c r="B5" s="10" t="s">
        <v>17</v>
      </c>
      <c r="C5" s="264">
        <v>17</v>
      </c>
      <c r="D5" s="11"/>
      <c r="E5" s="11"/>
      <c r="F5" s="13"/>
      <c r="G5" s="11">
        <f>$C$5*100/$C$17</f>
        <v>23.403083700440529</v>
      </c>
      <c r="H5" s="11">
        <f>$C$5*100/$C$17</f>
        <v>23.403083700440529</v>
      </c>
      <c r="I5" s="11">
        <f>$C$5*100/$C$17</f>
        <v>23.403083700440529</v>
      </c>
      <c r="J5" s="11">
        <f>$C$5*100/$C$17</f>
        <v>23.403083700440529</v>
      </c>
      <c r="K5" s="11">
        <f>$C$5*100/$C$17</f>
        <v>23.403083700440529</v>
      </c>
      <c r="L5" s="11"/>
      <c r="M5" s="11"/>
      <c r="N5" s="11"/>
      <c r="O5" s="13"/>
    </row>
    <row r="6" spans="2:17" s="12" customFormat="1" x14ac:dyDescent="0.2">
      <c r="B6" s="10" t="s">
        <v>15</v>
      </c>
      <c r="C6" s="264">
        <v>4.2</v>
      </c>
      <c r="D6" s="11"/>
      <c r="E6" s="11"/>
      <c r="F6" s="13"/>
      <c r="G6" s="11">
        <f>$C$6*100/$C$17</f>
        <v>5.781938325991189</v>
      </c>
      <c r="H6" s="11">
        <f>$C$6*100/$C$17</f>
        <v>5.781938325991189</v>
      </c>
      <c r="I6" s="11">
        <f>$C$6*100/$C$17</f>
        <v>5.781938325991189</v>
      </c>
      <c r="J6" s="11">
        <f>$C$6*100/$C$17</f>
        <v>5.781938325991189</v>
      </c>
      <c r="K6" s="11">
        <f>$C$6*100/$C$17</f>
        <v>5.781938325991189</v>
      </c>
      <c r="L6" s="11"/>
      <c r="M6" s="11"/>
      <c r="N6" s="11"/>
      <c r="O6" s="13"/>
    </row>
    <row r="7" spans="2:17" s="12" customFormat="1" x14ac:dyDescent="0.2">
      <c r="B7" s="37" t="s">
        <v>18</v>
      </c>
      <c r="C7" s="264">
        <v>20.2</v>
      </c>
      <c r="D7" s="38"/>
      <c r="E7" s="38"/>
      <c r="F7" s="39"/>
      <c r="G7" s="11">
        <f>$C$7*100/$C$17</f>
        <v>27.808370044052865</v>
      </c>
      <c r="H7" s="11">
        <f>$C$7*100/$C$17</f>
        <v>27.808370044052865</v>
      </c>
      <c r="I7" s="11">
        <f>$C$7*100/$C$17</f>
        <v>27.808370044052865</v>
      </c>
      <c r="J7" s="11">
        <f>$C$7*100/$C$17</f>
        <v>27.808370044052865</v>
      </c>
      <c r="K7" s="11">
        <f>$C$7*100/$C$17</f>
        <v>27.808370044052865</v>
      </c>
      <c r="L7" s="11"/>
      <c r="M7" s="11"/>
      <c r="N7" s="11"/>
      <c r="O7" s="13"/>
    </row>
    <row r="8" spans="2:17" s="12" customFormat="1" x14ac:dyDescent="0.2">
      <c r="B8" s="37" t="s">
        <v>90</v>
      </c>
      <c r="C8" s="264">
        <v>5</v>
      </c>
      <c r="D8" s="11">
        <f t="shared" ref="D8:O8" si="0">$C$8*100/$C$17</f>
        <v>6.8832599118942728</v>
      </c>
      <c r="E8" s="11">
        <f t="shared" si="0"/>
        <v>6.8832599118942728</v>
      </c>
      <c r="F8" s="11">
        <f t="shared" si="0"/>
        <v>6.8832599118942728</v>
      </c>
      <c r="G8" s="11">
        <f t="shared" si="0"/>
        <v>6.8832599118942728</v>
      </c>
      <c r="H8" s="11">
        <f t="shared" si="0"/>
        <v>6.8832599118942728</v>
      </c>
      <c r="I8" s="11">
        <f t="shared" si="0"/>
        <v>6.8832599118942728</v>
      </c>
      <c r="J8" s="11">
        <f t="shared" si="0"/>
        <v>6.8832599118942728</v>
      </c>
      <c r="K8" s="11">
        <f t="shared" si="0"/>
        <v>6.8832599118942728</v>
      </c>
      <c r="L8" s="11">
        <f t="shared" si="0"/>
        <v>6.8832599118942728</v>
      </c>
      <c r="M8" s="11">
        <f t="shared" si="0"/>
        <v>6.8832599118942728</v>
      </c>
      <c r="N8" s="11">
        <f t="shared" si="0"/>
        <v>6.8832599118942728</v>
      </c>
      <c r="O8" s="11">
        <f t="shared" si="0"/>
        <v>6.8832599118942728</v>
      </c>
    </row>
    <row r="9" spans="2:17" s="12" customFormat="1" x14ac:dyDescent="0.2">
      <c r="B9" s="37" t="s">
        <v>102</v>
      </c>
      <c r="C9" s="264">
        <v>2.2000000000000002</v>
      </c>
      <c r="D9" s="11"/>
      <c r="E9" s="11"/>
      <c r="F9" s="11"/>
      <c r="G9" s="11">
        <f>$C$9*100/$C$17</f>
        <v>3.0286343612334807</v>
      </c>
      <c r="H9" s="11">
        <f>$C$9*100/$C$17</f>
        <v>3.0286343612334807</v>
      </c>
      <c r="I9" s="11">
        <f>$C$9*100/$C$17</f>
        <v>3.0286343612334807</v>
      </c>
      <c r="J9" s="11">
        <f>$C$9*100/$C$17</f>
        <v>3.0286343612334807</v>
      </c>
      <c r="K9" s="11">
        <f>$C$9*100/$C$17</f>
        <v>3.0286343612334807</v>
      </c>
      <c r="L9" s="11"/>
      <c r="M9" s="11"/>
      <c r="N9" s="11"/>
      <c r="O9" s="13"/>
    </row>
    <row r="10" spans="2:17" s="12" customFormat="1" x14ac:dyDescent="0.2">
      <c r="B10" s="37" t="s">
        <v>60</v>
      </c>
      <c r="C10" s="264">
        <v>4.9000000000000004</v>
      </c>
      <c r="D10" s="11"/>
      <c r="E10" s="11"/>
      <c r="F10" s="11"/>
      <c r="G10" s="11">
        <f>$C$10*100/$C$17</f>
        <v>6.7455947136563887</v>
      </c>
      <c r="H10" s="11">
        <f>$C$10*100/$C$17</f>
        <v>6.7455947136563887</v>
      </c>
      <c r="I10" s="11">
        <f>$C$10*100/$C$17</f>
        <v>6.7455947136563887</v>
      </c>
      <c r="J10" s="11">
        <f>$C$10*100/$C$17</f>
        <v>6.7455947136563887</v>
      </c>
      <c r="K10" s="11">
        <f>$C$10*100/$C$17</f>
        <v>6.7455947136563887</v>
      </c>
      <c r="L10" s="11"/>
      <c r="M10" s="11"/>
      <c r="N10" s="11"/>
      <c r="O10" s="13"/>
    </row>
    <row r="11" spans="2:17" s="12" customFormat="1" x14ac:dyDescent="0.2">
      <c r="B11" s="37" t="s">
        <v>78</v>
      </c>
      <c r="C11" s="264">
        <v>3.7</v>
      </c>
      <c r="D11" s="11"/>
      <c r="E11" s="11"/>
      <c r="F11" s="13"/>
      <c r="G11" s="11">
        <f>$C$11*100/$C$17</f>
        <v>5.0936123348017617</v>
      </c>
      <c r="H11" s="11">
        <f>$C$11*100/$C$17</f>
        <v>5.0936123348017617</v>
      </c>
      <c r="I11" s="11">
        <f>$C$11*100/$C$17</f>
        <v>5.0936123348017617</v>
      </c>
      <c r="J11" s="11">
        <f>$C$11*100/$C$17</f>
        <v>5.0936123348017617</v>
      </c>
      <c r="K11" s="11">
        <f>$C$11*100/$C$17</f>
        <v>5.0936123348017617</v>
      </c>
      <c r="L11" s="11"/>
      <c r="M11" s="11"/>
      <c r="N11" s="11"/>
      <c r="O11" s="13"/>
    </row>
    <row r="12" spans="2:17" s="12" customFormat="1" x14ac:dyDescent="0.2">
      <c r="B12" s="37" t="s">
        <v>54</v>
      </c>
      <c r="C12" s="265">
        <v>4.3</v>
      </c>
      <c r="D12" s="11"/>
      <c r="E12" s="11"/>
      <c r="F12" s="13"/>
      <c r="G12" s="11">
        <f>$C$12*100/$C$17</f>
        <v>5.9196035242290748</v>
      </c>
      <c r="H12" s="11">
        <f>$C$12*100/$C$17</f>
        <v>5.9196035242290748</v>
      </c>
      <c r="I12" s="11">
        <f>$C$12*100/$C$17</f>
        <v>5.9196035242290748</v>
      </c>
      <c r="J12" s="11">
        <f>$C$12*100/$C$17</f>
        <v>5.9196035242290748</v>
      </c>
      <c r="K12" s="11">
        <f>$C$12*100/$C$17</f>
        <v>5.9196035242290748</v>
      </c>
      <c r="L12" s="11"/>
      <c r="M12" s="11"/>
      <c r="N12" s="11"/>
      <c r="O12" s="13"/>
    </row>
    <row r="13" spans="2:17" s="12" customFormat="1" x14ac:dyDescent="0.2">
      <c r="B13" s="37" t="s">
        <v>55</v>
      </c>
      <c r="C13" s="264">
        <v>2.74</v>
      </c>
      <c r="D13" s="11"/>
      <c r="E13" s="11"/>
      <c r="F13" s="11"/>
      <c r="G13" s="11">
        <f>$C$13*100/$C$17</f>
        <v>3.7720264317180616</v>
      </c>
      <c r="H13" s="11">
        <f>$C$13*100/$C$17</f>
        <v>3.7720264317180616</v>
      </c>
      <c r="I13" s="11">
        <f>$C$13*100/$C$17</f>
        <v>3.7720264317180616</v>
      </c>
      <c r="J13" s="11">
        <f>$C$13*100/$C$17</f>
        <v>3.7720264317180616</v>
      </c>
      <c r="K13" s="11">
        <f>$C$13*100/$C$17</f>
        <v>3.7720264317180616</v>
      </c>
      <c r="L13" s="11"/>
      <c r="M13" s="11"/>
      <c r="N13" s="11"/>
      <c r="O13" s="13"/>
    </row>
    <row r="14" spans="2:17" s="12" customFormat="1" x14ac:dyDescent="0.2">
      <c r="B14" s="37" t="s">
        <v>26</v>
      </c>
      <c r="C14" s="264">
        <v>1.4</v>
      </c>
      <c r="D14" s="11"/>
      <c r="E14" s="11"/>
      <c r="F14" s="11"/>
      <c r="G14" s="11">
        <f t="shared" ref="G14:M14" si="1">$C$14*100/$C$17</f>
        <v>1.9273127753303965</v>
      </c>
      <c r="H14" s="11">
        <f t="shared" si="1"/>
        <v>1.9273127753303965</v>
      </c>
      <c r="I14" s="11">
        <f t="shared" si="1"/>
        <v>1.9273127753303965</v>
      </c>
      <c r="J14" s="11">
        <f t="shared" si="1"/>
        <v>1.9273127753303965</v>
      </c>
      <c r="K14" s="11">
        <f t="shared" si="1"/>
        <v>1.9273127753303965</v>
      </c>
      <c r="L14" s="11">
        <f t="shared" si="1"/>
        <v>1.9273127753303965</v>
      </c>
      <c r="M14" s="11">
        <f t="shared" si="1"/>
        <v>1.9273127753303965</v>
      </c>
      <c r="N14" s="11"/>
      <c r="O14" s="13"/>
    </row>
    <row r="15" spans="2:17" s="12" customFormat="1" x14ac:dyDescent="0.2">
      <c r="B15" s="37" t="s">
        <v>63</v>
      </c>
      <c r="C15" s="264">
        <v>7</v>
      </c>
      <c r="D15" s="11"/>
      <c r="E15" s="11"/>
      <c r="F15" s="11"/>
      <c r="G15" s="11">
        <f>$C$15*100/$C$17</f>
        <v>9.6365638766519819</v>
      </c>
      <c r="H15" s="11">
        <f>$C$15*100/$C$17</f>
        <v>9.6365638766519819</v>
      </c>
      <c r="I15" s="11">
        <f>$C$15*100/$C$17</f>
        <v>9.6365638766519819</v>
      </c>
      <c r="J15" s="11">
        <f>$C$15*100/$C$17</f>
        <v>9.6365638766519819</v>
      </c>
      <c r="K15" s="11">
        <f>$C$15*100/$C$17</f>
        <v>9.6365638766519819</v>
      </c>
      <c r="L15" s="11"/>
      <c r="M15" s="11"/>
      <c r="N15" s="11"/>
      <c r="O15" s="13"/>
      <c r="Q15" s="9"/>
    </row>
    <row r="16" spans="2:17" ht="16.5" x14ac:dyDescent="0.2">
      <c r="B16" s="257" t="s">
        <v>27</v>
      </c>
      <c r="C16" s="266">
        <f t="shared" ref="C16" si="2">SUM(C5:C15)</f>
        <v>72.64</v>
      </c>
      <c r="D16" s="401"/>
      <c r="E16" s="402"/>
      <c r="F16" s="402"/>
      <c r="G16" s="402"/>
      <c r="H16" s="402"/>
      <c r="I16" s="402"/>
      <c r="J16" s="402"/>
      <c r="K16" s="402"/>
      <c r="L16" s="402"/>
      <c r="M16" s="402"/>
      <c r="N16" s="402"/>
      <c r="O16" s="403"/>
    </row>
    <row r="17" spans="1:17" ht="16.5" x14ac:dyDescent="0.3">
      <c r="A17" s="19"/>
      <c r="B17" s="242" t="s">
        <v>28</v>
      </c>
      <c r="C17" s="270">
        <v>72.64</v>
      </c>
      <c r="D17" s="17">
        <f t="shared" ref="D17:O17" si="3">SUM(D5:D15)</f>
        <v>6.8832599118942728</v>
      </c>
      <c r="E17" s="17">
        <f t="shared" si="3"/>
        <v>6.8832599118942728</v>
      </c>
      <c r="F17" s="17">
        <f t="shared" si="3"/>
        <v>6.8832599118942728</v>
      </c>
      <c r="G17" s="17">
        <f t="shared" si="3"/>
        <v>99.999999999999986</v>
      </c>
      <c r="H17" s="17">
        <f t="shared" si="3"/>
        <v>99.999999999999986</v>
      </c>
      <c r="I17" s="17">
        <f t="shared" si="3"/>
        <v>99.999999999999986</v>
      </c>
      <c r="J17" s="17">
        <f t="shared" si="3"/>
        <v>99.999999999999986</v>
      </c>
      <c r="K17" s="17">
        <f t="shared" si="3"/>
        <v>99.999999999999986</v>
      </c>
      <c r="L17" s="17">
        <f t="shared" si="3"/>
        <v>8.8105726872246688</v>
      </c>
      <c r="M17" s="17">
        <f t="shared" si="3"/>
        <v>8.8105726872246688</v>
      </c>
      <c r="N17" s="17">
        <f t="shared" si="3"/>
        <v>6.8832599118942728</v>
      </c>
      <c r="O17" s="40">
        <f t="shared" si="3"/>
        <v>6.8832599118942728</v>
      </c>
    </row>
    <row r="18" spans="1:17" ht="16.5" x14ac:dyDescent="0.2">
      <c r="A18" s="19"/>
      <c r="B18" s="21" t="s">
        <v>29</v>
      </c>
      <c r="C18" s="22">
        <f>C16/C17*100</f>
        <v>100</v>
      </c>
      <c r="D18" s="20"/>
      <c r="E18" s="20"/>
      <c r="F18" s="20"/>
      <c r="G18" s="20"/>
      <c r="H18" s="20"/>
      <c r="I18" s="20"/>
      <c r="J18" s="20"/>
      <c r="K18" s="20"/>
      <c r="L18" s="20"/>
      <c r="M18" s="20"/>
      <c r="N18" s="20"/>
      <c r="O18" s="23"/>
      <c r="Q18" s="12"/>
    </row>
    <row r="19" spans="1:17" ht="16.5" x14ac:dyDescent="0.3">
      <c r="A19" s="19"/>
      <c r="B19" s="24" t="s">
        <v>30</v>
      </c>
      <c r="C19" s="143">
        <v>104.6</v>
      </c>
      <c r="D19" s="20"/>
      <c r="E19" s="20"/>
      <c r="F19" s="20"/>
      <c r="G19" s="20"/>
      <c r="H19" s="20"/>
      <c r="I19" s="20"/>
      <c r="J19" s="20"/>
      <c r="K19" s="20"/>
      <c r="L19" s="20"/>
      <c r="M19" s="20"/>
      <c r="N19" s="20"/>
      <c r="O19" s="23"/>
      <c r="Q19" s="12"/>
    </row>
    <row r="20" spans="1:17" ht="16.5" x14ac:dyDescent="0.3">
      <c r="A20" s="19"/>
      <c r="B20" s="26" t="s">
        <v>32</v>
      </c>
      <c r="C20" s="144">
        <f>100*C17/C19</f>
        <v>69.44550669216062</v>
      </c>
      <c r="D20" s="20"/>
      <c r="E20" s="20"/>
      <c r="F20" s="20"/>
      <c r="G20" s="20"/>
      <c r="H20" s="20"/>
      <c r="I20" s="20"/>
      <c r="J20" s="20"/>
      <c r="K20" s="20"/>
      <c r="L20" s="20"/>
      <c r="M20" s="20"/>
      <c r="N20" s="20"/>
      <c r="O20" s="23"/>
      <c r="Q20" s="12"/>
    </row>
    <row r="21" spans="1:17" ht="16.5" x14ac:dyDescent="0.2">
      <c r="A21" s="19"/>
      <c r="B21" s="28" t="s">
        <v>33</v>
      </c>
      <c r="C21" s="145">
        <v>104.6</v>
      </c>
      <c r="D21" s="42"/>
      <c r="E21" s="32"/>
      <c r="F21" s="32"/>
      <c r="G21" s="32"/>
      <c r="H21" s="32"/>
      <c r="I21" s="32"/>
      <c r="J21" s="32"/>
      <c r="K21" s="32"/>
      <c r="L21" s="32"/>
      <c r="M21" s="32"/>
      <c r="N21" s="32"/>
      <c r="O21" s="33"/>
      <c r="Q21" s="12"/>
    </row>
    <row r="22" spans="1:17" ht="15" x14ac:dyDescent="0.2">
      <c r="B22" s="45"/>
      <c r="C22" s="149"/>
      <c r="D22" s="49"/>
      <c r="E22" s="49"/>
      <c r="F22" s="49"/>
      <c r="G22" s="49"/>
      <c r="H22" s="49"/>
      <c r="I22" s="49"/>
      <c r="J22" s="49"/>
      <c r="K22" s="49"/>
      <c r="L22" s="49"/>
      <c r="M22" s="49"/>
      <c r="N22" s="49"/>
      <c r="O22" s="49"/>
      <c r="Q22" s="12"/>
    </row>
    <row r="23" spans="1:17" ht="15.75" x14ac:dyDescent="0.25">
      <c r="B23" s="4" t="s">
        <v>37</v>
      </c>
      <c r="Q23" s="12"/>
    </row>
    <row r="24" spans="1:17" ht="40.5" customHeight="1" x14ac:dyDescent="0.2">
      <c r="B24" s="405" t="s">
        <v>403</v>
      </c>
      <c r="C24" s="405"/>
      <c r="D24" s="405"/>
      <c r="E24" s="405"/>
      <c r="F24" s="405"/>
      <c r="G24" s="405"/>
      <c r="H24" s="405"/>
      <c r="I24" s="405"/>
      <c r="J24" s="405"/>
      <c r="K24" s="405"/>
      <c r="L24" s="405"/>
      <c r="M24" s="405"/>
      <c r="N24" s="405"/>
      <c r="O24" s="405"/>
      <c r="Q24" s="12"/>
    </row>
    <row r="25" spans="1:17" x14ac:dyDescent="0.2">
      <c r="Q25" s="12"/>
    </row>
    <row r="26" spans="1:17" ht="15.75" x14ac:dyDescent="0.25">
      <c r="B26" s="4" t="s">
        <v>39</v>
      </c>
      <c r="Q26" s="12"/>
    </row>
    <row r="27" spans="1:17" x14ac:dyDescent="0.2">
      <c r="B27" s="398" t="s">
        <v>395</v>
      </c>
      <c r="C27" s="398"/>
      <c r="D27" s="398"/>
      <c r="E27" s="398"/>
      <c r="F27" s="398"/>
      <c r="G27" s="398"/>
      <c r="H27" s="398"/>
      <c r="I27" s="398"/>
      <c r="J27" s="398"/>
      <c r="K27" s="398"/>
      <c r="L27" s="398"/>
      <c r="M27" s="398"/>
      <c r="N27" s="398"/>
      <c r="O27" s="398"/>
    </row>
    <row r="28" spans="1:17" ht="28.5" customHeight="1" x14ac:dyDescent="0.2">
      <c r="B28" s="406" t="s">
        <v>391</v>
      </c>
      <c r="C28" s="406"/>
      <c r="D28" s="406"/>
      <c r="E28" s="406"/>
      <c r="F28" s="406"/>
      <c r="G28" s="406"/>
      <c r="H28" s="406"/>
      <c r="I28" s="406"/>
      <c r="J28" s="406"/>
      <c r="K28" s="406"/>
      <c r="L28" s="406"/>
      <c r="M28" s="406"/>
      <c r="N28" s="406"/>
      <c r="O28" s="406"/>
    </row>
  </sheetData>
  <mergeCells count="7">
    <mergeCell ref="D1:O1"/>
    <mergeCell ref="D3:O3"/>
    <mergeCell ref="B24:O24"/>
    <mergeCell ref="B27:O27"/>
    <mergeCell ref="B28:O28"/>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6"/>
  <dimension ref="A1:O25"/>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505</v>
      </c>
      <c r="C1" s="2"/>
      <c r="D1" s="1"/>
      <c r="E1" s="1"/>
      <c r="F1" s="1"/>
      <c r="G1" s="1"/>
      <c r="H1" s="1"/>
      <c r="I1" s="1"/>
      <c r="J1" s="1"/>
      <c r="K1" s="1"/>
      <c r="L1" s="1"/>
      <c r="M1" s="1"/>
      <c r="N1" s="1"/>
      <c r="O1" s="1"/>
    </row>
    <row r="2" spans="1:15" s="3" customFormat="1" ht="15.75" x14ac:dyDescent="0.25">
      <c r="B2" s="4" t="s">
        <v>1</v>
      </c>
      <c r="C2" s="168">
        <v>2011</v>
      </c>
      <c r="D2" s="212" t="s">
        <v>697</v>
      </c>
      <c r="M2" s="376"/>
      <c r="N2" s="376" t="s">
        <v>698</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64">
        <v>4.431</v>
      </c>
      <c r="D5" s="11">
        <f>$C$5*100/$C$14</f>
        <v>17.534626038781166</v>
      </c>
      <c r="E5" s="11">
        <f>$C$5*100/$C$14</f>
        <v>17.534626038781166</v>
      </c>
      <c r="F5" s="11">
        <f>$C$5*100/$C$14</f>
        <v>17.534626038781166</v>
      </c>
      <c r="G5" s="11"/>
      <c r="H5" s="11"/>
      <c r="I5" s="11"/>
      <c r="J5" s="11"/>
      <c r="K5" s="11"/>
      <c r="L5" s="11"/>
      <c r="M5" s="11"/>
      <c r="N5" s="11">
        <f>$C$5*100/$C$14</f>
        <v>17.534626038781166</v>
      </c>
      <c r="O5" s="11">
        <f>$C$5*100/$C$14</f>
        <v>17.534626038781166</v>
      </c>
    </row>
    <row r="6" spans="1:15" s="12" customFormat="1" x14ac:dyDescent="0.2">
      <c r="B6" s="10" t="s">
        <v>85</v>
      </c>
      <c r="C6" s="264">
        <v>10.569000000000001</v>
      </c>
      <c r="D6" s="11"/>
      <c r="E6" s="11"/>
      <c r="F6" s="13"/>
      <c r="G6" s="11"/>
      <c r="H6" s="11"/>
      <c r="I6" s="11">
        <f>$C$6*100/$C$14</f>
        <v>41.824297586070443</v>
      </c>
      <c r="J6" s="11">
        <f>$C$6*100/$C$14</f>
        <v>41.824297586070443</v>
      </c>
      <c r="K6" s="11">
        <f>$C$6*100/$C$14</f>
        <v>41.824297586070443</v>
      </c>
      <c r="L6" s="11">
        <f>$C$6*100/$C$14</f>
        <v>41.824297586070443</v>
      </c>
      <c r="M6" s="11">
        <f>$C$6*100/$C$14</f>
        <v>41.824297586070443</v>
      </c>
      <c r="N6" s="11"/>
      <c r="O6" s="13"/>
    </row>
    <row r="7" spans="1:15" s="12" customFormat="1" x14ac:dyDescent="0.2">
      <c r="B7" s="10" t="s">
        <v>49</v>
      </c>
      <c r="C7" s="264">
        <v>2.7389999999999999</v>
      </c>
      <c r="D7" s="11">
        <f>$C$7*100/$C$14</f>
        <v>10.838939453897902</v>
      </c>
      <c r="E7" s="11">
        <f>$C$7*100/$C$14</f>
        <v>10.838939453897902</v>
      </c>
      <c r="F7" s="11">
        <f>$C$7*100/$C$14</f>
        <v>10.838939453897902</v>
      </c>
      <c r="G7" s="11"/>
      <c r="H7" s="11"/>
      <c r="I7" s="11"/>
      <c r="J7" s="11"/>
      <c r="K7" s="11"/>
      <c r="L7" s="11"/>
      <c r="M7" s="11"/>
      <c r="N7" s="11">
        <f>$C$7*100/$C$14</f>
        <v>10.838939453897902</v>
      </c>
      <c r="O7" s="11">
        <f>$C$7*100/$C$14</f>
        <v>10.838939453897902</v>
      </c>
    </row>
    <row r="8" spans="1:15" s="12" customFormat="1" x14ac:dyDescent="0.2">
      <c r="B8" s="37" t="s">
        <v>90</v>
      </c>
      <c r="C8" s="264">
        <v>2.29</v>
      </c>
      <c r="D8" s="11">
        <f>$C$8*100/$C$14</f>
        <v>9.0621290067273446</v>
      </c>
      <c r="E8" s="11">
        <f t="shared" ref="E8:F8" si="0">$C$8*100/$C$14</f>
        <v>9.0621290067273446</v>
      </c>
      <c r="F8" s="11">
        <f t="shared" si="0"/>
        <v>9.0621290067273446</v>
      </c>
      <c r="G8" s="11"/>
      <c r="H8" s="11"/>
      <c r="I8" s="11"/>
      <c r="J8" s="11"/>
      <c r="K8" s="11"/>
      <c r="L8" s="11"/>
      <c r="M8" s="11"/>
      <c r="N8" s="11">
        <f t="shared" ref="N8:O8" si="1">$C$8*100/$C$14</f>
        <v>9.0621290067273446</v>
      </c>
      <c r="O8" s="11">
        <f t="shared" si="1"/>
        <v>9.0621290067273446</v>
      </c>
    </row>
    <row r="9" spans="1:15" s="12" customFormat="1" x14ac:dyDescent="0.2">
      <c r="B9" s="37" t="s">
        <v>98</v>
      </c>
      <c r="C9" s="264">
        <v>5</v>
      </c>
      <c r="D9" s="11"/>
      <c r="E9" s="11"/>
      <c r="F9" s="11"/>
      <c r="G9" s="11"/>
      <c r="H9" s="11"/>
      <c r="I9" s="11"/>
      <c r="J9" s="11"/>
      <c r="K9" s="11"/>
      <c r="L9" s="11"/>
      <c r="M9" s="11">
        <f>$C$9*100/$C$14</f>
        <v>19.786307874950534</v>
      </c>
      <c r="N9" s="11">
        <f>$C$9*100/$C$14</f>
        <v>19.786307874950534</v>
      </c>
      <c r="O9" s="11">
        <f>$C$9*100/$C$14</f>
        <v>19.786307874950534</v>
      </c>
    </row>
    <row r="10" spans="1:15" s="12" customFormat="1" x14ac:dyDescent="0.2">
      <c r="B10" s="37" t="s">
        <v>99</v>
      </c>
      <c r="C10" s="264">
        <v>5</v>
      </c>
      <c r="D10" s="11">
        <f>$C$10*100/$C$14</f>
        <v>19.786307874950534</v>
      </c>
      <c r="E10" s="11">
        <f>$C$10*100/$C$14</f>
        <v>19.786307874950534</v>
      </c>
      <c r="F10" s="11">
        <f>$C$10*100/$C$14</f>
        <v>19.786307874950534</v>
      </c>
      <c r="G10" s="11"/>
      <c r="H10" s="11"/>
      <c r="I10" s="11"/>
      <c r="J10" s="11"/>
      <c r="K10" s="11"/>
      <c r="L10" s="11"/>
      <c r="M10" s="11"/>
      <c r="N10" s="11"/>
      <c r="O10" s="11"/>
    </row>
    <row r="11" spans="1:15" s="12" customFormat="1" x14ac:dyDescent="0.2">
      <c r="B11" s="10" t="s">
        <v>79</v>
      </c>
      <c r="C11" s="265">
        <v>3.9</v>
      </c>
      <c r="D11" s="11">
        <f t="shared" ref="D11:O11" si="2">$C$11*100/$C$14</f>
        <v>15.433320142461417</v>
      </c>
      <c r="E11" s="11">
        <f t="shared" si="2"/>
        <v>15.433320142461417</v>
      </c>
      <c r="F11" s="11">
        <f t="shared" si="2"/>
        <v>15.433320142461417</v>
      </c>
      <c r="G11" s="11">
        <f t="shared" si="2"/>
        <v>15.433320142461417</v>
      </c>
      <c r="H11" s="11">
        <f t="shared" si="2"/>
        <v>15.433320142461417</v>
      </c>
      <c r="I11" s="11">
        <f t="shared" si="2"/>
        <v>15.433320142461417</v>
      </c>
      <c r="J11" s="11">
        <f t="shared" si="2"/>
        <v>15.433320142461417</v>
      </c>
      <c r="K11" s="11">
        <f t="shared" si="2"/>
        <v>15.433320142461417</v>
      </c>
      <c r="L11" s="11">
        <f t="shared" si="2"/>
        <v>15.433320142461417</v>
      </c>
      <c r="M11" s="11">
        <f t="shared" si="2"/>
        <v>15.433320142461417</v>
      </c>
      <c r="N11" s="11">
        <f t="shared" si="2"/>
        <v>15.433320142461417</v>
      </c>
      <c r="O11" s="11">
        <f t="shared" si="2"/>
        <v>15.433320142461417</v>
      </c>
    </row>
    <row r="12" spans="1:15" s="12" customFormat="1" x14ac:dyDescent="0.2">
      <c r="B12" s="37" t="s">
        <v>500</v>
      </c>
      <c r="C12" s="264">
        <v>3.7240000000000002</v>
      </c>
      <c r="D12" s="11">
        <f>$C$12*100/$C$14</f>
        <v>14.736842105263159</v>
      </c>
      <c r="E12" s="11">
        <f>$C$12*100/$C$14</f>
        <v>14.736842105263159</v>
      </c>
      <c r="F12" s="11">
        <f>$C$12*100/$C$14</f>
        <v>14.736842105263159</v>
      </c>
      <c r="G12" s="11"/>
      <c r="H12" s="11"/>
      <c r="I12" s="11"/>
      <c r="J12" s="11"/>
      <c r="K12" s="11"/>
      <c r="L12" s="11"/>
      <c r="M12" s="11"/>
      <c r="N12" s="11">
        <f>$C$12*100/$C$14</f>
        <v>14.736842105263159</v>
      </c>
      <c r="O12" s="11">
        <f>$C$12*100/$C$14</f>
        <v>14.736842105263159</v>
      </c>
    </row>
    <row r="13" spans="1:15" ht="16.5" x14ac:dyDescent="0.2">
      <c r="B13" s="257" t="s">
        <v>27</v>
      </c>
      <c r="C13" s="266">
        <f t="shared" ref="C13" si="3">SUM(C5:C12)</f>
        <v>37.653000000000006</v>
      </c>
      <c r="D13" s="401"/>
      <c r="E13" s="402"/>
      <c r="F13" s="402"/>
      <c r="G13" s="402"/>
      <c r="H13" s="402"/>
      <c r="I13" s="402"/>
      <c r="J13" s="402"/>
      <c r="K13" s="402"/>
      <c r="L13" s="402"/>
      <c r="M13" s="402"/>
      <c r="N13" s="402"/>
      <c r="O13" s="403"/>
    </row>
    <row r="14" spans="1:15" ht="16.5" x14ac:dyDescent="0.3">
      <c r="A14" s="19"/>
      <c r="B14" s="242" t="s">
        <v>28</v>
      </c>
      <c r="C14" s="276">
        <v>25.27</v>
      </c>
      <c r="D14" s="17">
        <f t="shared" ref="D14:O14" si="4">SUM(D5:D12)</f>
        <v>87.392164622081523</v>
      </c>
      <c r="E14" s="17">
        <f t="shared" si="4"/>
        <v>87.392164622081523</v>
      </c>
      <c r="F14" s="17">
        <f t="shared" si="4"/>
        <v>87.392164622081523</v>
      </c>
      <c r="G14" s="17">
        <f t="shared" si="4"/>
        <v>15.433320142461417</v>
      </c>
      <c r="H14" s="17">
        <f t="shared" si="4"/>
        <v>15.433320142461417</v>
      </c>
      <c r="I14" s="17">
        <f t="shared" si="4"/>
        <v>57.257617728531862</v>
      </c>
      <c r="J14" s="17">
        <f t="shared" si="4"/>
        <v>57.257617728531862</v>
      </c>
      <c r="K14" s="17">
        <f t="shared" si="4"/>
        <v>57.257617728531862</v>
      </c>
      <c r="L14" s="17">
        <f t="shared" si="4"/>
        <v>57.257617728531862</v>
      </c>
      <c r="M14" s="17">
        <f t="shared" si="4"/>
        <v>77.043925603482393</v>
      </c>
      <c r="N14" s="17">
        <f t="shared" si="4"/>
        <v>87.392164622081523</v>
      </c>
      <c r="O14" s="40">
        <f t="shared" si="4"/>
        <v>87.392164622081523</v>
      </c>
    </row>
    <row r="15" spans="1:15" ht="16.5" x14ac:dyDescent="0.2">
      <c r="A15" s="19"/>
      <c r="B15" s="21" t="s">
        <v>29</v>
      </c>
      <c r="C15" s="22">
        <f>C13/C14*100</f>
        <v>149.00277008310252</v>
      </c>
      <c r="D15" s="20"/>
      <c r="E15" s="20"/>
      <c r="F15" s="20"/>
      <c r="G15" s="20"/>
      <c r="H15" s="20"/>
      <c r="I15" s="20"/>
      <c r="J15" s="20"/>
      <c r="K15" s="20"/>
      <c r="L15" s="20"/>
      <c r="M15" s="20"/>
      <c r="N15" s="20"/>
      <c r="O15" s="23"/>
    </row>
    <row r="16" spans="1:15" ht="16.5" x14ac:dyDescent="0.3">
      <c r="A16" s="19"/>
      <c r="B16" s="24" t="s">
        <v>30</v>
      </c>
      <c r="C16" s="148">
        <v>29.73</v>
      </c>
      <c r="D16" s="20"/>
      <c r="E16" s="20"/>
      <c r="F16" s="20"/>
      <c r="G16" s="20"/>
      <c r="H16" s="20"/>
      <c r="I16" s="20"/>
      <c r="J16" s="20"/>
      <c r="K16" s="20"/>
      <c r="L16" s="20"/>
      <c r="M16" s="20"/>
      <c r="N16" s="20"/>
      <c r="O16" s="23"/>
    </row>
    <row r="17" spans="1:15" ht="16.5" x14ac:dyDescent="0.3">
      <c r="A17" s="19"/>
      <c r="B17" s="26" t="s">
        <v>32</v>
      </c>
      <c r="C17" s="140">
        <f>100*C14/C16</f>
        <v>84.998318197107295</v>
      </c>
      <c r="D17" s="20"/>
      <c r="E17" s="20"/>
      <c r="F17" s="20"/>
      <c r="G17" s="20"/>
      <c r="H17" s="20"/>
      <c r="I17" s="20"/>
      <c r="J17" s="20"/>
      <c r="K17" s="20"/>
      <c r="L17" s="20"/>
      <c r="M17" s="20"/>
      <c r="N17" s="20"/>
      <c r="O17" s="23"/>
    </row>
    <row r="18" spans="1:15" ht="16.5" x14ac:dyDescent="0.2">
      <c r="A18" s="19"/>
      <c r="B18" s="28" t="s">
        <v>33</v>
      </c>
      <c r="C18" s="60">
        <v>54.274999999999999</v>
      </c>
      <c r="D18" s="42"/>
      <c r="E18" s="32"/>
      <c r="F18" s="32"/>
      <c r="G18" s="32"/>
      <c r="H18" s="32"/>
      <c r="I18" s="32"/>
      <c r="J18" s="32"/>
      <c r="K18" s="32"/>
      <c r="L18" s="32"/>
      <c r="M18" s="32"/>
      <c r="N18" s="32"/>
      <c r="O18" s="33"/>
    </row>
    <row r="19" spans="1:15" x14ac:dyDescent="0.2">
      <c r="C19" s="43"/>
    </row>
    <row r="20" spans="1:15" ht="15.75" x14ac:dyDescent="0.25">
      <c r="B20" s="4" t="s">
        <v>37</v>
      </c>
    </row>
    <row r="21" spans="1:15" ht="92.25" customHeight="1" x14ac:dyDescent="0.2">
      <c r="B21" s="405" t="s">
        <v>670</v>
      </c>
      <c r="C21" s="405"/>
      <c r="D21" s="405"/>
      <c r="E21" s="405"/>
      <c r="F21" s="405"/>
      <c r="G21" s="405"/>
      <c r="H21" s="405"/>
      <c r="I21" s="405"/>
      <c r="J21" s="405"/>
      <c r="K21" s="405"/>
      <c r="L21" s="405"/>
      <c r="M21" s="405"/>
      <c r="N21" s="405"/>
      <c r="O21" s="405"/>
    </row>
    <row r="23" spans="1:15" ht="15.75" x14ac:dyDescent="0.25">
      <c r="B23" s="4" t="s">
        <v>39</v>
      </c>
    </row>
    <row r="24" spans="1:15" ht="28.5" customHeight="1" x14ac:dyDescent="0.2">
      <c r="B24" s="406" t="s">
        <v>675</v>
      </c>
      <c r="C24" s="406"/>
      <c r="D24" s="406"/>
      <c r="E24" s="406"/>
      <c r="F24" s="406"/>
      <c r="G24" s="406"/>
      <c r="H24" s="406"/>
      <c r="I24" s="406"/>
      <c r="J24" s="406"/>
      <c r="K24" s="406"/>
      <c r="L24" s="406"/>
      <c r="M24" s="406"/>
      <c r="N24" s="406"/>
      <c r="O24" s="406"/>
    </row>
    <row r="25" spans="1:15" ht="28.5" customHeight="1" x14ac:dyDescent="0.2">
      <c r="B25" s="406" t="s">
        <v>676</v>
      </c>
      <c r="C25" s="406"/>
      <c r="D25" s="406"/>
      <c r="E25" s="406"/>
      <c r="F25" s="406"/>
      <c r="G25" s="406"/>
      <c r="H25" s="406"/>
      <c r="I25" s="406"/>
      <c r="J25" s="406"/>
      <c r="K25" s="406"/>
      <c r="L25" s="406"/>
      <c r="M25" s="406"/>
      <c r="N25" s="406"/>
      <c r="O25" s="406"/>
    </row>
  </sheetData>
  <mergeCells count="6">
    <mergeCell ref="D3:O3"/>
    <mergeCell ref="B21:O21"/>
    <mergeCell ref="B24:O24"/>
    <mergeCell ref="B25:O25"/>
    <mergeCell ref="B3:B4"/>
    <mergeCell ref="D13:O13"/>
  </mergeCells>
  <hyperlinks>
    <hyperlink ref="N2" r:id="rId1"/>
  </hyperlinks>
  <printOptions horizontalCentered="1"/>
  <pageMargins left="0.31496062992125984" right="0.31496062992125984" top="0.98425196850393704"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7"/>
  <dimension ref="A1:O22"/>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506</v>
      </c>
      <c r="C1" s="2"/>
      <c r="D1" s="1"/>
      <c r="E1" s="1"/>
      <c r="F1" s="1"/>
      <c r="G1" s="1"/>
      <c r="H1" s="1"/>
      <c r="I1" s="1"/>
      <c r="J1" s="1"/>
      <c r="K1" s="1"/>
      <c r="L1" s="1"/>
      <c r="M1" s="1"/>
      <c r="N1" s="1"/>
      <c r="O1" s="1"/>
    </row>
    <row r="2" spans="1:15" s="3" customFormat="1" ht="15.75" x14ac:dyDescent="0.25">
      <c r="B2" s="4" t="s">
        <v>1</v>
      </c>
      <c r="C2" s="5" t="s">
        <v>70</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4">
        <v>2.1</v>
      </c>
      <c r="D5" s="11"/>
      <c r="E5" s="11">
        <f>$C$5*100/$C$12</f>
        <v>47.085201793721971</v>
      </c>
      <c r="F5" s="11">
        <f>$C$5*100/$C$12</f>
        <v>47.085201793721971</v>
      </c>
      <c r="G5" s="11">
        <f>$C$5*100/$C$12</f>
        <v>47.085201793721971</v>
      </c>
      <c r="H5" s="11">
        <f>$C$5*100/$C$12</f>
        <v>47.085201793721971</v>
      </c>
      <c r="I5" s="11">
        <f>$C$5*100/$C$12</f>
        <v>47.085201793721971</v>
      </c>
      <c r="J5" s="11"/>
      <c r="K5" s="11"/>
      <c r="L5" s="11"/>
      <c r="M5" s="11"/>
      <c r="N5" s="11"/>
      <c r="O5" s="13"/>
    </row>
    <row r="6" spans="1:15" s="12" customFormat="1" x14ac:dyDescent="0.2">
      <c r="B6" s="10" t="s">
        <v>85</v>
      </c>
      <c r="C6" s="264">
        <v>2.1</v>
      </c>
      <c r="D6" s="11">
        <f>$C$6*100/$C$12</f>
        <v>47.085201793721971</v>
      </c>
      <c r="E6" s="11"/>
      <c r="F6" s="13"/>
      <c r="G6" s="11"/>
      <c r="H6" s="11"/>
      <c r="I6" s="11"/>
      <c r="J6" s="11"/>
      <c r="K6" s="11"/>
      <c r="L6" s="11">
        <f>$C$6*100/$C$12</f>
        <v>47.085201793721971</v>
      </c>
      <c r="M6" s="11">
        <f>$C$6*100/$C$12</f>
        <v>47.085201793721971</v>
      </c>
      <c r="N6" s="11">
        <f>$C$6*100/$C$12</f>
        <v>47.085201793721971</v>
      </c>
      <c r="O6" s="11">
        <f>$C$6*100/$C$12</f>
        <v>47.085201793721971</v>
      </c>
    </row>
    <row r="7" spans="1:15" s="12" customFormat="1" x14ac:dyDescent="0.2">
      <c r="B7" s="14" t="s">
        <v>98</v>
      </c>
      <c r="C7" s="264">
        <v>0.4</v>
      </c>
      <c r="D7" s="11"/>
      <c r="E7" s="11">
        <f>$C$7*100/$C$12</f>
        <v>8.9686098654708513</v>
      </c>
      <c r="F7" s="11">
        <f>$C$7*100/$C$12</f>
        <v>8.9686098654708513</v>
      </c>
      <c r="G7" s="11">
        <f>$C$7*100/$C$12</f>
        <v>8.9686098654708513</v>
      </c>
      <c r="H7" s="11">
        <f>$C$7*100/$C$12</f>
        <v>8.9686098654708513</v>
      </c>
      <c r="I7" s="11">
        <f>$C$7*100/$C$12</f>
        <v>8.9686098654708513</v>
      </c>
      <c r="J7" s="11"/>
      <c r="K7" s="11"/>
      <c r="L7" s="11"/>
      <c r="M7" s="11"/>
      <c r="N7" s="11"/>
      <c r="O7" s="13"/>
    </row>
    <row r="8" spans="1:15" s="12" customFormat="1" x14ac:dyDescent="0.2">
      <c r="B8" s="10" t="s">
        <v>99</v>
      </c>
      <c r="C8" s="265">
        <v>0.4</v>
      </c>
      <c r="D8" s="11">
        <f>$C$8*100/$C$12</f>
        <v>8.9686098654708513</v>
      </c>
      <c r="E8" s="11"/>
      <c r="F8" s="13"/>
      <c r="G8" s="11"/>
      <c r="H8" s="11"/>
      <c r="I8" s="11"/>
      <c r="J8" s="11"/>
      <c r="K8" s="11"/>
      <c r="L8" s="11">
        <f>$C$8*100/$C$12</f>
        <v>8.9686098654708513</v>
      </c>
      <c r="M8" s="11">
        <f>$C$8*100/$C$12</f>
        <v>8.9686098654708513</v>
      </c>
      <c r="N8" s="11">
        <f>$C$8*100/$C$12</f>
        <v>8.9686098654708513</v>
      </c>
      <c r="O8" s="11">
        <f>$C$8*100/$C$12</f>
        <v>8.9686098654708513</v>
      </c>
    </row>
    <row r="9" spans="1:15" s="12" customFormat="1" x14ac:dyDescent="0.2">
      <c r="B9" s="10" t="s">
        <v>294</v>
      </c>
      <c r="C9" s="264">
        <v>0.5</v>
      </c>
      <c r="D9" s="11">
        <f t="shared" ref="D9:O9" si="0">$C$9*100/$C$12</f>
        <v>11.210762331838565</v>
      </c>
      <c r="E9" s="11">
        <f t="shared" si="0"/>
        <v>11.210762331838565</v>
      </c>
      <c r="F9" s="11">
        <f t="shared" si="0"/>
        <v>11.210762331838565</v>
      </c>
      <c r="G9" s="11">
        <f t="shared" si="0"/>
        <v>11.210762331838565</v>
      </c>
      <c r="H9" s="11">
        <f t="shared" si="0"/>
        <v>11.210762331838565</v>
      </c>
      <c r="I9" s="11">
        <f t="shared" si="0"/>
        <v>11.210762331838565</v>
      </c>
      <c r="J9" s="11">
        <f t="shared" si="0"/>
        <v>11.210762331838565</v>
      </c>
      <c r="K9" s="11">
        <f t="shared" si="0"/>
        <v>11.210762331838565</v>
      </c>
      <c r="L9" s="11">
        <f t="shared" si="0"/>
        <v>11.210762331838565</v>
      </c>
      <c r="M9" s="11">
        <f t="shared" si="0"/>
        <v>11.210762331838565</v>
      </c>
      <c r="N9" s="11">
        <f t="shared" si="0"/>
        <v>11.210762331838565</v>
      </c>
      <c r="O9" s="11">
        <f t="shared" si="0"/>
        <v>11.210762331838565</v>
      </c>
    </row>
    <row r="10" spans="1:15" s="12" customFormat="1" x14ac:dyDescent="0.2">
      <c r="B10" s="37" t="s">
        <v>147</v>
      </c>
      <c r="C10" s="264">
        <v>1.45</v>
      </c>
      <c r="D10" s="11">
        <f t="shared" ref="D10:O10" si="1">$C$10*100/$C$12</f>
        <v>32.511210762331842</v>
      </c>
      <c r="E10" s="11">
        <f t="shared" si="1"/>
        <v>32.511210762331842</v>
      </c>
      <c r="F10" s="11">
        <f t="shared" si="1"/>
        <v>32.511210762331842</v>
      </c>
      <c r="G10" s="11">
        <f t="shared" si="1"/>
        <v>32.511210762331842</v>
      </c>
      <c r="H10" s="11">
        <f t="shared" si="1"/>
        <v>32.511210762331842</v>
      </c>
      <c r="I10" s="11">
        <f t="shared" si="1"/>
        <v>32.511210762331842</v>
      </c>
      <c r="J10" s="11">
        <f t="shared" si="1"/>
        <v>32.511210762331842</v>
      </c>
      <c r="K10" s="11">
        <f t="shared" si="1"/>
        <v>32.511210762331842</v>
      </c>
      <c r="L10" s="11">
        <f t="shared" si="1"/>
        <v>32.511210762331842</v>
      </c>
      <c r="M10" s="11">
        <f t="shared" si="1"/>
        <v>32.511210762331842</v>
      </c>
      <c r="N10" s="11">
        <f t="shared" si="1"/>
        <v>32.511210762331842</v>
      </c>
      <c r="O10" s="11">
        <f t="shared" si="1"/>
        <v>32.511210762331842</v>
      </c>
    </row>
    <row r="11" spans="1:15" ht="16.5" x14ac:dyDescent="0.2">
      <c r="B11" s="257" t="s">
        <v>27</v>
      </c>
      <c r="C11" s="266">
        <f t="shared" ref="C11" si="2">SUM(C5:C10)</f>
        <v>6.9500000000000011</v>
      </c>
      <c r="D11" s="401"/>
      <c r="E11" s="402"/>
      <c r="F11" s="402"/>
      <c r="G11" s="402"/>
      <c r="H11" s="402"/>
      <c r="I11" s="402"/>
      <c r="J11" s="402"/>
      <c r="K11" s="402"/>
      <c r="L11" s="402"/>
      <c r="M11" s="402"/>
      <c r="N11" s="402"/>
      <c r="O11" s="403"/>
    </row>
    <row r="12" spans="1:15" ht="16.5" x14ac:dyDescent="0.3">
      <c r="A12" s="19"/>
      <c r="B12" s="242" t="s">
        <v>28</v>
      </c>
      <c r="C12" s="267">
        <v>4.46</v>
      </c>
      <c r="D12" s="17">
        <f t="shared" ref="D12:O12" si="3">SUM(D5:D10)</f>
        <v>99.775784753363226</v>
      </c>
      <c r="E12" s="17">
        <f t="shared" si="3"/>
        <v>99.775784753363226</v>
      </c>
      <c r="F12" s="17">
        <f t="shared" si="3"/>
        <v>99.775784753363226</v>
      </c>
      <c r="G12" s="17">
        <f t="shared" si="3"/>
        <v>99.775784753363226</v>
      </c>
      <c r="H12" s="17">
        <f t="shared" si="3"/>
        <v>99.775784753363226</v>
      </c>
      <c r="I12" s="17">
        <f t="shared" si="3"/>
        <v>99.775784753363226</v>
      </c>
      <c r="J12" s="17">
        <f t="shared" si="3"/>
        <v>43.721973094170409</v>
      </c>
      <c r="K12" s="17">
        <f t="shared" si="3"/>
        <v>43.721973094170409</v>
      </c>
      <c r="L12" s="17">
        <f t="shared" si="3"/>
        <v>99.775784753363226</v>
      </c>
      <c r="M12" s="17">
        <f t="shared" si="3"/>
        <v>99.775784753363226</v>
      </c>
      <c r="N12" s="17">
        <f t="shared" si="3"/>
        <v>99.775784753363226</v>
      </c>
      <c r="O12" s="40">
        <f t="shared" si="3"/>
        <v>99.775784753363226</v>
      </c>
    </row>
    <row r="13" spans="1:15" ht="16.5" x14ac:dyDescent="0.2">
      <c r="A13" s="19"/>
      <c r="B13" s="21" t="s">
        <v>29</v>
      </c>
      <c r="C13" s="22">
        <f>C11/C12*100</f>
        <v>155.82959641255607</v>
      </c>
      <c r="D13" s="20"/>
      <c r="E13" s="20"/>
      <c r="F13" s="20"/>
      <c r="G13" s="20"/>
      <c r="H13" s="20"/>
      <c r="I13" s="20"/>
      <c r="J13" s="20"/>
      <c r="K13" s="20"/>
      <c r="L13" s="20"/>
      <c r="M13" s="20"/>
      <c r="N13" s="20"/>
      <c r="O13" s="23"/>
    </row>
    <row r="14" spans="1:15" ht="16.5" x14ac:dyDescent="0.3">
      <c r="A14" s="19"/>
      <c r="B14" s="24" t="s">
        <v>30</v>
      </c>
      <c r="C14" s="148">
        <v>6.96</v>
      </c>
      <c r="D14" s="20"/>
      <c r="E14" s="20"/>
      <c r="F14" s="20"/>
      <c r="G14" s="20"/>
      <c r="H14" s="20"/>
      <c r="I14" s="20"/>
      <c r="J14" s="20"/>
      <c r="K14" s="20"/>
      <c r="L14" s="20"/>
      <c r="M14" s="20"/>
      <c r="N14" s="20"/>
      <c r="O14" s="23"/>
    </row>
    <row r="15" spans="1:15" ht="16.5" x14ac:dyDescent="0.3">
      <c r="A15" s="19"/>
      <c r="B15" s="26" t="s">
        <v>32</v>
      </c>
      <c r="C15" s="140">
        <f>100*C12/C14</f>
        <v>64.080459770114942</v>
      </c>
      <c r="D15" s="20"/>
      <c r="E15" s="20"/>
      <c r="F15" s="20"/>
      <c r="G15" s="20"/>
      <c r="H15" s="20"/>
      <c r="I15" s="20"/>
      <c r="J15" s="20"/>
      <c r="K15" s="20"/>
      <c r="L15" s="20"/>
      <c r="M15" s="20"/>
      <c r="N15" s="20"/>
      <c r="O15" s="23"/>
    </row>
    <row r="16" spans="1:15" ht="16.5" x14ac:dyDescent="0.2">
      <c r="A16" s="19"/>
      <c r="B16" s="28" t="s">
        <v>33</v>
      </c>
      <c r="C16" s="60">
        <v>21.43</v>
      </c>
      <c r="D16" s="42"/>
      <c r="E16" s="32"/>
      <c r="F16" s="32"/>
      <c r="G16" s="32"/>
      <c r="H16" s="32"/>
      <c r="I16" s="32"/>
      <c r="J16" s="32"/>
      <c r="K16" s="32"/>
      <c r="L16" s="32"/>
      <c r="M16" s="32"/>
      <c r="N16" s="32"/>
      <c r="O16" s="33"/>
    </row>
    <row r="17" spans="2:15" x14ac:dyDescent="0.2">
      <c r="C17" s="43"/>
    </row>
    <row r="18" spans="2:15" ht="15.75" x14ac:dyDescent="0.25">
      <c r="B18" s="4" t="s">
        <v>37</v>
      </c>
    </row>
    <row r="19" spans="2:15" ht="57" customHeight="1" x14ac:dyDescent="0.2">
      <c r="B19" s="405" t="s">
        <v>507</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494</v>
      </c>
      <c r="C22" s="392"/>
      <c r="D22" s="392"/>
      <c r="E22" s="392"/>
      <c r="F22" s="392"/>
      <c r="G22" s="392"/>
      <c r="H22" s="392"/>
      <c r="I22" s="392"/>
      <c r="J22" s="392"/>
      <c r="K22" s="392"/>
      <c r="L22" s="392"/>
      <c r="M22" s="392"/>
      <c r="N22" s="392"/>
      <c r="O22" s="392"/>
    </row>
  </sheetData>
  <mergeCells count="5">
    <mergeCell ref="D3:O3"/>
    <mergeCell ref="B19:O19"/>
    <mergeCell ref="B22:O22"/>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O20"/>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92</v>
      </c>
      <c r="C1" s="2"/>
      <c r="D1" s="393"/>
      <c r="E1" s="393"/>
      <c r="F1" s="393"/>
      <c r="G1" s="393"/>
      <c r="H1" s="393"/>
      <c r="I1" s="393"/>
      <c r="J1" s="393"/>
      <c r="K1" s="393"/>
      <c r="L1" s="393"/>
      <c r="M1" s="393"/>
      <c r="N1" s="393"/>
      <c r="O1" s="393"/>
    </row>
    <row r="2" spans="1:15" s="3" customFormat="1" ht="15.75" x14ac:dyDescent="0.25">
      <c r="B2" s="4" t="s">
        <v>1</v>
      </c>
      <c r="C2" s="5" t="s">
        <v>44</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4">
        <v>306</v>
      </c>
      <c r="D5" s="11"/>
      <c r="E5" s="11"/>
      <c r="F5" s="13"/>
      <c r="G5" s="11"/>
      <c r="H5" s="11">
        <f>$C$5*100/$C$10</f>
        <v>96.461502088423032</v>
      </c>
      <c r="I5" s="11">
        <f>$C$5*100/$C$10</f>
        <v>96.461502088423032</v>
      </c>
      <c r="J5" s="11">
        <f>$C$5*100/$C$10</f>
        <v>96.461502088423032</v>
      </c>
      <c r="K5" s="11">
        <f>$C$5*100/$C$10</f>
        <v>96.461502088423032</v>
      </c>
      <c r="L5" s="11">
        <f>$C$5*100/$C$10</f>
        <v>96.461502088423032</v>
      </c>
      <c r="M5" s="11"/>
      <c r="N5" s="11"/>
      <c r="O5" s="13"/>
    </row>
    <row r="6" spans="1:15" s="12" customFormat="1" x14ac:dyDescent="0.2">
      <c r="B6" s="10" t="s">
        <v>85</v>
      </c>
      <c r="C6" s="254">
        <v>67.3</v>
      </c>
      <c r="D6" s="11">
        <f>$C$6*100/$C$10</f>
        <v>21.215225786113955</v>
      </c>
      <c r="E6" s="11">
        <f>$C$6*100/$C$10</f>
        <v>21.215225786113955</v>
      </c>
      <c r="F6" s="13"/>
      <c r="G6" s="11"/>
      <c r="H6" s="11"/>
      <c r="I6" s="11"/>
      <c r="J6" s="11"/>
      <c r="K6" s="11"/>
      <c r="L6" s="11"/>
      <c r="M6" s="11">
        <f>$C$6*100/$C$10</f>
        <v>21.215225786113955</v>
      </c>
      <c r="N6" s="11">
        <f>$C$6*100/$C$10</f>
        <v>21.215225786113955</v>
      </c>
      <c r="O6" s="11">
        <f>$C$6*100/$C$10</f>
        <v>21.215225786113955</v>
      </c>
    </row>
    <row r="7" spans="1:15" s="12" customFormat="1" x14ac:dyDescent="0.2">
      <c r="B7" s="10" t="s">
        <v>94</v>
      </c>
      <c r="C7" s="255">
        <v>1.244</v>
      </c>
      <c r="D7" s="15">
        <f t="shared" ref="D7:O7" si="0">$C$7*100/$C$10</f>
        <v>0.39215068169280476</v>
      </c>
      <c r="E7" s="15">
        <f t="shared" si="0"/>
        <v>0.39215068169280476</v>
      </c>
      <c r="F7" s="15">
        <f t="shared" si="0"/>
        <v>0.39215068169280476</v>
      </c>
      <c r="G7" s="15">
        <f t="shared" si="0"/>
        <v>0.39215068169280476</v>
      </c>
      <c r="H7" s="15">
        <f t="shared" si="0"/>
        <v>0.39215068169280476</v>
      </c>
      <c r="I7" s="15">
        <f t="shared" si="0"/>
        <v>0.39215068169280476</v>
      </c>
      <c r="J7" s="15">
        <f t="shared" si="0"/>
        <v>0.39215068169280476</v>
      </c>
      <c r="K7" s="15">
        <f t="shared" si="0"/>
        <v>0.39215068169280476</v>
      </c>
      <c r="L7" s="15">
        <f t="shared" si="0"/>
        <v>0.39215068169280476</v>
      </c>
      <c r="M7" s="15">
        <f t="shared" si="0"/>
        <v>0.39215068169280476</v>
      </c>
      <c r="N7" s="15">
        <f t="shared" si="0"/>
        <v>0.39215068169280476</v>
      </c>
      <c r="O7" s="15">
        <f t="shared" si="0"/>
        <v>0.39215068169280476</v>
      </c>
    </row>
    <row r="8" spans="1:15" s="12" customFormat="1" x14ac:dyDescent="0.2">
      <c r="B8" s="10" t="s">
        <v>79</v>
      </c>
      <c r="C8" s="254">
        <v>9.9559999999999995</v>
      </c>
      <c r="D8" s="11">
        <f t="shared" ref="D8:O8" si="1">$C$8*100/$C$10</f>
        <v>3.1384663882102601</v>
      </c>
      <c r="E8" s="11">
        <f t="shared" si="1"/>
        <v>3.1384663882102601</v>
      </c>
      <c r="F8" s="11">
        <f t="shared" si="1"/>
        <v>3.1384663882102601</v>
      </c>
      <c r="G8" s="11">
        <f t="shared" si="1"/>
        <v>3.1384663882102601</v>
      </c>
      <c r="H8" s="11">
        <f t="shared" si="1"/>
        <v>3.1384663882102601</v>
      </c>
      <c r="I8" s="11">
        <f t="shared" si="1"/>
        <v>3.1384663882102601</v>
      </c>
      <c r="J8" s="11">
        <f t="shared" si="1"/>
        <v>3.1384663882102601</v>
      </c>
      <c r="K8" s="11">
        <f t="shared" si="1"/>
        <v>3.1384663882102601</v>
      </c>
      <c r="L8" s="11">
        <f t="shared" si="1"/>
        <v>3.1384663882102601</v>
      </c>
      <c r="M8" s="11">
        <f t="shared" si="1"/>
        <v>3.1384663882102601</v>
      </c>
      <c r="N8" s="11">
        <f t="shared" si="1"/>
        <v>3.1384663882102601</v>
      </c>
      <c r="O8" s="11">
        <f t="shared" si="1"/>
        <v>3.1384663882102601</v>
      </c>
    </row>
    <row r="9" spans="1:15" ht="16.5" x14ac:dyDescent="0.2">
      <c r="B9" s="257" t="s">
        <v>27</v>
      </c>
      <c r="C9" s="256">
        <f t="shared" ref="C9" si="2">SUM(C5:C8)</f>
        <v>384.50000000000006</v>
      </c>
      <c r="D9" s="401"/>
      <c r="E9" s="402"/>
      <c r="F9" s="402"/>
      <c r="G9" s="402"/>
      <c r="H9" s="402"/>
      <c r="I9" s="402"/>
      <c r="J9" s="402"/>
      <c r="K9" s="402"/>
      <c r="L9" s="402"/>
      <c r="M9" s="402"/>
      <c r="N9" s="402"/>
      <c r="O9" s="403"/>
    </row>
    <row r="10" spans="1:15" ht="16.5" x14ac:dyDescent="0.3">
      <c r="A10" s="19"/>
      <c r="B10" s="242" t="s">
        <v>28</v>
      </c>
      <c r="C10" s="283">
        <v>317.22500000000002</v>
      </c>
      <c r="D10" s="17">
        <f t="shared" ref="D10:O10" si="3">SUM(D5:D8)</f>
        <v>24.74584285601702</v>
      </c>
      <c r="E10" s="17">
        <f t="shared" si="3"/>
        <v>24.74584285601702</v>
      </c>
      <c r="F10" s="17">
        <f t="shared" si="3"/>
        <v>3.530617069903065</v>
      </c>
      <c r="G10" s="17">
        <f t="shared" si="3"/>
        <v>3.530617069903065</v>
      </c>
      <c r="H10" s="17">
        <f t="shared" si="3"/>
        <v>99.992119158326105</v>
      </c>
      <c r="I10" s="17">
        <f t="shared" si="3"/>
        <v>99.992119158326105</v>
      </c>
      <c r="J10" s="17">
        <f t="shared" si="3"/>
        <v>99.992119158326105</v>
      </c>
      <c r="K10" s="17">
        <f t="shared" si="3"/>
        <v>99.992119158326105</v>
      </c>
      <c r="L10" s="17">
        <f t="shared" si="3"/>
        <v>99.992119158326105</v>
      </c>
      <c r="M10" s="17">
        <f t="shared" si="3"/>
        <v>24.74584285601702</v>
      </c>
      <c r="N10" s="17">
        <f t="shared" si="3"/>
        <v>24.74584285601702</v>
      </c>
      <c r="O10" s="40">
        <f t="shared" si="3"/>
        <v>24.74584285601702</v>
      </c>
    </row>
    <row r="11" spans="1:15" ht="16.5" x14ac:dyDescent="0.2">
      <c r="A11" s="19"/>
      <c r="B11" s="21" t="s">
        <v>29</v>
      </c>
      <c r="C11" s="22">
        <f>C9/C10*100</f>
        <v>121.20734494444008</v>
      </c>
      <c r="D11" s="20"/>
      <c r="E11" s="20"/>
      <c r="F11" s="20"/>
      <c r="G11" s="20"/>
      <c r="H11" s="20"/>
      <c r="I11" s="20"/>
      <c r="J11" s="20"/>
      <c r="K11" s="20"/>
      <c r="L11" s="20"/>
      <c r="M11" s="20"/>
      <c r="N11" s="20"/>
      <c r="O11" s="23"/>
    </row>
    <row r="12" spans="1:15" ht="16.5" x14ac:dyDescent="0.3">
      <c r="A12" s="19"/>
      <c r="B12" s="24" t="s">
        <v>30</v>
      </c>
      <c r="C12" s="22">
        <v>353.56599999999997</v>
      </c>
      <c r="D12" s="20"/>
      <c r="E12" s="20"/>
      <c r="F12" s="20"/>
      <c r="G12" s="20"/>
      <c r="H12" s="20"/>
      <c r="I12" s="20"/>
      <c r="J12" s="20"/>
      <c r="K12" s="20"/>
      <c r="L12" s="20"/>
      <c r="M12" s="20"/>
      <c r="N12" s="20"/>
      <c r="O12" s="23"/>
    </row>
    <row r="13" spans="1:15" ht="16.5" x14ac:dyDescent="0.3">
      <c r="A13" s="19"/>
      <c r="B13" s="26" t="s">
        <v>32</v>
      </c>
      <c r="C13" s="27">
        <f>C10/C12*100</f>
        <v>89.721579563645832</v>
      </c>
      <c r="D13" s="25"/>
      <c r="E13" s="20"/>
      <c r="F13" s="20"/>
      <c r="G13" s="20"/>
      <c r="H13" s="20"/>
      <c r="I13" s="20"/>
      <c r="J13" s="20"/>
      <c r="K13" s="20"/>
      <c r="L13" s="20"/>
      <c r="M13" s="20"/>
      <c r="N13" s="20"/>
      <c r="O13" s="23"/>
    </row>
    <row r="14" spans="1:15" ht="16.5" x14ac:dyDescent="0.2">
      <c r="A14" s="19"/>
      <c r="B14" s="28" t="s">
        <v>33</v>
      </c>
      <c r="C14" s="29">
        <v>353.56599999999997</v>
      </c>
      <c r="D14" s="42"/>
      <c r="E14" s="32"/>
      <c r="F14" s="32"/>
      <c r="G14" s="32"/>
      <c r="H14" s="32"/>
      <c r="I14" s="32"/>
      <c r="J14" s="32"/>
      <c r="K14" s="32"/>
      <c r="L14" s="32"/>
      <c r="M14" s="32"/>
      <c r="N14" s="32"/>
      <c r="O14" s="33"/>
    </row>
    <row r="15" spans="1:15" x14ac:dyDescent="0.2">
      <c r="C15" s="43"/>
    </row>
    <row r="16" spans="1:15" ht="15.75" x14ac:dyDescent="0.25">
      <c r="B16" s="4" t="s">
        <v>37</v>
      </c>
    </row>
    <row r="17" spans="2:15" ht="29.25" customHeight="1" x14ac:dyDescent="0.2">
      <c r="B17" s="405" t="s">
        <v>95</v>
      </c>
      <c r="C17" s="405"/>
      <c r="D17" s="405"/>
      <c r="E17" s="405"/>
      <c r="F17" s="405"/>
      <c r="G17" s="405"/>
      <c r="H17" s="405"/>
      <c r="I17" s="405"/>
      <c r="J17" s="405"/>
      <c r="K17" s="405"/>
      <c r="L17" s="405"/>
      <c r="M17" s="405"/>
      <c r="N17" s="405"/>
      <c r="O17" s="405"/>
    </row>
    <row r="19" spans="2:15" ht="15.75" x14ac:dyDescent="0.25">
      <c r="B19" s="4" t="s">
        <v>39</v>
      </c>
    </row>
    <row r="20" spans="2:15" x14ac:dyDescent="0.2">
      <c r="B20" s="392" t="s">
        <v>42</v>
      </c>
      <c r="C20" s="392"/>
      <c r="D20" s="392"/>
      <c r="E20" s="392"/>
      <c r="F20" s="392"/>
      <c r="G20" s="392"/>
      <c r="H20" s="392"/>
      <c r="I20" s="392"/>
      <c r="J20" s="392"/>
      <c r="K20" s="392"/>
      <c r="L20" s="392"/>
      <c r="M20" s="392"/>
      <c r="N20" s="392"/>
      <c r="O20" s="392"/>
    </row>
  </sheetData>
  <mergeCells count="6">
    <mergeCell ref="D1:O1"/>
    <mergeCell ref="D3:O3"/>
    <mergeCell ref="B17:O17"/>
    <mergeCell ref="B20:O20"/>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8"/>
  <dimension ref="A1:O23"/>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508</v>
      </c>
      <c r="C1" s="2"/>
      <c r="D1" s="1"/>
      <c r="E1" s="1"/>
      <c r="F1" s="1"/>
      <c r="G1" s="1"/>
      <c r="H1" s="1"/>
      <c r="I1" s="1"/>
      <c r="J1" s="1"/>
      <c r="K1" s="1"/>
      <c r="L1" s="1"/>
      <c r="M1" s="1"/>
      <c r="N1" s="1"/>
      <c r="O1" s="1"/>
    </row>
    <row r="2" spans="1:15" s="3" customFormat="1" ht="15.75" x14ac:dyDescent="0.25">
      <c r="B2" s="4" t="s">
        <v>1</v>
      </c>
      <c r="C2" s="5" t="s">
        <v>70</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4">
        <v>5</v>
      </c>
      <c r="D5" s="11"/>
      <c r="E5" s="11"/>
      <c r="F5" s="13"/>
      <c r="G5" s="11"/>
      <c r="H5" s="11">
        <f>$C$5*100/$C$11</f>
        <v>22.271714922049</v>
      </c>
      <c r="I5" s="11">
        <f>$C$5*100/$C$11</f>
        <v>22.271714922049</v>
      </c>
      <c r="J5" s="11">
        <f>$C$5*100/$C$11</f>
        <v>22.271714922049</v>
      </c>
      <c r="K5" s="11">
        <f>$C$5*100/$C$11</f>
        <v>22.271714922049</v>
      </c>
      <c r="L5" s="11">
        <f>$C$5*100/$C$11</f>
        <v>22.271714922049</v>
      </c>
      <c r="M5" s="11"/>
      <c r="N5" s="11"/>
      <c r="O5" s="13"/>
    </row>
    <row r="6" spans="1:15" s="12" customFormat="1" x14ac:dyDescent="0.2">
      <c r="B6" s="10" t="s">
        <v>85</v>
      </c>
      <c r="C6" s="264">
        <v>5</v>
      </c>
      <c r="D6" s="11">
        <f>$C$6*100/$C$11</f>
        <v>22.271714922049</v>
      </c>
      <c r="E6" s="11">
        <f>$C$6*100/$C$11</f>
        <v>22.271714922049</v>
      </c>
      <c r="F6" s="11">
        <f>$C$6*100/$C$11</f>
        <v>22.271714922049</v>
      </c>
      <c r="G6" s="11">
        <f>$C$6*100/$C$11</f>
        <v>22.271714922049</v>
      </c>
      <c r="H6" s="11"/>
      <c r="I6" s="11"/>
      <c r="J6" s="11"/>
      <c r="K6" s="11"/>
      <c r="L6" s="11"/>
      <c r="M6" s="11"/>
      <c r="N6" s="11"/>
      <c r="O6" s="11">
        <f>$C$6*100/$C$11</f>
        <v>22.271714922049</v>
      </c>
    </row>
    <row r="7" spans="1:15" s="12" customFormat="1" x14ac:dyDescent="0.2">
      <c r="B7" s="14" t="s">
        <v>49</v>
      </c>
      <c r="C7" s="264">
        <v>7.54</v>
      </c>
      <c r="D7" s="11"/>
      <c r="E7" s="11"/>
      <c r="F7" s="13"/>
      <c r="G7" s="11"/>
      <c r="H7" s="11">
        <f>$C$7*100/$C$11</f>
        <v>33.585746102449889</v>
      </c>
      <c r="I7" s="11">
        <f>$C$7*100/$C$11</f>
        <v>33.585746102449889</v>
      </c>
      <c r="J7" s="11">
        <f>$C$7*100/$C$11</f>
        <v>33.585746102449889</v>
      </c>
      <c r="K7" s="11">
        <f>$C$7*100/$C$11</f>
        <v>33.585746102449889</v>
      </c>
      <c r="L7" s="11">
        <f>$C$7*100/$C$11</f>
        <v>33.585746102449889</v>
      </c>
      <c r="M7" s="11"/>
      <c r="N7" s="11"/>
      <c r="O7" s="13"/>
    </row>
    <row r="8" spans="1:15" s="12" customFormat="1" x14ac:dyDescent="0.2">
      <c r="B8" s="10" t="s">
        <v>18</v>
      </c>
      <c r="C8" s="265">
        <v>11.176</v>
      </c>
      <c r="D8" s="11">
        <f>$C$8*100/$C$11</f>
        <v>49.781737193763917</v>
      </c>
      <c r="E8" s="11">
        <f>$C$8*100/$C$11</f>
        <v>49.781737193763917</v>
      </c>
      <c r="F8" s="11">
        <f>$C$8*100/$C$11</f>
        <v>49.781737193763917</v>
      </c>
      <c r="G8" s="11">
        <f>$C$8*100/$C$11</f>
        <v>49.781737193763917</v>
      </c>
      <c r="H8" s="11"/>
      <c r="I8" s="11"/>
      <c r="J8" s="11"/>
      <c r="K8" s="11"/>
      <c r="L8" s="11"/>
      <c r="M8" s="11"/>
      <c r="N8" s="11"/>
      <c r="O8" s="11">
        <f>$C$8*100/$C$11</f>
        <v>49.781737193763917</v>
      </c>
    </row>
    <row r="9" spans="1:15" s="12" customFormat="1" x14ac:dyDescent="0.2">
      <c r="B9" s="37" t="s">
        <v>151</v>
      </c>
      <c r="C9" s="264">
        <v>5.43</v>
      </c>
      <c r="D9" s="11">
        <f>$C$9*100/$C$11</f>
        <v>24.187082405345212</v>
      </c>
      <c r="E9" s="11">
        <f t="shared" ref="E9:O9" si="0">$C$9*100/$C$11</f>
        <v>24.187082405345212</v>
      </c>
      <c r="F9" s="11">
        <f t="shared" si="0"/>
        <v>24.187082405345212</v>
      </c>
      <c r="G9" s="11">
        <f t="shared" si="0"/>
        <v>24.187082405345212</v>
      </c>
      <c r="H9" s="11">
        <f t="shared" si="0"/>
        <v>24.187082405345212</v>
      </c>
      <c r="I9" s="11">
        <f t="shared" si="0"/>
        <v>24.187082405345212</v>
      </c>
      <c r="J9" s="11">
        <f t="shared" si="0"/>
        <v>24.187082405345212</v>
      </c>
      <c r="K9" s="11">
        <f t="shared" si="0"/>
        <v>24.187082405345212</v>
      </c>
      <c r="L9" s="11">
        <f t="shared" si="0"/>
        <v>24.187082405345212</v>
      </c>
      <c r="M9" s="11">
        <f t="shared" si="0"/>
        <v>24.187082405345212</v>
      </c>
      <c r="N9" s="11">
        <f t="shared" si="0"/>
        <v>24.187082405345212</v>
      </c>
      <c r="O9" s="11">
        <f t="shared" si="0"/>
        <v>24.187082405345212</v>
      </c>
    </row>
    <row r="10" spans="1:15" ht="16.5" x14ac:dyDescent="0.2">
      <c r="B10" s="257" t="s">
        <v>27</v>
      </c>
      <c r="C10" s="266">
        <f t="shared" ref="C10" si="1">SUM(C5:C9)</f>
        <v>34.146000000000001</v>
      </c>
      <c r="D10" s="401"/>
      <c r="E10" s="402"/>
      <c r="F10" s="402"/>
      <c r="G10" s="402"/>
      <c r="H10" s="402"/>
      <c r="I10" s="402"/>
      <c r="J10" s="402"/>
      <c r="K10" s="402"/>
      <c r="L10" s="402"/>
      <c r="M10" s="402"/>
      <c r="N10" s="402"/>
      <c r="O10" s="403"/>
    </row>
    <row r="11" spans="1:15" ht="16.5" x14ac:dyDescent="0.3">
      <c r="A11" s="19"/>
      <c r="B11" s="242" t="s">
        <v>28</v>
      </c>
      <c r="C11" s="267">
        <v>22.45</v>
      </c>
      <c r="D11" s="17">
        <f t="shared" ref="D11:O11" si="2">SUM(D5:D9)</f>
        <v>96.240534521158125</v>
      </c>
      <c r="E11" s="17">
        <f t="shared" si="2"/>
        <v>96.240534521158125</v>
      </c>
      <c r="F11" s="17">
        <f t="shared" si="2"/>
        <v>96.240534521158125</v>
      </c>
      <c r="G11" s="17">
        <f t="shared" si="2"/>
        <v>96.240534521158125</v>
      </c>
      <c r="H11" s="17">
        <f t="shared" si="2"/>
        <v>80.044543429844097</v>
      </c>
      <c r="I11" s="17">
        <f t="shared" si="2"/>
        <v>80.044543429844097</v>
      </c>
      <c r="J11" s="17">
        <f t="shared" si="2"/>
        <v>80.044543429844097</v>
      </c>
      <c r="K11" s="17">
        <f t="shared" si="2"/>
        <v>80.044543429844097</v>
      </c>
      <c r="L11" s="17">
        <f t="shared" si="2"/>
        <v>80.044543429844097</v>
      </c>
      <c r="M11" s="17">
        <f t="shared" si="2"/>
        <v>24.187082405345212</v>
      </c>
      <c r="N11" s="17">
        <f t="shared" si="2"/>
        <v>24.187082405345212</v>
      </c>
      <c r="O11" s="40">
        <f t="shared" si="2"/>
        <v>96.240534521158125</v>
      </c>
    </row>
    <row r="12" spans="1:15" ht="16.5" x14ac:dyDescent="0.2">
      <c r="A12" s="19"/>
      <c r="B12" s="21" t="s">
        <v>29</v>
      </c>
      <c r="C12" s="22">
        <f>C10/C11*100</f>
        <v>152.09799554565703</v>
      </c>
      <c r="D12" s="20"/>
      <c r="E12" s="20"/>
      <c r="F12" s="20"/>
      <c r="G12" s="20"/>
      <c r="H12" s="20"/>
      <c r="I12" s="20"/>
      <c r="J12" s="20"/>
      <c r="K12" s="20"/>
      <c r="L12" s="20"/>
      <c r="M12" s="20"/>
      <c r="N12" s="20"/>
      <c r="O12" s="23"/>
    </row>
    <row r="13" spans="1:15" ht="16.5" x14ac:dyDescent="0.3">
      <c r="A13" s="19"/>
      <c r="B13" s="24" t="s">
        <v>30</v>
      </c>
      <c r="C13" s="148">
        <v>22.45</v>
      </c>
      <c r="D13" s="20"/>
      <c r="E13" s="20"/>
      <c r="F13" s="20"/>
      <c r="G13" s="20"/>
      <c r="H13" s="20"/>
      <c r="I13" s="20"/>
      <c r="J13" s="20"/>
      <c r="K13" s="20"/>
      <c r="L13" s="20"/>
      <c r="M13" s="20"/>
      <c r="N13" s="20"/>
      <c r="O13" s="23"/>
    </row>
    <row r="14" spans="1:15" ht="16.5" x14ac:dyDescent="0.3">
      <c r="A14" s="19"/>
      <c r="B14" s="26" t="s">
        <v>32</v>
      </c>
      <c r="C14" s="140">
        <f>100*C11/C13</f>
        <v>100</v>
      </c>
      <c r="D14" s="20"/>
      <c r="E14" s="20"/>
      <c r="F14" s="20"/>
      <c r="G14" s="20"/>
      <c r="H14" s="20"/>
      <c r="I14" s="20"/>
      <c r="J14" s="20"/>
      <c r="K14" s="20"/>
      <c r="L14" s="20"/>
      <c r="M14" s="20"/>
      <c r="N14" s="20"/>
      <c r="O14" s="23"/>
    </row>
    <row r="15" spans="1:15" ht="16.5" x14ac:dyDescent="0.2">
      <c r="A15" s="19"/>
      <c r="B15" s="28" t="s">
        <v>33</v>
      </c>
      <c r="C15" s="60">
        <v>25.65</v>
      </c>
      <c r="D15" s="42"/>
      <c r="E15" s="32"/>
      <c r="F15" s="32"/>
      <c r="G15" s="32"/>
      <c r="H15" s="32"/>
      <c r="I15" s="32"/>
      <c r="J15" s="32"/>
      <c r="K15" s="32"/>
      <c r="L15" s="32"/>
      <c r="M15" s="32"/>
      <c r="N15" s="32"/>
      <c r="O15" s="33"/>
    </row>
    <row r="16" spans="1:15" x14ac:dyDescent="0.2">
      <c r="C16" s="43"/>
    </row>
    <row r="17" spans="2:15" ht="15.75" x14ac:dyDescent="0.25">
      <c r="B17" s="4" t="s">
        <v>37</v>
      </c>
    </row>
    <row r="18" spans="2:15" ht="69" customHeight="1" x14ac:dyDescent="0.2">
      <c r="B18" s="405" t="s">
        <v>509</v>
      </c>
      <c r="C18" s="405"/>
      <c r="D18" s="405"/>
      <c r="E18" s="405"/>
      <c r="F18" s="405"/>
      <c r="G18" s="405"/>
      <c r="H18" s="405"/>
      <c r="I18" s="405"/>
      <c r="J18" s="405"/>
      <c r="K18" s="405"/>
      <c r="L18" s="405"/>
      <c r="M18" s="405"/>
      <c r="N18" s="405"/>
      <c r="O18" s="405"/>
    </row>
    <row r="20" spans="2:15" ht="15.75" x14ac:dyDescent="0.25">
      <c r="B20" s="4" t="s">
        <v>39</v>
      </c>
    </row>
    <row r="21" spans="2:15" x14ac:dyDescent="0.2">
      <c r="B21" s="392" t="s">
        <v>41</v>
      </c>
      <c r="C21" s="392"/>
      <c r="D21" s="392"/>
      <c r="E21" s="392"/>
      <c r="F21" s="392"/>
      <c r="G21" s="392"/>
      <c r="H21" s="392"/>
      <c r="I21" s="392"/>
      <c r="J21" s="392"/>
      <c r="K21" s="392"/>
      <c r="L21" s="392"/>
      <c r="M21" s="392"/>
      <c r="N21" s="392"/>
      <c r="O21" s="392"/>
    </row>
    <row r="22" spans="2:15" x14ac:dyDescent="0.2">
      <c r="B22" s="392" t="s">
        <v>42</v>
      </c>
      <c r="C22" s="392"/>
      <c r="D22" s="392"/>
      <c r="E22" s="392"/>
      <c r="F22" s="392"/>
      <c r="G22" s="392"/>
      <c r="H22" s="392"/>
      <c r="I22" s="392"/>
      <c r="J22" s="392"/>
      <c r="K22" s="392"/>
      <c r="L22" s="392"/>
      <c r="M22" s="392"/>
      <c r="N22" s="392"/>
      <c r="O22" s="392"/>
    </row>
    <row r="23" spans="2:15" x14ac:dyDescent="0.2">
      <c r="B23" s="407" t="s">
        <v>510</v>
      </c>
      <c r="C23" s="407"/>
      <c r="D23" s="407"/>
      <c r="E23" s="407"/>
      <c r="F23" s="407"/>
      <c r="G23" s="407"/>
      <c r="H23" s="407"/>
      <c r="I23" s="407"/>
      <c r="J23" s="407"/>
      <c r="K23" s="407"/>
      <c r="L23" s="407"/>
      <c r="M23" s="407"/>
      <c r="N23" s="407"/>
      <c r="O23" s="407"/>
    </row>
  </sheetData>
  <mergeCells count="7">
    <mergeCell ref="D3:O3"/>
    <mergeCell ref="B18:O18"/>
    <mergeCell ref="B21:O21"/>
    <mergeCell ref="B22:O22"/>
    <mergeCell ref="B23:O23"/>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1"/>
  <dimension ref="A1:O27"/>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308</v>
      </c>
      <c r="C1" s="2"/>
      <c r="D1" s="393"/>
      <c r="E1" s="393"/>
      <c r="F1" s="393"/>
      <c r="G1" s="393"/>
      <c r="H1" s="393"/>
      <c r="I1" s="393"/>
      <c r="J1" s="393"/>
      <c r="K1" s="393"/>
      <c r="L1" s="393"/>
      <c r="M1" s="393"/>
      <c r="N1" s="393"/>
      <c r="O1" s="393"/>
    </row>
    <row r="2" spans="2:15" s="3" customFormat="1" ht="15.75" x14ac:dyDescent="0.25">
      <c r="B2" s="4" t="s">
        <v>1</v>
      </c>
      <c r="C2" s="5" t="s">
        <v>162</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81">
        <v>70.302000000000007</v>
      </c>
      <c r="D5" s="11"/>
      <c r="E5" s="11"/>
      <c r="F5" s="13"/>
      <c r="G5" s="11">
        <f>$C$5*100/$C$17</f>
        <v>9.1283516198143229</v>
      </c>
      <c r="H5" s="11">
        <f>$C$5*100/$C$17</f>
        <v>9.1283516198143229</v>
      </c>
      <c r="I5" s="11">
        <f>$C$5*100/$C$17</f>
        <v>9.1283516198143229</v>
      </c>
      <c r="J5" s="11">
        <f>$C$5*100/$C$17</f>
        <v>9.1283516198143229</v>
      </c>
      <c r="K5" s="11">
        <f>$C$5*100/$C$17</f>
        <v>9.1283516198143229</v>
      </c>
      <c r="L5" s="11"/>
      <c r="M5" s="11"/>
      <c r="N5" s="11"/>
      <c r="O5" s="13"/>
    </row>
    <row r="6" spans="2:15" s="12" customFormat="1" x14ac:dyDescent="0.2">
      <c r="B6" s="10" t="s">
        <v>16</v>
      </c>
      <c r="C6" s="281">
        <v>36.124000000000002</v>
      </c>
      <c r="D6" s="11"/>
      <c r="E6" s="11"/>
      <c r="F6" s="13"/>
      <c r="G6" s="11">
        <f>$C$6*100/$C$17</f>
        <v>4.690514834772447</v>
      </c>
      <c r="H6" s="11">
        <f>$C$6*100/$C$17</f>
        <v>4.690514834772447</v>
      </c>
      <c r="I6" s="11">
        <f>$C$6*100/$C$17</f>
        <v>4.690514834772447</v>
      </c>
      <c r="J6" s="11">
        <f>$C$6*100/$C$17</f>
        <v>4.690514834772447</v>
      </c>
      <c r="K6" s="11">
        <f>$C$6*100/$C$17</f>
        <v>4.690514834772447</v>
      </c>
      <c r="L6" s="11"/>
      <c r="M6" s="11"/>
      <c r="N6" s="11"/>
      <c r="O6" s="13"/>
    </row>
    <row r="7" spans="2:15" s="12" customFormat="1" x14ac:dyDescent="0.2">
      <c r="B7" s="14" t="s">
        <v>17</v>
      </c>
      <c r="C7" s="281">
        <v>287.45499999999998</v>
      </c>
      <c r="D7" s="11"/>
      <c r="E7" s="11"/>
      <c r="F7" s="13"/>
      <c r="G7" s="11">
        <f>$C$7*100/$C$17</f>
        <v>37.324547166136469</v>
      </c>
      <c r="H7" s="11">
        <f>$C$7*100/$C$17</f>
        <v>37.324547166136469</v>
      </c>
      <c r="I7" s="11">
        <f>$C$7*100/$C$17</f>
        <v>37.324547166136469</v>
      </c>
      <c r="J7" s="11">
        <f>$C$7*100/$C$17</f>
        <v>37.324547166136469</v>
      </c>
      <c r="K7" s="11">
        <f>$C$7*100/$C$17</f>
        <v>37.324547166136469</v>
      </c>
      <c r="L7" s="11"/>
      <c r="M7" s="11"/>
      <c r="N7" s="11"/>
      <c r="O7" s="13"/>
    </row>
    <row r="8" spans="2:15" s="12" customFormat="1" x14ac:dyDescent="0.2">
      <c r="B8" s="10" t="s">
        <v>18</v>
      </c>
      <c r="C8" s="254">
        <v>36.415999999999997</v>
      </c>
      <c r="D8" s="11"/>
      <c r="E8" s="11"/>
      <c r="F8" s="11"/>
      <c r="G8" s="11">
        <f>$C$8*100/$C$17</f>
        <v>4.7284295267155745</v>
      </c>
      <c r="H8" s="11">
        <f>$C$8*100/$C$17</f>
        <v>4.7284295267155745</v>
      </c>
      <c r="I8" s="11">
        <f>$C$8*100/$C$17</f>
        <v>4.7284295267155745</v>
      </c>
      <c r="J8" s="11">
        <f>$C$8*100/$C$17</f>
        <v>4.7284295267155745</v>
      </c>
      <c r="K8" s="11">
        <f>$C$8*100/$C$17</f>
        <v>4.7284295267155745</v>
      </c>
      <c r="L8" s="11"/>
      <c r="M8" s="11"/>
      <c r="N8" s="11"/>
      <c r="O8" s="13"/>
    </row>
    <row r="9" spans="2:15" s="12" customFormat="1" x14ac:dyDescent="0.2">
      <c r="B9" s="10" t="s">
        <v>90</v>
      </c>
      <c r="C9" s="281">
        <v>31.968</v>
      </c>
      <c r="D9" s="11">
        <f t="shared" ref="D9:O9" si="0">$C$9*100/$C$17</f>
        <v>4.1508796987599821</v>
      </c>
      <c r="E9" s="11">
        <f t="shared" si="0"/>
        <v>4.1508796987599821</v>
      </c>
      <c r="F9" s="11">
        <f t="shared" si="0"/>
        <v>4.1508796987599821</v>
      </c>
      <c r="G9" s="11">
        <f t="shared" si="0"/>
        <v>4.1508796987599821</v>
      </c>
      <c r="H9" s="11">
        <f t="shared" si="0"/>
        <v>4.1508796987599821</v>
      </c>
      <c r="I9" s="11">
        <f t="shared" si="0"/>
        <v>4.1508796987599821</v>
      </c>
      <c r="J9" s="11">
        <f t="shared" si="0"/>
        <v>4.1508796987599821</v>
      </c>
      <c r="K9" s="11">
        <f t="shared" si="0"/>
        <v>4.1508796987599821</v>
      </c>
      <c r="L9" s="11">
        <f t="shared" si="0"/>
        <v>4.1508796987599821</v>
      </c>
      <c r="M9" s="11">
        <f t="shared" si="0"/>
        <v>4.1508796987599821</v>
      </c>
      <c r="N9" s="11">
        <f t="shared" si="0"/>
        <v>4.1508796987599821</v>
      </c>
      <c r="O9" s="11">
        <f t="shared" si="0"/>
        <v>4.1508796987599821</v>
      </c>
    </row>
    <row r="10" spans="2:15" s="12" customFormat="1" x14ac:dyDescent="0.2">
      <c r="B10" s="53" t="s">
        <v>309</v>
      </c>
      <c r="C10" s="281">
        <v>7.7039999999999997</v>
      </c>
      <c r="D10" s="11"/>
      <c r="E10" s="11"/>
      <c r="F10" s="11"/>
      <c r="G10" s="11">
        <f>$C$10*100/$C$17</f>
        <v>1.0003246120885543</v>
      </c>
      <c r="H10" s="11">
        <f>$C$10*100/$C$17</f>
        <v>1.0003246120885543</v>
      </c>
      <c r="I10" s="11">
        <f>$C$10*100/$C$17</f>
        <v>1.0003246120885543</v>
      </c>
      <c r="J10" s="11">
        <f>$C$10*100/$C$17</f>
        <v>1.0003246120885543</v>
      </c>
      <c r="K10" s="11">
        <f>$C$10*100/$C$17</f>
        <v>1.0003246120885543</v>
      </c>
      <c r="L10" s="11"/>
      <c r="M10" s="11"/>
      <c r="N10" s="11"/>
      <c r="O10" s="13"/>
    </row>
    <row r="11" spans="2:15" s="12" customFormat="1" x14ac:dyDescent="0.2">
      <c r="B11" s="10" t="s">
        <v>109</v>
      </c>
      <c r="C11" s="281">
        <v>127.58199999999999</v>
      </c>
      <c r="D11" s="11"/>
      <c r="E11" s="11"/>
      <c r="F11" s="11"/>
      <c r="G11" s="11">
        <f>$C$11*100/$C$17</f>
        <v>16.56586379276764</v>
      </c>
      <c r="H11" s="11">
        <f>$C$11*100/$C$17</f>
        <v>16.56586379276764</v>
      </c>
      <c r="I11" s="11">
        <f>$C$11*100/$C$17</f>
        <v>16.56586379276764</v>
      </c>
      <c r="J11" s="11">
        <f>$C$11*100/$C$17</f>
        <v>16.56586379276764</v>
      </c>
      <c r="K11" s="11">
        <f>$C$11*100/$C$17</f>
        <v>16.56586379276764</v>
      </c>
      <c r="L11" s="11"/>
      <c r="M11" s="11"/>
      <c r="N11" s="11"/>
      <c r="O11" s="13"/>
    </row>
    <row r="12" spans="2:15" s="12" customFormat="1" x14ac:dyDescent="0.2">
      <c r="B12" s="10" t="s">
        <v>78</v>
      </c>
      <c r="C12" s="282">
        <v>71.478999999999999</v>
      </c>
      <c r="D12" s="11"/>
      <c r="E12" s="11"/>
      <c r="F12" s="13"/>
      <c r="G12" s="11">
        <f>$C$12*100/$C$17</f>
        <v>9.2811789911056284</v>
      </c>
      <c r="H12" s="11">
        <f>$C$12*100/$C$17</f>
        <v>9.2811789911056284</v>
      </c>
      <c r="I12" s="11">
        <f>$C$12*100/$C$17</f>
        <v>9.2811789911056284</v>
      </c>
      <c r="J12" s="11">
        <f>$C$12*100/$C$17</f>
        <v>9.2811789911056284</v>
      </c>
      <c r="K12" s="11">
        <f>$C$12*100/$C$17</f>
        <v>9.2811789911056284</v>
      </c>
      <c r="L12" s="11"/>
      <c r="M12" s="11"/>
      <c r="N12" s="11"/>
      <c r="O12" s="13"/>
    </row>
    <row r="13" spans="2:15" s="12" customFormat="1" x14ac:dyDescent="0.2">
      <c r="B13" s="37" t="s">
        <v>54</v>
      </c>
      <c r="C13" s="281">
        <v>16.100000000000001</v>
      </c>
      <c r="D13" s="38"/>
      <c r="E13" s="38"/>
      <c r="F13" s="39"/>
      <c r="G13" s="11">
        <f>$C$13*100/$C$17</f>
        <v>2.0905018502889052</v>
      </c>
      <c r="H13" s="11">
        <f>$C$13*100/$C$17</f>
        <v>2.0905018502889052</v>
      </c>
      <c r="I13" s="11">
        <f>$C$13*100/$C$17</f>
        <v>2.0905018502889052</v>
      </c>
      <c r="J13" s="11">
        <f>$C$13*100/$C$17</f>
        <v>2.0905018502889052</v>
      </c>
      <c r="K13" s="11">
        <f>$C$13*100/$C$17</f>
        <v>2.0905018502889052</v>
      </c>
      <c r="L13" s="11"/>
      <c r="M13" s="11"/>
      <c r="N13" s="11"/>
      <c r="O13" s="13"/>
    </row>
    <row r="14" spans="2:15" s="12" customFormat="1" x14ac:dyDescent="0.2">
      <c r="B14" s="10" t="s">
        <v>62</v>
      </c>
      <c r="C14" s="281">
        <v>6</v>
      </c>
      <c r="D14" s="11"/>
      <c r="E14" s="11"/>
      <c r="F14" s="11"/>
      <c r="G14" s="11">
        <f>$C$14*100/$C$17</f>
        <v>0.77906901253002669</v>
      </c>
      <c r="H14" s="11">
        <f>$C$14*100/$C$17</f>
        <v>0.77906901253002669</v>
      </c>
      <c r="I14" s="11">
        <f>$C$14*100/$C$17</f>
        <v>0.77906901253002669</v>
      </c>
      <c r="J14" s="11">
        <f>$C$14*100/$C$17</f>
        <v>0.77906901253002669</v>
      </c>
      <c r="K14" s="11">
        <f>$C$14*100/$C$17</f>
        <v>0.77906901253002669</v>
      </c>
      <c r="L14" s="11"/>
      <c r="M14" s="11"/>
      <c r="N14" s="11"/>
      <c r="O14" s="13"/>
    </row>
    <row r="15" spans="2:15" s="12" customFormat="1" x14ac:dyDescent="0.2">
      <c r="B15" s="10" t="s">
        <v>55</v>
      </c>
      <c r="C15" s="281">
        <v>79.018000000000001</v>
      </c>
      <c r="D15" s="11"/>
      <c r="E15" s="11"/>
      <c r="F15" s="11"/>
      <c r="G15" s="11">
        <f>$C$15*100/$C$17</f>
        <v>10.260079205349609</v>
      </c>
      <c r="H15" s="11">
        <f>$C$15*100/$C$17</f>
        <v>10.260079205349609</v>
      </c>
      <c r="I15" s="11">
        <f>$C$15*100/$C$17</f>
        <v>10.260079205349609</v>
      </c>
      <c r="J15" s="11">
        <f>$C$15*100/$C$17</f>
        <v>10.260079205349609</v>
      </c>
      <c r="K15" s="11">
        <f>$C$15*100/$C$17</f>
        <v>10.260079205349609</v>
      </c>
      <c r="L15" s="11"/>
      <c r="M15" s="11"/>
      <c r="N15" s="11"/>
      <c r="O15" s="11"/>
    </row>
    <row r="16" spans="2:15" ht="16.5" x14ac:dyDescent="0.2">
      <c r="B16" s="257" t="s">
        <v>27</v>
      </c>
      <c r="C16" s="260">
        <f t="shared" ref="C16" si="1">SUM(C5:C15)</f>
        <v>770.14800000000002</v>
      </c>
      <c r="D16" s="401"/>
      <c r="E16" s="402"/>
      <c r="F16" s="402"/>
      <c r="G16" s="402"/>
      <c r="H16" s="402"/>
      <c r="I16" s="402"/>
      <c r="J16" s="402"/>
      <c r="K16" s="402"/>
      <c r="L16" s="402"/>
      <c r="M16" s="402"/>
      <c r="N16" s="402"/>
      <c r="O16" s="403"/>
    </row>
    <row r="17" spans="1:15" ht="16.5" x14ac:dyDescent="0.3">
      <c r="A17" s="19"/>
      <c r="B17" s="242" t="s">
        <v>28</v>
      </c>
      <c r="C17" s="243">
        <v>770.15</v>
      </c>
      <c r="D17" s="17">
        <f t="shared" ref="D17:O17" si="2">SUM(D5:D15)</f>
        <v>4.1508796987599821</v>
      </c>
      <c r="E17" s="17">
        <f t="shared" si="2"/>
        <v>4.1508796987599821</v>
      </c>
      <c r="F17" s="17">
        <f t="shared" si="2"/>
        <v>4.1508796987599821</v>
      </c>
      <c r="G17" s="17">
        <f t="shared" si="2"/>
        <v>99.999740310329159</v>
      </c>
      <c r="H17" s="17">
        <f t="shared" si="2"/>
        <v>99.999740310329159</v>
      </c>
      <c r="I17" s="17">
        <f t="shared" si="2"/>
        <v>99.999740310329159</v>
      </c>
      <c r="J17" s="17">
        <f t="shared" si="2"/>
        <v>99.999740310329159</v>
      </c>
      <c r="K17" s="17">
        <f t="shared" si="2"/>
        <v>99.999740310329159</v>
      </c>
      <c r="L17" s="17">
        <f t="shared" si="2"/>
        <v>4.1508796987599821</v>
      </c>
      <c r="M17" s="17">
        <f t="shared" si="2"/>
        <v>4.1508796987599821</v>
      </c>
      <c r="N17" s="17">
        <f t="shared" si="2"/>
        <v>4.1508796987599821</v>
      </c>
      <c r="O17" s="40">
        <f t="shared" si="2"/>
        <v>4.1508796987599821</v>
      </c>
    </row>
    <row r="18" spans="1:15" ht="16.5" x14ac:dyDescent="0.2">
      <c r="A18" s="19"/>
      <c r="B18" s="21" t="s">
        <v>29</v>
      </c>
      <c r="C18" s="22">
        <f>C16/C17*100</f>
        <v>99.999740310329173</v>
      </c>
      <c r="D18" s="20"/>
      <c r="E18" s="20"/>
      <c r="F18" s="20"/>
      <c r="G18" s="20"/>
      <c r="H18" s="20"/>
      <c r="I18" s="20"/>
      <c r="J18" s="20"/>
      <c r="K18" s="20"/>
      <c r="L18" s="20"/>
      <c r="M18" s="20"/>
      <c r="N18" s="20"/>
      <c r="O18" s="23"/>
    </row>
    <row r="19" spans="1:15" ht="16.5" x14ac:dyDescent="0.3">
      <c r="A19" s="19"/>
      <c r="B19" s="24" t="s">
        <v>30</v>
      </c>
      <c r="C19" s="22">
        <v>770.15</v>
      </c>
      <c r="D19" s="20"/>
      <c r="E19" s="20"/>
      <c r="F19" s="20"/>
      <c r="G19" s="20"/>
      <c r="H19" s="20"/>
      <c r="I19" s="20"/>
      <c r="J19" s="20"/>
      <c r="K19" s="20"/>
      <c r="L19" s="20"/>
      <c r="M19" s="20"/>
      <c r="N19" s="20"/>
      <c r="O19" s="23"/>
    </row>
    <row r="20" spans="1:15" ht="16.5" x14ac:dyDescent="0.3">
      <c r="A20" s="19"/>
      <c r="B20" s="26" t="s">
        <v>32</v>
      </c>
      <c r="C20" s="27">
        <f>C17/C19*100</f>
        <v>100</v>
      </c>
      <c r="D20" s="25"/>
      <c r="E20" s="20"/>
      <c r="F20" s="20"/>
      <c r="G20" s="20"/>
      <c r="H20" s="20"/>
      <c r="I20" s="20"/>
      <c r="J20" s="20"/>
      <c r="K20" s="20"/>
      <c r="L20" s="20"/>
      <c r="M20" s="20"/>
      <c r="N20" s="20"/>
      <c r="O20" s="23"/>
    </row>
    <row r="21" spans="1:15" ht="16.5" x14ac:dyDescent="0.2">
      <c r="A21" s="19"/>
      <c r="B21" s="28" t="s">
        <v>33</v>
      </c>
      <c r="C21" s="29">
        <v>770.15</v>
      </c>
      <c r="D21" s="42"/>
      <c r="E21" s="32"/>
      <c r="F21" s="32"/>
      <c r="G21" s="32"/>
      <c r="H21" s="32"/>
      <c r="I21" s="32"/>
      <c r="J21" s="32"/>
      <c r="K21" s="32"/>
      <c r="L21" s="32"/>
      <c r="M21" s="32"/>
      <c r="N21" s="32"/>
      <c r="O21" s="33"/>
    </row>
    <row r="23" spans="1:15" ht="15.75" x14ac:dyDescent="0.25">
      <c r="B23" s="4" t="s">
        <v>37</v>
      </c>
    </row>
    <row r="24" spans="1:15" ht="54.75" customHeight="1" x14ac:dyDescent="0.2">
      <c r="B24" s="405" t="s">
        <v>310</v>
      </c>
      <c r="C24" s="405"/>
      <c r="D24" s="405"/>
      <c r="E24" s="405"/>
      <c r="F24" s="405"/>
      <c r="G24" s="405"/>
      <c r="H24" s="405"/>
      <c r="I24" s="405"/>
      <c r="J24" s="405"/>
      <c r="K24" s="405"/>
      <c r="L24" s="405"/>
      <c r="M24" s="405"/>
      <c r="N24" s="405"/>
      <c r="O24" s="405"/>
    </row>
    <row r="26" spans="1:15" ht="15.75" x14ac:dyDescent="0.25">
      <c r="B26" s="4" t="s">
        <v>39</v>
      </c>
    </row>
    <row r="27" spans="1:15" ht="27" customHeight="1" x14ac:dyDescent="0.2">
      <c r="B27" s="404" t="s">
        <v>311</v>
      </c>
      <c r="C27" s="404"/>
      <c r="D27" s="404"/>
      <c r="E27" s="404"/>
      <c r="F27" s="404"/>
      <c r="G27" s="404"/>
      <c r="H27" s="404"/>
      <c r="I27" s="404"/>
      <c r="J27" s="404"/>
      <c r="K27" s="404"/>
      <c r="L27" s="404"/>
      <c r="M27" s="404"/>
      <c r="N27" s="404"/>
      <c r="O27" s="404"/>
    </row>
  </sheetData>
  <mergeCells count="6">
    <mergeCell ref="D1:O1"/>
    <mergeCell ref="D3:O3"/>
    <mergeCell ref="B24:O24"/>
    <mergeCell ref="B27:O27"/>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2"/>
  <dimension ref="A1:O38"/>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175" customWidth="1"/>
    <col min="4" max="15" width="4.7109375" style="176"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2" t="s">
        <v>492</v>
      </c>
      <c r="C1" s="166"/>
      <c r="D1" s="167"/>
      <c r="E1" s="167"/>
      <c r="F1" s="167"/>
      <c r="G1" s="167"/>
      <c r="H1" s="167"/>
      <c r="I1" s="167"/>
      <c r="J1" s="167"/>
      <c r="K1" s="167"/>
      <c r="L1" s="167"/>
      <c r="M1" s="167"/>
      <c r="N1" s="167"/>
      <c r="O1" s="167"/>
    </row>
    <row r="2" spans="2:15" s="3" customFormat="1" ht="15.75" x14ac:dyDescent="0.25">
      <c r="B2" s="4" t="s">
        <v>1</v>
      </c>
      <c r="C2" s="168">
        <v>2008</v>
      </c>
      <c r="D2" s="169"/>
      <c r="E2" s="169"/>
      <c r="F2" s="169"/>
      <c r="G2" s="169"/>
      <c r="H2" s="169"/>
      <c r="I2" s="169"/>
      <c r="J2" s="169"/>
      <c r="K2" s="169"/>
      <c r="L2" s="169"/>
      <c r="M2" s="169"/>
      <c r="N2" s="169"/>
      <c r="O2" s="169"/>
    </row>
    <row r="3" spans="2:15" s="6" customFormat="1" ht="34.5" customHeight="1" x14ac:dyDescent="0.25">
      <c r="B3" s="399" t="s">
        <v>3</v>
      </c>
      <c r="C3" s="261" t="s">
        <v>741</v>
      </c>
      <c r="D3" s="408" t="s">
        <v>388</v>
      </c>
      <c r="E3" s="409"/>
      <c r="F3" s="409"/>
      <c r="G3" s="409"/>
      <c r="H3" s="409"/>
      <c r="I3" s="409"/>
      <c r="J3" s="409"/>
      <c r="K3" s="409"/>
      <c r="L3" s="409"/>
      <c r="M3" s="409"/>
      <c r="N3" s="409"/>
      <c r="O3" s="410"/>
    </row>
    <row r="4" spans="2:15" ht="15" x14ac:dyDescent="0.25">
      <c r="B4" s="400"/>
      <c r="C4" s="262"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822</v>
      </c>
      <c r="C5" s="258">
        <v>75</v>
      </c>
      <c r="D5" s="11">
        <f>$C$5*100/$C$18</f>
        <v>9.8180647154463028</v>
      </c>
      <c r="E5" s="11">
        <f>$C$5*100/$C$18</f>
        <v>9.8180647154463028</v>
      </c>
      <c r="F5" s="11">
        <f>$C$5*100/$C$18</f>
        <v>9.8180647154463028</v>
      </c>
      <c r="G5" s="11">
        <f>$C$5*100/$C$18</f>
        <v>9.8180647154463028</v>
      </c>
      <c r="H5" s="11">
        <f>$C$5*100/$C$18</f>
        <v>9.8180647154463028</v>
      </c>
      <c r="I5" s="11"/>
      <c r="J5" s="11"/>
      <c r="K5" s="11"/>
      <c r="L5" s="11"/>
      <c r="M5" s="11"/>
      <c r="N5" s="11">
        <f>$C$5*100/$C$18</f>
        <v>9.8180647154463028</v>
      </c>
      <c r="O5" s="11">
        <f>$C$5*100/$C$18</f>
        <v>9.8180647154463028</v>
      </c>
    </row>
    <row r="6" spans="2:15" s="220" customFormat="1" x14ac:dyDescent="0.2">
      <c r="B6" s="221" t="s">
        <v>823</v>
      </c>
      <c r="C6" s="258">
        <v>7.5449999999999999</v>
      </c>
      <c r="D6" s="222"/>
      <c r="E6" s="222"/>
      <c r="F6" s="326"/>
      <c r="G6" s="222">
        <f>$C$6*100/$C$18</f>
        <v>0.98769731037389807</v>
      </c>
      <c r="H6" s="222">
        <f t="shared" ref="H6:K6" si="0">$C$6*100/$C$18</f>
        <v>0.98769731037389807</v>
      </c>
      <c r="I6" s="222">
        <f t="shared" si="0"/>
        <v>0.98769731037389807</v>
      </c>
      <c r="J6" s="222">
        <f t="shared" si="0"/>
        <v>0.98769731037389807</v>
      </c>
      <c r="K6" s="222">
        <f t="shared" si="0"/>
        <v>0.98769731037389807</v>
      </c>
      <c r="L6" s="222"/>
      <c r="M6" s="222"/>
      <c r="N6" s="222"/>
      <c r="O6" s="326"/>
    </row>
    <row r="7" spans="2:15" s="220" customFormat="1" x14ac:dyDescent="0.2">
      <c r="B7" s="221" t="s">
        <v>819</v>
      </c>
      <c r="C7" s="258">
        <v>138.691</v>
      </c>
      <c r="D7" s="222"/>
      <c r="E7" s="222"/>
      <c r="F7" s="222">
        <f>$C$7*100/$C$18</f>
        <v>18.155696179332843</v>
      </c>
      <c r="G7" s="222">
        <f t="shared" ref="G7:I7" si="1">$C$7*100/$C$18</f>
        <v>18.155696179332843</v>
      </c>
      <c r="H7" s="222">
        <f t="shared" si="1"/>
        <v>18.155696179332843</v>
      </c>
      <c r="I7" s="222">
        <f t="shared" si="1"/>
        <v>18.155696179332843</v>
      </c>
      <c r="J7" s="222"/>
      <c r="K7" s="222"/>
      <c r="L7" s="222"/>
      <c r="M7" s="222"/>
      <c r="N7" s="222"/>
      <c r="O7" s="326"/>
    </row>
    <row r="8" spans="2:15" s="12" customFormat="1" x14ac:dyDescent="0.2">
      <c r="B8" s="10" t="s">
        <v>820</v>
      </c>
      <c r="C8" s="258">
        <v>134.5</v>
      </c>
      <c r="D8" s="11"/>
      <c r="E8" s="11"/>
      <c r="F8" s="13"/>
      <c r="G8" s="11"/>
      <c r="H8" s="11"/>
      <c r="I8" s="11"/>
      <c r="J8" s="11">
        <f>$C$8*100/$C$18</f>
        <v>17.607062723033703</v>
      </c>
      <c r="K8" s="11">
        <f>$C$8*100/$C$18</f>
        <v>17.607062723033703</v>
      </c>
      <c r="L8" s="11">
        <f>$C$8*100/$C$18</f>
        <v>17.607062723033703</v>
      </c>
      <c r="M8" s="222">
        <f>$C$8*100/$C$18</f>
        <v>17.607062723033703</v>
      </c>
      <c r="N8" s="11"/>
      <c r="O8" s="13"/>
    </row>
    <row r="9" spans="2:15" s="12" customFormat="1" x14ac:dyDescent="0.2">
      <c r="B9" s="10" t="s">
        <v>90</v>
      </c>
      <c r="C9" s="258">
        <v>160.41200000000001</v>
      </c>
      <c r="D9" s="11">
        <f t="shared" ref="D9:O9" si="2">$C$9*100/$C$18</f>
        <v>20.999138628455633</v>
      </c>
      <c r="E9" s="11">
        <f t="shared" si="2"/>
        <v>20.999138628455633</v>
      </c>
      <c r="F9" s="11">
        <f t="shared" si="2"/>
        <v>20.999138628455633</v>
      </c>
      <c r="G9" s="11">
        <f t="shared" si="2"/>
        <v>20.999138628455633</v>
      </c>
      <c r="H9" s="11">
        <f t="shared" si="2"/>
        <v>20.999138628455633</v>
      </c>
      <c r="I9" s="11">
        <f t="shared" si="2"/>
        <v>20.999138628455633</v>
      </c>
      <c r="J9" s="11">
        <f t="shared" si="2"/>
        <v>20.999138628455633</v>
      </c>
      <c r="K9" s="11">
        <f t="shared" si="2"/>
        <v>20.999138628455633</v>
      </c>
      <c r="L9" s="11">
        <f t="shared" si="2"/>
        <v>20.999138628455633</v>
      </c>
      <c r="M9" s="11">
        <f t="shared" si="2"/>
        <v>20.999138628455633</v>
      </c>
      <c r="N9" s="11">
        <f t="shared" si="2"/>
        <v>20.999138628455633</v>
      </c>
      <c r="O9" s="11">
        <f t="shared" si="2"/>
        <v>20.999138628455633</v>
      </c>
    </row>
    <row r="10" spans="2:15" s="12" customFormat="1" x14ac:dyDescent="0.2">
      <c r="B10" s="10" t="s">
        <v>218</v>
      </c>
      <c r="C10" s="259">
        <v>41.878999999999998</v>
      </c>
      <c r="D10" s="11">
        <f t="shared" ref="D10:O10" si="3">$C$10*100/$C$18</f>
        <v>5.4822764295756761</v>
      </c>
      <c r="E10" s="11">
        <f t="shared" si="3"/>
        <v>5.4822764295756761</v>
      </c>
      <c r="F10" s="11">
        <f t="shared" si="3"/>
        <v>5.4822764295756761</v>
      </c>
      <c r="G10" s="11">
        <f t="shared" si="3"/>
        <v>5.4822764295756761</v>
      </c>
      <c r="H10" s="11">
        <f t="shared" si="3"/>
        <v>5.4822764295756761</v>
      </c>
      <c r="I10" s="11">
        <f t="shared" si="3"/>
        <v>5.4822764295756761</v>
      </c>
      <c r="J10" s="11">
        <f t="shared" si="3"/>
        <v>5.4822764295756761</v>
      </c>
      <c r="K10" s="11">
        <f t="shared" si="3"/>
        <v>5.4822764295756761</v>
      </c>
      <c r="L10" s="11">
        <f t="shared" si="3"/>
        <v>5.4822764295756761</v>
      </c>
      <c r="M10" s="11">
        <f t="shared" si="3"/>
        <v>5.4822764295756761</v>
      </c>
      <c r="N10" s="11">
        <f t="shared" si="3"/>
        <v>5.4822764295756761</v>
      </c>
      <c r="O10" s="11">
        <f t="shared" si="3"/>
        <v>5.4822764295756761</v>
      </c>
    </row>
    <row r="11" spans="2:15" s="12" customFormat="1" x14ac:dyDescent="0.2">
      <c r="B11" s="10" t="s">
        <v>178</v>
      </c>
      <c r="C11" s="258">
        <v>48.319000000000003</v>
      </c>
      <c r="D11" s="222">
        <f t="shared" ref="D11:G11" si="4">$C$11*100/$C$18</f>
        <v>6.3253209198086662</v>
      </c>
      <c r="E11" s="222">
        <f t="shared" si="4"/>
        <v>6.3253209198086662</v>
      </c>
      <c r="F11" s="222">
        <f t="shared" si="4"/>
        <v>6.3253209198086662</v>
      </c>
      <c r="G11" s="222">
        <f t="shared" si="4"/>
        <v>6.3253209198086662</v>
      </c>
      <c r="H11" s="11">
        <f>$C$11*100/$C$18</f>
        <v>6.3253209198086662</v>
      </c>
      <c r="I11" s="11">
        <f>$C$11*100/$C$18</f>
        <v>6.3253209198086662</v>
      </c>
      <c r="J11" s="11">
        <f>$C$11*100/$C$18</f>
        <v>6.3253209198086662</v>
      </c>
      <c r="K11" s="11">
        <f>$C$11*100/$C$18</f>
        <v>6.3253209198086662</v>
      </c>
      <c r="L11" s="11">
        <f>$C$11*100/$C$18</f>
        <v>6.3253209198086662</v>
      </c>
      <c r="M11" s="222">
        <f t="shared" ref="M11:O11" si="5">$C$11*100/$C$18</f>
        <v>6.3253209198086662</v>
      </c>
      <c r="N11" s="222">
        <f t="shared" si="5"/>
        <v>6.3253209198086662</v>
      </c>
      <c r="O11" s="222">
        <f t="shared" si="5"/>
        <v>6.3253209198086662</v>
      </c>
    </row>
    <row r="12" spans="2:15" s="220" customFormat="1" x14ac:dyDescent="0.2">
      <c r="B12" s="221" t="s">
        <v>19</v>
      </c>
      <c r="C12" s="258">
        <v>9.0370000000000008</v>
      </c>
      <c r="D12" s="222">
        <f>$C$12*100/$C$18</f>
        <v>1.1830113444465098</v>
      </c>
      <c r="E12" s="222">
        <f t="shared" ref="E12:O12" si="6">$C$12*100/$C$18</f>
        <v>1.1830113444465098</v>
      </c>
      <c r="F12" s="222">
        <f t="shared" si="6"/>
        <v>1.1830113444465098</v>
      </c>
      <c r="G12" s="222">
        <f t="shared" si="6"/>
        <v>1.1830113444465098</v>
      </c>
      <c r="H12" s="222">
        <f t="shared" si="6"/>
        <v>1.1830113444465098</v>
      </c>
      <c r="I12" s="222">
        <f t="shared" si="6"/>
        <v>1.1830113444465098</v>
      </c>
      <c r="J12" s="222">
        <f t="shared" si="6"/>
        <v>1.1830113444465098</v>
      </c>
      <c r="K12" s="222">
        <f t="shared" si="6"/>
        <v>1.1830113444465098</v>
      </c>
      <c r="L12" s="222">
        <f t="shared" si="6"/>
        <v>1.1830113444465098</v>
      </c>
      <c r="M12" s="222">
        <f t="shared" si="6"/>
        <v>1.1830113444465098</v>
      </c>
      <c r="N12" s="222">
        <f t="shared" si="6"/>
        <v>1.1830113444465098</v>
      </c>
      <c r="O12" s="222">
        <f t="shared" si="6"/>
        <v>1.1830113444465098</v>
      </c>
    </row>
    <row r="13" spans="2:15" s="220" customFormat="1" x14ac:dyDescent="0.2">
      <c r="B13" s="221" t="s">
        <v>824</v>
      </c>
      <c r="C13" s="258">
        <v>140.21199999999999</v>
      </c>
      <c r="D13" s="222">
        <f>$C$13*100/$C$18</f>
        <v>18.35480653176209</v>
      </c>
      <c r="E13" s="222">
        <f t="shared" ref="E13:O13" si="7">$C$13*100/$C$18</f>
        <v>18.35480653176209</v>
      </c>
      <c r="F13" s="222">
        <f t="shared" si="7"/>
        <v>18.35480653176209</v>
      </c>
      <c r="G13" s="222">
        <f t="shared" si="7"/>
        <v>18.35480653176209</v>
      </c>
      <c r="H13" s="222">
        <f t="shared" si="7"/>
        <v>18.35480653176209</v>
      </c>
      <c r="I13" s="222">
        <f t="shared" si="7"/>
        <v>18.35480653176209</v>
      </c>
      <c r="J13" s="222">
        <f t="shared" si="7"/>
        <v>18.35480653176209</v>
      </c>
      <c r="K13" s="222">
        <f t="shared" si="7"/>
        <v>18.35480653176209</v>
      </c>
      <c r="L13" s="222">
        <f t="shared" si="7"/>
        <v>18.35480653176209</v>
      </c>
      <c r="M13" s="222">
        <f t="shared" si="7"/>
        <v>18.35480653176209</v>
      </c>
      <c r="N13" s="222">
        <f t="shared" si="7"/>
        <v>18.35480653176209</v>
      </c>
      <c r="O13" s="222">
        <f t="shared" si="7"/>
        <v>18.35480653176209</v>
      </c>
    </row>
    <row r="14" spans="2:15" s="12" customFormat="1" x14ac:dyDescent="0.2">
      <c r="B14" s="10" t="s">
        <v>825</v>
      </c>
      <c r="C14" s="258">
        <v>20.408999999999999</v>
      </c>
      <c r="D14" s="11"/>
      <c r="E14" s="11"/>
      <c r="F14" s="13"/>
      <c r="G14" s="11"/>
      <c r="H14" s="11">
        <f>$C$14*100/$C$18</f>
        <v>2.6716917703672478</v>
      </c>
      <c r="I14" s="11">
        <f>$C$14*100/$C$18</f>
        <v>2.6716917703672478</v>
      </c>
      <c r="J14" s="11">
        <f>$C$14*100/$C$18</f>
        <v>2.6716917703672478</v>
      </c>
      <c r="K14" s="11">
        <f>$C$14*100/$C$18</f>
        <v>2.6716917703672478</v>
      </c>
      <c r="L14" s="11">
        <f>$C$14*100/$C$18</f>
        <v>2.6716917703672478</v>
      </c>
      <c r="M14" s="11"/>
      <c r="N14" s="11"/>
      <c r="O14" s="13"/>
    </row>
    <row r="15" spans="2:15" s="12" customFormat="1" x14ac:dyDescent="0.2">
      <c r="B15" s="37" t="s">
        <v>64</v>
      </c>
      <c r="C15" s="258">
        <v>4.3470000000000004</v>
      </c>
      <c r="D15" s="38"/>
      <c r="E15" s="38"/>
      <c r="F15" s="39"/>
      <c r="G15" s="11"/>
      <c r="H15" s="11">
        <f>$C$15*100/$C$18</f>
        <v>0.56905503090726772</v>
      </c>
      <c r="I15" s="11">
        <f>$C$15*100/$C$18</f>
        <v>0.56905503090726772</v>
      </c>
      <c r="J15" s="11">
        <f>$C$15*100/$C$18</f>
        <v>0.56905503090726772</v>
      </c>
      <c r="K15" s="11">
        <f>$C$15*100/$C$18</f>
        <v>0.56905503090726772</v>
      </c>
      <c r="L15" s="11">
        <f>$C$15*100/$C$18</f>
        <v>0.56905503090726772</v>
      </c>
      <c r="M15" s="11"/>
      <c r="N15" s="11"/>
      <c r="O15" s="13"/>
    </row>
    <row r="16" spans="2:15" s="12" customFormat="1" x14ac:dyDescent="0.2">
      <c r="B16" s="10" t="s">
        <v>183</v>
      </c>
      <c r="C16" s="258">
        <v>77.801000000000002</v>
      </c>
      <c r="D16" s="11">
        <f>$C$16*100/$C$18</f>
        <v>10.184736705685838</v>
      </c>
      <c r="E16" s="11">
        <f>$C$16*100/$C$18</f>
        <v>10.184736705685838</v>
      </c>
      <c r="F16" s="11">
        <f>$C$16*100/$C$18</f>
        <v>10.184736705685838</v>
      </c>
      <c r="G16" s="11">
        <f>$C$16*100/$C$18</f>
        <v>10.184736705685838</v>
      </c>
      <c r="H16" s="11">
        <f t="shared" ref="H16:N16" si="8">$C$16*100/$C$18</f>
        <v>10.184736705685838</v>
      </c>
      <c r="I16" s="11">
        <f t="shared" si="8"/>
        <v>10.184736705685838</v>
      </c>
      <c r="J16" s="11">
        <f t="shared" si="8"/>
        <v>10.184736705685838</v>
      </c>
      <c r="K16" s="11">
        <f t="shared" si="8"/>
        <v>10.184736705685838</v>
      </c>
      <c r="L16" s="11">
        <f t="shared" si="8"/>
        <v>10.184736705685838</v>
      </c>
      <c r="M16" s="11">
        <f t="shared" si="8"/>
        <v>10.184736705685838</v>
      </c>
      <c r="N16" s="11">
        <f t="shared" si="8"/>
        <v>10.184736705685838</v>
      </c>
      <c r="O16" s="11">
        <f>$C$16*100/$C$18</f>
        <v>10.184736705685838</v>
      </c>
    </row>
    <row r="17" spans="1:15" ht="16.5" x14ac:dyDescent="0.2">
      <c r="B17" s="257" t="s">
        <v>27</v>
      </c>
      <c r="C17" s="260">
        <f t="shared" ref="C17" si="9">SUM(C5:C16)</f>
        <v>858.15200000000004</v>
      </c>
      <c r="D17" s="401"/>
      <c r="E17" s="402"/>
      <c r="F17" s="402"/>
      <c r="G17" s="402"/>
      <c r="H17" s="402"/>
      <c r="I17" s="402"/>
      <c r="J17" s="402"/>
      <c r="K17" s="402"/>
      <c r="L17" s="402"/>
      <c r="M17" s="402"/>
      <c r="N17" s="402"/>
      <c r="O17" s="403"/>
    </row>
    <row r="18" spans="1:15" ht="16.5" x14ac:dyDescent="0.3">
      <c r="A18" s="19"/>
      <c r="B18" s="242" t="s">
        <v>28</v>
      </c>
      <c r="C18" s="263">
        <v>763.89800000000002</v>
      </c>
      <c r="D18" s="17">
        <f t="shared" ref="D18:O18" si="10">SUM(D5:D16)</f>
        <v>72.347355275180718</v>
      </c>
      <c r="E18" s="17">
        <f t="shared" si="10"/>
        <v>72.347355275180718</v>
      </c>
      <c r="F18" s="17">
        <f t="shared" si="10"/>
        <v>90.503051454513567</v>
      </c>
      <c r="G18" s="17">
        <f t="shared" si="10"/>
        <v>91.490748764887456</v>
      </c>
      <c r="H18" s="17">
        <f t="shared" si="10"/>
        <v>94.731495566161968</v>
      </c>
      <c r="I18" s="17">
        <f t="shared" si="10"/>
        <v>84.91343085071567</v>
      </c>
      <c r="J18" s="17">
        <f t="shared" si="10"/>
        <v>84.364797394416527</v>
      </c>
      <c r="K18" s="17">
        <f t="shared" si="10"/>
        <v>84.364797394416527</v>
      </c>
      <c r="L18" s="17">
        <f t="shared" si="10"/>
        <v>83.377100084042624</v>
      </c>
      <c r="M18" s="17">
        <f t="shared" si="10"/>
        <v>80.136353282768113</v>
      </c>
      <c r="N18" s="17">
        <f t="shared" si="10"/>
        <v>72.347355275180718</v>
      </c>
      <c r="O18" s="40">
        <f t="shared" si="10"/>
        <v>72.347355275180718</v>
      </c>
    </row>
    <row r="19" spans="1:15" ht="16.5" x14ac:dyDescent="0.2">
      <c r="A19" s="19"/>
      <c r="B19" s="21" t="s">
        <v>29</v>
      </c>
      <c r="C19" s="170">
        <f>C17/C18*100</f>
        <v>112.33855828919567</v>
      </c>
      <c r="D19" s="20"/>
      <c r="E19" s="20"/>
      <c r="F19" s="20"/>
      <c r="G19" s="20"/>
      <c r="H19" s="20"/>
      <c r="I19" s="20"/>
      <c r="J19" s="20"/>
      <c r="K19" s="20"/>
      <c r="L19" s="20"/>
      <c r="M19" s="20"/>
      <c r="N19" s="20"/>
      <c r="O19" s="23"/>
    </row>
    <row r="20" spans="1:15" ht="16.5" x14ac:dyDescent="0.3">
      <c r="A20" s="19"/>
      <c r="B20" s="24" t="s">
        <v>30</v>
      </c>
      <c r="C20" s="144">
        <v>856.55499999999995</v>
      </c>
      <c r="D20" s="20"/>
      <c r="E20" s="20"/>
      <c r="F20" s="20"/>
      <c r="G20" s="20"/>
      <c r="H20" s="20"/>
      <c r="I20" s="20"/>
      <c r="J20" s="20"/>
      <c r="K20" s="20"/>
      <c r="L20" s="20"/>
      <c r="M20" s="20"/>
      <c r="N20" s="20"/>
      <c r="O20" s="23"/>
    </row>
    <row r="21" spans="1:15" ht="16.5" x14ac:dyDescent="0.3">
      <c r="A21" s="19"/>
      <c r="B21" s="26" t="s">
        <v>32</v>
      </c>
      <c r="C21" s="142">
        <f>100*C18/C20</f>
        <v>89.18259773161094</v>
      </c>
      <c r="D21" s="20"/>
      <c r="E21" s="20"/>
      <c r="F21" s="20"/>
      <c r="G21" s="20"/>
      <c r="H21" s="20"/>
      <c r="I21" s="20"/>
      <c r="J21" s="20"/>
      <c r="K21" s="20"/>
      <c r="L21" s="20"/>
      <c r="M21" s="20"/>
      <c r="N21" s="20"/>
      <c r="O21" s="23"/>
    </row>
    <row r="22" spans="1:15" ht="16.5" x14ac:dyDescent="0.2">
      <c r="A22" s="19"/>
      <c r="B22" s="28" t="s">
        <v>33</v>
      </c>
      <c r="C22" s="171">
        <v>856.55499999999995</v>
      </c>
      <c r="D22" s="172"/>
      <c r="E22" s="173"/>
      <c r="F22" s="173"/>
      <c r="G22" s="173"/>
      <c r="H22" s="173"/>
      <c r="I22" s="173"/>
      <c r="J22" s="173"/>
      <c r="K22" s="173"/>
      <c r="L22" s="173"/>
      <c r="M22" s="173"/>
      <c r="N22" s="173"/>
      <c r="O22" s="174"/>
    </row>
    <row r="23" spans="1:15" s="219" customFormat="1" ht="15" x14ac:dyDescent="0.2">
      <c r="B23" s="45"/>
      <c r="C23" s="175"/>
      <c r="D23" s="20"/>
      <c r="E23" s="20"/>
      <c r="F23" s="20"/>
      <c r="G23" s="20"/>
      <c r="H23" s="20"/>
      <c r="I23" s="20"/>
      <c r="J23" s="20"/>
      <c r="K23" s="20"/>
      <c r="L23" s="20"/>
      <c r="M23" s="20"/>
      <c r="N23" s="20"/>
      <c r="O23" s="20"/>
    </row>
    <row r="24" spans="1:15" s="219" customFormat="1" ht="15" x14ac:dyDescent="0.2">
      <c r="B24" s="45"/>
      <c r="C24" s="175"/>
      <c r="D24" s="20"/>
      <c r="E24" s="20"/>
      <c r="F24" s="20"/>
      <c r="G24" s="20"/>
      <c r="H24" s="20"/>
      <c r="I24" s="20"/>
      <c r="J24" s="20"/>
      <c r="K24" s="20"/>
      <c r="L24" s="20"/>
      <c r="M24" s="20"/>
      <c r="N24" s="20"/>
      <c r="O24" s="20"/>
    </row>
    <row r="25" spans="1:15" s="219" customFormat="1" ht="15" x14ac:dyDescent="0.2">
      <c r="B25" s="45"/>
      <c r="C25" s="175"/>
      <c r="D25" s="20"/>
      <c r="E25" s="20"/>
      <c r="F25" s="20"/>
      <c r="G25" s="20"/>
      <c r="H25" s="20"/>
      <c r="I25" s="20"/>
      <c r="J25" s="20"/>
      <c r="K25" s="20"/>
      <c r="L25" s="20"/>
      <c r="M25" s="20"/>
      <c r="N25" s="20"/>
      <c r="O25" s="20"/>
    </row>
    <row r="26" spans="1:15" s="219" customFormat="1" ht="15" x14ac:dyDescent="0.2">
      <c r="B26" s="45"/>
      <c r="C26" s="175"/>
      <c r="D26" s="20"/>
      <c r="E26" s="20"/>
      <c r="F26" s="20"/>
      <c r="G26" s="20"/>
      <c r="H26" s="20"/>
      <c r="I26" s="20"/>
      <c r="J26" s="20"/>
      <c r="K26" s="20"/>
      <c r="L26" s="20"/>
      <c r="M26" s="20"/>
      <c r="N26" s="20"/>
      <c r="O26" s="20"/>
    </row>
    <row r="27" spans="1:15" s="219" customFormat="1" ht="15" x14ac:dyDescent="0.2">
      <c r="B27" s="45"/>
      <c r="C27" s="175"/>
      <c r="D27" s="20"/>
      <c r="E27" s="20"/>
      <c r="F27" s="20"/>
      <c r="G27" s="20"/>
      <c r="H27" s="20"/>
      <c r="I27" s="20"/>
      <c r="J27" s="20"/>
      <c r="K27" s="20"/>
      <c r="L27" s="20"/>
      <c r="M27" s="20"/>
      <c r="N27" s="20"/>
      <c r="O27" s="20"/>
    </row>
    <row r="28" spans="1:15" s="219" customFormat="1" ht="15" x14ac:dyDescent="0.2">
      <c r="B28" s="45"/>
      <c r="C28" s="175"/>
      <c r="D28" s="20"/>
      <c r="E28" s="20"/>
      <c r="F28" s="20"/>
      <c r="G28" s="20"/>
      <c r="H28" s="20"/>
      <c r="I28" s="20"/>
      <c r="J28" s="20"/>
      <c r="K28" s="20"/>
      <c r="L28" s="20"/>
      <c r="M28" s="20"/>
      <c r="N28" s="20"/>
      <c r="O28" s="20"/>
    </row>
    <row r="29" spans="1:15" s="219" customFormat="1" ht="15" x14ac:dyDescent="0.2">
      <c r="B29" s="45"/>
      <c r="C29" s="175"/>
      <c r="D29" s="20"/>
      <c r="E29" s="20"/>
      <c r="F29" s="20"/>
      <c r="G29" s="20"/>
      <c r="H29" s="20"/>
      <c r="I29" s="20"/>
      <c r="J29" s="20"/>
      <c r="K29" s="20"/>
      <c r="L29" s="20"/>
      <c r="M29" s="20"/>
      <c r="N29" s="20"/>
      <c r="O29" s="20"/>
    </row>
    <row r="30" spans="1:15" s="219" customFormat="1" ht="15" x14ac:dyDescent="0.2">
      <c r="B30" s="45"/>
      <c r="C30" s="175"/>
      <c r="D30" s="20"/>
      <c r="E30" s="20"/>
      <c r="F30" s="20"/>
      <c r="G30" s="20"/>
      <c r="H30" s="20"/>
      <c r="I30" s="20"/>
      <c r="J30" s="20"/>
      <c r="K30" s="20"/>
      <c r="L30" s="20"/>
      <c r="M30" s="20"/>
      <c r="N30" s="20"/>
      <c r="O30" s="20"/>
    </row>
    <row r="31" spans="1:15" s="219" customFormat="1" ht="15" x14ac:dyDescent="0.2">
      <c r="B31" s="45"/>
      <c r="C31" s="175"/>
      <c r="D31" s="20"/>
      <c r="E31" s="20"/>
      <c r="F31" s="20"/>
      <c r="G31" s="20"/>
      <c r="H31" s="20"/>
      <c r="I31" s="20"/>
      <c r="J31" s="20"/>
      <c r="K31" s="20"/>
      <c r="L31" s="20"/>
      <c r="M31" s="20"/>
      <c r="N31" s="20"/>
      <c r="O31" s="20"/>
    </row>
    <row r="32" spans="1:15" ht="15" x14ac:dyDescent="0.2">
      <c r="B32" s="45"/>
      <c r="D32" s="20"/>
      <c r="E32" s="20"/>
      <c r="F32" s="20"/>
      <c r="G32" s="20"/>
      <c r="H32" s="20"/>
      <c r="I32" s="20"/>
      <c r="J32" s="20"/>
      <c r="K32" s="20"/>
      <c r="L32" s="20"/>
      <c r="M32" s="20"/>
      <c r="N32" s="20"/>
      <c r="O32" s="20"/>
    </row>
    <row r="33" spans="2:15" ht="15.75" x14ac:dyDescent="0.25">
      <c r="B33" s="4" t="s">
        <v>37</v>
      </c>
    </row>
    <row r="34" spans="2:15" ht="123" customHeight="1" x14ac:dyDescent="0.2">
      <c r="B34" s="397" t="s">
        <v>827</v>
      </c>
      <c r="C34" s="397"/>
      <c r="D34" s="397"/>
      <c r="E34" s="397"/>
      <c r="F34" s="397"/>
      <c r="G34" s="397"/>
      <c r="H34" s="397"/>
      <c r="I34" s="397"/>
      <c r="J34" s="397"/>
      <c r="K34" s="397"/>
      <c r="L34" s="397"/>
      <c r="M34" s="397"/>
      <c r="N34" s="397"/>
      <c r="O34" s="397"/>
    </row>
    <row r="35" spans="2:15" ht="14.25" customHeight="1" x14ac:dyDescent="0.2">
      <c r="B35" s="177"/>
      <c r="C35" s="177"/>
      <c r="D35" s="177"/>
      <c r="E35" s="177"/>
      <c r="F35" s="177"/>
      <c r="G35" s="177"/>
      <c r="H35" s="177"/>
      <c r="I35" s="177"/>
      <c r="J35" s="177"/>
      <c r="K35" s="177"/>
      <c r="L35" s="177"/>
      <c r="M35" s="177"/>
      <c r="N35" s="177"/>
      <c r="O35" s="177"/>
    </row>
    <row r="36" spans="2:15" ht="15.75" x14ac:dyDescent="0.25">
      <c r="B36" s="4" t="s">
        <v>39</v>
      </c>
    </row>
    <row r="37" spans="2:15" ht="14.25" customHeight="1" x14ac:dyDescent="0.2">
      <c r="B37" s="63" t="s">
        <v>826</v>
      </c>
      <c r="C37" s="63"/>
      <c r="D37" s="63"/>
      <c r="E37" s="63"/>
      <c r="F37" s="63"/>
      <c r="G37" s="63"/>
      <c r="H37" s="63"/>
      <c r="I37" s="63"/>
      <c r="J37" s="63"/>
      <c r="K37" s="63"/>
      <c r="L37" s="63"/>
      <c r="M37" s="63"/>
      <c r="N37" s="63"/>
      <c r="O37" s="63"/>
    </row>
    <row r="38" spans="2:15" ht="28.5" customHeight="1" x14ac:dyDescent="0.2">
      <c r="B38" s="411"/>
      <c r="C38" s="411"/>
      <c r="D38" s="411"/>
      <c r="E38" s="411"/>
      <c r="F38" s="411"/>
      <c r="G38" s="411"/>
      <c r="H38" s="411"/>
      <c r="I38" s="411"/>
      <c r="J38" s="411"/>
      <c r="K38" s="411"/>
      <c r="L38" s="411"/>
      <c r="M38" s="411"/>
      <c r="N38" s="411"/>
      <c r="O38" s="411"/>
    </row>
  </sheetData>
  <mergeCells count="5">
    <mergeCell ref="D3:O3"/>
    <mergeCell ref="B34:O34"/>
    <mergeCell ref="B38:O38"/>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&amp;L&amp;G&amp;R&amp;"-,Gras"&amp;14
AQUASTAT</oddHeader>
    <oddFooter>&amp;L&amp;"Arial,Normal"&amp;8&amp;K00-048Updated in November 2015&amp;C&amp;"Arial,Normal"&amp;10&amp;P&amp;R&amp;"Arial,Normal"&amp;8&amp;K00-046http://www.fao.org/nr/aquastat</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9"/>
  <dimension ref="A1:O19"/>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511</v>
      </c>
      <c r="C1" s="2"/>
      <c r="D1" s="1"/>
      <c r="E1" s="1"/>
      <c r="F1" s="1"/>
      <c r="G1" s="1"/>
      <c r="H1" s="1"/>
      <c r="I1" s="1"/>
      <c r="J1" s="1"/>
      <c r="K1" s="1"/>
      <c r="L1" s="1"/>
      <c r="M1" s="1"/>
      <c r="N1" s="1"/>
      <c r="O1" s="1"/>
    </row>
    <row r="2" spans="1:15" s="3" customFormat="1" ht="15.75" x14ac:dyDescent="0.25">
      <c r="B2" s="4" t="s">
        <v>1</v>
      </c>
      <c r="C2" s="5" t="s">
        <v>58</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77">
        <v>0.875</v>
      </c>
      <c r="D5" s="11"/>
      <c r="E5" s="11"/>
      <c r="F5" s="13"/>
      <c r="G5" s="11">
        <f>$C$5*100/$C$9</f>
        <v>48.050521691378364</v>
      </c>
      <c r="H5" s="11">
        <f>$C$5*100/$C$9</f>
        <v>48.050521691378364</v>
      </c>
      <c r="I5" s="11">
        <f>$C$5*100/$C$9</f>
        <v>48.050521691378364</v>
      </c>
      <c r="J5" s="11">
        <f>$C$5*100/$C$9</f>
        <v>48.050521691378364</v>
      </c>
      <c r="K5" s="11">
        <f>$C$5*100/$C$9</f>
        <v>48.050521691378364</v>
      </c>
      <c r="L5" s="11"/>
      <c r="M5" s="11"/>
      <c r="N5" s="11"/>
      <c r="O5" s="13"/>
    </row>
    <row r="6" spans="1:15" s="12" customFormat="1" x14ac:dyDescent="0.2">
      <c r="B6" s="10" t="s">
        <v>512</v>
      </c>
      <c r="C6" s="277">
        <v>0.21</v>
      </c>
      <c r="D6" s="11">
        <f>$C$6*100/$C$9</f>
        <v>11.532125205930807</v>
      </c>
      <c r="E6" s="11">
        <f>$C$6*100/$C$9</f>
        <v>11.532125205930807</v>
      </c>
      <c r="F6" s="11">
        <f>$C$6*100/$C$9</f>
        <v>11.532125205930807</v>
      </c>
      <c r="G6" s="11"/>
      <c r="H6" s="11"/>
      <c r="I6" s="11"/>
      <c r="J6" s="11"/>
      <c r="K6" s="11"/>
      <c r="L6" s="11"/>
      <c r="M6" s="11"/>
      <c r="N6" s="11">
        <f>$C$6*100/$C$9</f>
        <v>11.532125205930807</v>
      </c>
      <c r="O6" s="11">
        <f>$C$6*100/$C$9</f>
        <v>11.532125205930807</v>
      </c>
    </row>
    <row r="7" spans="1:15" s="12" customFormat="1" x14ac:dyDescent="0.2">
      <c r="B7" s="10" t="s">
        <v>79</v>
      </c>
      <c r="C7" s="277">
        <v>1</v>
      </c>
      <c r="D7" s="11">
        <f t="shared" ref="D7:O7" si="0">$C$7*100/$C$9</f>
        <v>54.914881933003848</v>
      </c>
      <c r="E7" s="11">
        <f t="shared" si="0"/>
        <v>54.914881933003848</v>
      </c>
      <c r="F7" s="11">
        <f t="shared" si="0"/>
        <v>54.914881933003848</v>
      </c>
      <c r="G7" s="11">
        <f t="shared" si="0"/>
        <v>54.914881933003848</v>
      </c>
      <c r="H7" s="11">
        <f t="shared" si="0"/>
        <v>54.914881933003848</v>
      </c>
      <c r="I7" s="11">
        <f t="shared" si="0"/>
        <v>54.914881933003848</v>
      </c>
      <c r="J7" s="11">
        <f t="shared" si="0"/>
        <v>54.914881933003848</v>
      </c>
      <c r="K7" s="11">
        <f t="shared" si="0"/>
        <v>54.914881933003848</v>
      </c>
      <c r="L7" s="11">
        <f t="shared" si="0"/>
        <v>54.914881933003848</v>
      </c>
      <c r="M7" s="11">
        <f t="shared" si="0"/>
        <v>54.914881933003848</v>
      </c>
      <c r="N7" s="11">
        <f t="shared" si="0"/>
        <v>54.914881933003848</v>
      </c>
      <c r="O7" s="11">
        <f t="shared" si="0"/>
        <v>54.914881933003848</v>
      </c>
    </row>
    <row r="8" spans="1:15" ht="16.5" x14ac:dyDescent="0.2">
      <c r="B8" s="257" t="s">
        <v>27</v>
      </c>
      <c r="C8" s="279">
        <f>SUM(C5:C7)</f>
        <v>2.085</v>
      </c>
      <c r="D8" s="401"/>
      <c r="E8" s="402"/>
      <c r="F8" s="402"/>
      <c r="G8" s="402"/>
      <c r="H8" s="402"/>
      <c r="I8" s="402"/>
      <c r="J8" s="402"/>
      <c r="K8" s="402"/>
      <c r="L8" s="402"/>
      <c r="M8" s="402"/>
      <c r="N8" s="402"/>
      <c r="O8" s="403"/>
    </row>
    <row r="9" spans="1:15" ht="16.5" x14ac:dyDescent="0.3">
      <c r="A9" s="19"/>
      <c r="B9" s="242" t="s">
        <v>28</v>
      </c>
      <c r="C9" s="280">
        <v>1.821</v>
      </c>
      <c r="D9" s="17">
        <f t="shared" ref="D9:O9" si="1">SUM(D5:D7)</f>
        <v>66.447007138934651</v>
      </c>
      <c r="E9" s="17">
        <f t="shared" si="1"/>
        <v>66.447007138934651</v>
      </c>
      <c r="F9" s="17">
        <f t="shared" si="1"/>
        <v>66.447007138934651</v>
      </c>
      <c r="G9" s="17">
        <f t="shared" si="1"/>
        <v>102.96540362438222</v>
      </c>
      <c r="H9" s="17">
        <f t="shared" si="1"/>
        <v>102.96540362438222</v>
      </c>
      <c r="I9" s="17">
        <f t="shared" si="1"/>
        <v>102.96540362438222</v>
      </c>
      <c r="J9" s="17">
        <f t="shared" si="1"/>
        <v>102.96540362438222</v>
      </c>
      <c r="K9" s="17">
        <f t="shared" si="1"/>
        <v>102.96540362438222</v>
      </c>
      <c r="L9" s="17">
        <f t="shared" si="1"/>
        <v>54.914881933003848</v>
      </c>
      <c r="M9" s="17">
        <f t="shared" si="1"/>
        <v>54.914881933003848</v>
      </c>
      <c r="N9" s="17">
        <f t="shared" si="1"/>
        <v>66.447007138934651</v>
      </c>
      <c r="O9" s="17">
        <f t="shared" si="1"/>
        <v>66.447007138934651</v>
      </c>
    </row>
    <row r="10" spans="1:15" ht="16.5" x14ac:dyDescent="0.2">
      <c r="A10" s="19"/>
      <c r="B10" s="21" t="s">
        <v>29</v>
      </c>
      <c r="C10" s="22">
        <f>C8/C9*100</f>
        <v>114.49752883031302</v>
      </c>
      <c r="D10" s="20"/>
      <c r="E10" s="20"/>
      <c r="F10" s="20"/>
      <c r="G10" s="20"/>
      <c r="H10" s="20"/>
      <c r="I10" s="20"/>
      <c r="J10" s="20"/>
      <c r="K10" s="20"/>
      <c r="L10" s="20"/>
      <c r="M10" s="20"/>
      <c r="N10" s="20"/>
      <c r="O10" s="23"/>
    </row>
    <row r="11" spans="1:15" ht="16.5" x14ac:dyDescent="0.3">
      <c r="A11" s="19"/>
      <c r="B11" s="24" t="s">
        <v>30</v>
      </c>
      <c r="C11" s="183">
        <v>2.78</v>
      </c>
      <c r="D11" s="25" t="s">
        <v>31</v>
      </c>
      <c r="E11" s="20"/>
      <c r="F11" s="20"/>
      <c r="G11" s="20"/>
      <c r="H11" s="20"/>
      <c r="I11" s="20"/>
      <c r="J11" s="20"/>
      <c r="K11" s="20"/>
      <c r="L11" s="20"/>
      <c r="M11" s="20"/>
      <c r="N11" s="20"/>
      <c r="O11" s="23"/>
    </row>
    <row r="12" spans="1:15" ht="16.5" x14ac:dyDescent="0.3">
      <c r="A12" s="19"/>
      <c r="B12" s="26" t="s">
        <v>32</v>
      </c>
      <c r="C12" s="178">
        <f>100*C9/C11</f>
        <v>65.503597122302168</v>
      </c>
      <c r="D12" s="25"/>
      <c r="E12" s="20"/>
      <c r="F12" s="20"/>
      <c r="G12" s="20"/>
      <c r="H12" s="20"/>
      <c r="I12" s="20"/>
      <c r="J12" s="20"/>
      <c r="K12" s="20"/>
      <c r="L12" s="20"/>
      <c r="M12" s="20"/>
      <c r="N12" s="20"/>
      <c r="O12" s="23"/>
    </row>
    <row r="13" spans="1:15" ht="16.5" x14ac:dyDescent="0.2">
      <c r="A13" s="19"/>
      <c r="B13" s="28" t="s">
        <v>33</v>
      </c>
      <c r="C13" s="62">
        <v>2.78</v>
      </c>
      <c r="D13" s="30" t="s">
        <v>31</v>
      </c>
      <c r="E13" s="44" t="s">
        <v>325</v>
      </c>
      <c r="F13" s="32"/>
      <c r="G13" s="32"/>
      <c r="H13" s="32"/>
      <c r="I13" s="32"/>
      <c r="J13" s="32"/>
      <c r="K13" s="32"/>
      <c r="L13" s="32"/>
      <c r="M13" s="32"/>
      <c r="N13" s="32"/>
      <c r="O13" s="33"/>
    </row>
    <row r="14" spans="1:15" x14ac:dyDescent="0.2">
      <c r="C14" s="43"/>
    </row>
    <row r="15" spans="1:15" ht="15.75" x14ac:dyDescent="0.25">
      <c r="B15" s="4" t="s">
        <v>37</v>
      </c>
    </row>
    <row r="16" spans="1:15" ht="41.25" customHeight="1" x14ac:dyDescent="0.2">
      <c r="B16" s="405" t="s">
        <v>513</v>
      </c>
      <c r="C16" s="405"/>
      <c r="D16" s="405"/>
      <c r="E16" s="405"/>
      <c r="F16" s="405"/>
      <c r="G16" s="405"/>
      <c r="H16" s="405"/>
      <c r="I16" s="405"/>
      <c r="J16" s="405"/>
      <c r="K16" s="405"/>
      <c r="L16" s="405"/>
      <c r="M16" s="405"/>
      <c r="N16" s="405"/>
      <c r="O16" s="405"/>
    </row>
    <row r="18" spans="2:15" ht="15.75" x14ac:dyDescent="0.25">
      <c r="B18" s="4" t="s">
        <v>39</v>
      </c>
    </row>
    <row r="19" spans="2:15" x14ac:dyDescent="0.2">
      <c r="B19" s="392" t="s">
        <v>494</v>
      </c>
      <c r="C19" s="392"/>
      <c r="D19" s="392"/>
      <c r="E19" s="392"/>
      <c r="F19" s="392"/>
      <c r="G19" s="392"/>
      <c r="H19" s="392"/>
      <c r="I19" s="392"/>
      <c r="J19" s="392"/>
      <c r="K19" s="392"/>
      <c r="L19" s="392"/>
      <c r="M19" s="392"/>
      <c r="N19" s="392"/>
      <c r="O19" s="392"/>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0"/>
  <dimension ref="A1:O19"/>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514</v>
      </c>
      <c r="C1" s="2"/>
      <c r="D1" s="1"/>
      <c r="E1" s="1"/>
      <c r="F1" s="1"/>
      <c r="G1" s="1"/>
      <c r="H1" s="1"/>
      <c r="I1" s="1"/>
      <c r="J1" s="1"/>
      <c r="K1" s="1"/>
      <c r="L1" s="1"/>
      <c r="M1" s="1"/>
      <c r="N1" s="1"/>
      <c r="O1" s="1"/>
    </row>
    <row r="2" spans="1:15" s="3" customFormat="1" ht="15.75" x14ac:dyDescent="0.25">
      <c r="B2" s="4" t="s">
        <v>1</v>
      </c>
      <c r="C2" s="5" t="s">
        <v>515</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77">
        <v>0.03</v>
      </c>
      <c r="D5" s="11"/>
      <c r="E5" s="11"/>
      <c r="F5" s="13"/>
      <c r="G5" s="11"/>
      <c r="H5" s="11">
        <f>$C$5*100/$C$9</f>
        <v>43.478260869565212</v>
      </c>
      <c r="I5" s="11">
        <f>$C$5*100/$C$9</f>
        <v>43.478260869565212</v>
      </c>
      <c r="J5" s="11">
        <f>$C$5*100/$C$9</f>
        <v>43.478260869565212</v>
      </c>
      <c r="K5" s="11">
        <f>$C$5*100/$C$9</f>
        <v>43.478260869565212</v>
      </c>
      <c r="L5" s="11">
        <f>$C$5*100/$C$9</f>
        <v>43.478260869565212</v>
      </c>
      <c r="M5" s="11"/>
      <c r="N5" s="11"/>
      <c r="O5" s="13"/>
    </row>
    <row r="6" spans="1:15" s="12" customFormat="1" x14ac:dyDescent="0.2">
      <c r="B6" s="10" t="s">
        <v>85</v>
      </c>
      <c r="C6" s="277">
        <v>0.03</v>
      </c>
      <c r="D6" s="11">
        <f>$C$6*100/$C$9</f>
        <v>43.478260869565212</v>
      </c>
      <c r="E6" s="11">
        <f>$C$6*100/$C$9</f>
        <v>43.478260869565212</v>
      </c>
      <c r="F6" s="11">
        <f>$C$6*100/$C$9</f>
        <v>43.478260869565212</v>
      </c>
      <c r="G6" s="11"/>
      <c r="H6" s="11"/>
      <c r="I6" s="11"/>
      <c r="J6" s="11"/>
      <c r="K6" s="11"/>
      <c r="L6" s="11"/>
      <c r="M6" s="11"/>
      <c r="N6" s="11">
        <f>$C$6*100/$C$9</f>
        <v>43.478260869565212</v>
      </c>
      <c r="O6" s="11">
        <f>$C$6*100/$C$9</f>
        <v>43.478260869565212</v>
      </c>
    </row>
    <row r="7" spans="1:15" s="12" customFormat="1" x14ac:dyDescent="0.2">
      <c r="B7" s="10" t="s">
        <v>50</v>
      </c>
      <c r="C7" s="277">
        <v>0.03</v>
      </c>
      <c r="D7" s="11"/>
      <c r="E7" s="11"/>
      <c r="F7" s="13"/>
      <c r="G7" s="11"/>
      <c r="H7" s="11">
        <f>$C$7*100/$C$9</f>
        <v>43.478260869565212</v>
      </c>
      <c r="I7" s="11">
        <f>$C$7*100/$C$9</f>
        <v>43.478260869565212</v>
      </c>
      <c r="J7" s="11">
        <f>$C$7*100/$C$9</f>
        <v>43.478260869565212</v>
      </c>
      <c r="K7" s="11">
        <f>$C$7*100/$C$9</f>
        <v>43.478260869565212</v>
      </c>
      <c r="L7" s="11">
        <f>$C$7*100/$C$9</f>
        <v>43.478260869565212</v>
      </c>
      <c r="M7" s="11"/>
      <c r="N7" s="11"/>
      <c r="O7" s="13"/>
    </row>
    <row r="8" spans="1:15" ht="16.5" x14ac:dyDescent="0.2">
      <c r="B8" s="257" t="s">
        <v>27</v>
      </c>
      <c r="C8" s="279">
        <f t="shared" ref="C8" si="0">SUM(C5:C7)</f>
        <v>0.09</v>
      </c>
      <c r="D8" s="401"/>
      <c r="E8" s="402"/>
      <c r="F8" s="402"/>
      <c r="G8" s="402"/>
      <c r="H8" s="402"/>
      <c r="I8" s="402"/>
      <c r="J8" s="402"/>
      <c r="K8" s="402"/>
      <c r="L8" s="402"/>
      <c r="M8" s="402"/>
      <c r="N8" s="402"/>
      <c r="O8" s="403"/>
    </row>
    <row r="9" spans="1:15" ht="16.5" x14ac:dyDescent="0.3">
      <c r="A9" s="19"/>
      <c r="B9" s="242" t="s">
        <v>28</v>
      </c>
      <c r="C9" s="280">
        <v>6.9000000000000006E-2</v>
      </c>
      <c r="D9" s="17">
        <f t="shared" ref="D9:O9" si="1">SUM(D5:D7)</f>
        <v>43.478260869565212</v>
      </c>
      <c r="E9" s="17">
        <f t="shared" si="1"/>
        <v>43.478260869565212</v>
      </c>
      <c r="F9" s="17">
        <f t="shared" si="1"/>
        <v>43.478260869565212</v>
      </c>
      <c r="G9" s="17">
        <f t="shared" si="1"/>
        <v>0</v>
      </c>
      <c r="H9" s="17">
        <f t="shared" si="1"/>
        <v>86.956521739130423</v>
      </c>
      <c r="I9" s="17">
        <f t="shared" si="1"/>
        <v>86.956521739130423</v>
      </c>
      <c r="J9" s="17">
        <f t="shared" si="1"/>
        <v>86.956521739130423</v>
      </c>
      <c r="K9" s="17">
        <f t="shared" si="1"/>
        <v>86.956521739130423</v>
      </c>
      <c r="L9" s="17">
        <f t="shared" si="1"/>
        <v>86.956521739130423</v>
      </c>
      <c r="M9" s="17">
        <f t="shared" si="1"/>
        <v>0</v>
      </c>
      <c r="N9" s="17">
        <f t="shared" si="1"/>
        <v>43.478260869565212</v>
      </c>
      <c r="O9" s="40">
        <f t="shared" si="1"/>
        <v>43.478260869565212</v>
      </c>
    </row>
    <row r="10" spans="1:15" ht="16.5" x14ac:dyDescent="0.2">
      <c r="A10" s="19"/>
      <c r="B10" s="21" t="s">
        <v>29</v>
      </c>
      <c r="C10" s="22">
        <f>C8/C9*100</f>
        <v>130.43478260869563</v>
      </c>
      <c r="D10" s="20"/>
      <c r="E10" s="20"/>
      <c r="F10" s="20"/>
      <c r="G10" s="20"/>
      <c r="H10" s="20"/>
      <c r="I10" s="20"/>
      <c r="J10" s="20"/>
      <c r="K10" s="20"/>
      <c r="L10" s="20"/>
      <c r="M10" s="20"/>
      <c r="N10" s="20"/>
      <c r="O10" s="23"/>
    </row>
    <row r="11" spans="1:15" ht="16.5" x14ac:dyDescent="0.3">
      <c r="A11" s="19"/>
      <c r="B11" s="24" t="s">
        <v>30</v>
      </c>
      <c r="C11" s="183">
        <v>0.13500000000000001</v>
      </c>
      <c r="D11" s="20"/>
      <c r="E11" s="20"/>
      <c r="F11" s="20"/>
      <c r="G11" s="20"/>
      <c r="H11" s="20"/>
      <c r="I11" s="20"/>
      <c r="J11" s="20"/>
      <c r="K11" s="20"/>
      <c r="L11" s="20"/>
      <c r="M11" s="20"/>
      <c r="N11" s="20"/>
      <c r="O11" s="23"/>
    </row>
    <row r="12" spans="1:15" ht="16.5" x14ac:dyDescent="0.3">
      <c r="A12" s="19"/>
      <c r="B12" s="26" t="s">
        <v>32</v>
      </c>
      <c r="C12" s="178">
        <f>100*C9/C11</f>
        <v>51.111111111111107</v>
      </c>
      <c r="D12" s="20"/>
      <c r="E12" s="20"/>
      <c r="F12" s="20"/>
      <c r="G12" s="20"/>
      <c r="H12" s="20"/>
      <c r="I12" s="20"/>
      <c r="J12" s="20"/>
      <c r="K12" s="20"/>
      <c r="L12" s="20"/>
      <c r="M12" s="20"/>
      <c r="N12" s="20"/>
      <c r="O12" s="23"/>
    </row>
    <row r="13" spans="1:15" ht="16.5" x14ac:dyDescent="0.2">
      <c r="A13" s="19"/>
      <c r="B13" s="28" t="s">
        <v>33</v>
      </c>
      <c r="C13" s="62">
        <v>0.13500000000000001</v>
      </c>
      <c r="D13" s="42"/>
      <c r="E13" s="32"/>
      <c r="F13" s="32"/>
      <c r="G13" s="32"/>
      <c r="H13" s="32"/>
      <c r="I13" s="32"/>
      <c r="J13" s="32"/>
      <c r="K13" s="32"/>
      <c r="L13" s="32"/>
      <c r="M13" s="32"/>
      <c r="N13" s="32"/>
      <c r="O13" s="33"/>
    </row>
    <row r="14" spans="1:15" x14ac:dyDescent="0.2">
      <c r="C14" s="43"/>
    </row>
    <row r="15" spans="1:15" ht="15.75" x14ac:dyDescent="0.25">
      <c r="B15" s="4" t="s">
        <v>37</v>
      </c>
    </row>
    <row r="16" spans="1:15" ht="43.5" customHeight="1" x14ac:dyDescent="0.2">
      <c r="B16" s="405" t="s">
        <v>516</v>
      </c>
      <c r="C16" s="405"/>
      <c r="D16" s="405"/>
      <c r="E16" s="405"/>
      <c r="F16" s="405"/>
      <c r="G16" s="405"/>
      <c r="H16" s="405"/>
      <c r="I16" s="405"/>
      <c r="J16" s="405"/>
      <c r="K16" s="405"/>
      <c r="L16" s="405"/>
      <c r="M16" s="405"/>
      <c r="N16" s="405"/>
      <c r="O16" s="405"/>
    </row>
    <row r="18" spans="2:15" ht="15.75" x14ac:dyDescent="0.25">
      <c r="B18" s="4" t="s">
        <v>39</v>
      </c>
    </row>
    <row r="19" spans="2:15" x14ac:dyDescent="0.2">
      <c r="B19" s="407" t="s">
        <v>517</v>
      </c>
      <c r="C19" s="407"/>
      <c r="D19" s="407"/>
      <c r="E19" s="407"/>
      <c r="F19" s="407"/>
      <c r="G19" s="407"/>
      <c r="H19" s="407"/>
      <c r="I19" s="407"/>
      <c r="J19" s="407"/>
      <c r="K19" s="407"/>
      <c r="L19" s="407"/>
      <c r="M19" s="407"/>
      <c r="N19" s="407"/>
      <c r="O19" s="407"/>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1"/>
  <dimension ref="A1:O24"/>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518</v>
      </c>
      <c r="C1" s="2"/>
      <c r="D1" s="1"/>
      <c r="E1" s="1"/>
      <c r="F1" s="1"/>
      <c r="G1" s="1"/>
      <c r="H1" s="1"/>
      <c r="I1" s="1"/>
      <c r="J1" s="1"/>
      <c r="K1" s="1"/>
      <c r="L1" s="1"/>
      <c r="M1" s="1"/>
      <c r="N1" s="1"/>
      <c r="O1" s="1"/>
    </row>
    <row r="2" spans="1:15" s="3" customFormat="1" ht="15.75" x14ac:dyDescent="0.25">
      <c r="B2" s="4" t="s">
        <v>1</v>
      </c>
      <c r="C2" s="5" t="s">
        <v>259</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207</v>
      </c>
      <c r="C5" s="264">
        <v>2</v>
      </c>
      <c r="D5" s="11">
        <f>$C$5*100/$C$13</f>
        <v>7.6335877862595423</v>
      </c>
      <c r="E5" s="11">
        <f>$C$5*100/$C$13</f>
        <v>7.6335877862595423</v>
      </c>
      <c r="F5" s="11">
        <f>$C$5*100/$C$13</f>
        <v>7.6335877862595423</v>
      </c>
      <c r="G5" s="11">
        <f>$C$5*100/$C$13</f>
        <v>7.6335877862595423</v>
      </c>
      <c r="H5" s="11">
        <f>$C$5*100/$C$13</f>
        <v>7.6335877862595423</v>
      </c>
      <c r="I5" s="11"/>
      <c r="J5" s="11"/>
      <c r="K5" s="11"/>
      <c r="L5" s="11"/>
      <c r="M5" s="11"/>
      <c r="N5" s="11"/>
      <c r="O5" s="13"/>
    </row>
    <row r="6" spans="1:15" s="12" customFormat="1" x14ac:dyDescent="0.2">
      <c r="B6" s="10" t="s">
        <v>84</v>
      </c>
      <c r="C6" s="264">
        <v>0.5</v>
      </c>
      <c r="D6" s="11">
        <f>$C$6*100/$C$13</f>
        <v>1.9083969465648856</v>
      </c>
      <c r="E6" s="11">
        <f>$C$6*100/$C$13</f>
        <v>1.9083969465648856</v>
      </c>
      <c r="F6" s="11">
        <f>$C$6*100/$C$13</f>
        <v>1.9083969465648856</v>
      </c>
      <c r="G6" s="11">
        <f>$C$6*100/$C$13</f>
        <v>1.9083969465648856</v>
      </c>
      <c r="H6" s="11"/>
      <c r="I6" s="11"/>
      <c r="J6" s="11"/>
      <c r="K6" s="11"/>
      <c r="L6" s="11"/>
      <c r="M6" s="11"/>
      <c r="N6" s="11"/>
      <c r="O6" s="11">
        <f>$C$6*100/$C$13</f>
        <v>1.9083969465648856</v>
      </c>
    </row>
    <row r="7" spans="1:15" s="12" customFormat="1" x14ac:dyDescent="0.2">
      <c r="B7" s="10" t="s">
        <v>85</v>
      </c>
      <c r="C7" s="264">
        <v>9.5</v>
      </c>
      <c r="D7" s="11"/>
      <c r="E7" s="11"/>
      <c r="F7" s="13"/>
      <c r="G7" s="11"/>
      <c r="H7" s="11"/>
      <c r="I7" s="11">
        <f>$C$7*100/$C$13</f>
        <v>36.259541984732827</v>
      </c>
      <c r="J7" s="11">
        <f>$C$7*100/$C$13</f>
        <v>36.259541984732827</v>
      </c>
      <c r="K7" s="11">
        <f>$C$7*100/$C$13</f>
        <v>36.259541984732827</v>
      </c>
      <c r="L7" s="11">
        <f>$C$7*100/$C$13</f>
        <v>36.259541984732827</v>
      </c>
      <c r="M7" s="11">
        <f>$C$7*100/$C$13</f>
        <v>36.259541984732827</v>
      </c>
      <c r="N7" s="11"/>
      <c r="O7" s="13"/>
    </row>
    <row r="8" spans="1:15" s="12" customFormat="1" x14ac:dyDescent="0.2">
      <c r="B8" s="10" t="s">
        <v>49</v>
      </c>
      <c r="C8" s="264">
        <v>6</v>
      </c>
      <c r="D8" s="11"/>
      <c r="E8" s="11"/>
      <c r="F8" s="11"/>
      <c r="G8" s="11"/>
      <c r="H8" s="11"/>
      <c r="I8" s="11">
        <f>$C$8*100/$C$13</f>
        <v>22.900763358778626</v>
      </c>
      <c r="J8" s="11">
        <f>$C$8*100/$C$13</f>
        <v>22.900763358778626</v>
      </c>
      <c r="K8" s="11">
        <f>$C$8*100/$C$13</f>
        <v>22.900763358778626</v>
      </c>
      <c r="L8" s="11">
        <f>$C$8*100/$C$13</f>
        <v>22.900763358778626</v>
      </c>
      <c r="M8" s="11">
        <f>$C$8*100/$C$13</f>
        <v>22.900763358778626</v>
      </c>
      <c r="N8" s="11"/>
      <c r="O8" s="13"/>
    </row>
    <row r="9" spans="1:15" s="12" customFormat="1" x14ac:dyDescent="0.2">
      <c r="B9" s="10" t="s">
        <v>130</v>
      </c>
      <c r="C9" s="264">
        <v>3</v>
      </c>
      <c r="D9" s="11"/>
      <c r="E9" s="11"/>
      <c r="F9" s="11"/>
      <c r="G9" s="11"/>
      <c r="H9" s="11"/>
      <c r="I9" s="11">
        <f>$C$9*100/$C$13</f>
        <v>11.450381679389313</v>
      </c>
      <c r="J9" s="11">
        <f>$C$9*100/$C$13</f>
        <v>11.450381679389313</v>
      </c>
      <c r="K9" s="11">
        <f>$C$9*100/$C$13</f>
        <v>11.450381679389313</v>
      </c>
      <c r="L9" s="11">
        <f>$C$9*100/$C$13</f>
        <v>11.450381679389313</v>
      </c>
      <c r="M9" s="11">
        <f>$C$9*100/$C$13</f>
        <v>11.450381679389313</v>
      </c>
      <c r="N9" s="11"/>
      <c r="O9" s="13"/>
    </row>
    <row r="10" spans="1:15" s="12" customFormat="1" x14ac:dyDescent="0.2">
      <c r="B10" s="10" t="s">
        <v>50</v>
      </c>
      <c r="C10" s="264">
        <v>2.0499999999999998</v>
      </c>
      <c r="D10" s="11">
        <f>$C$10*100/$C$13</f>
        <v>7.8244274809160297</v>
      </c>
      <c r="E10" s="11">
        <f>$C$10*100/$C$13</f>
        <v>7.8244274809160297</v>
      </c>
      <c r="F10" s="11">
        <f>$C$10*100/$C$13</f>
        <v>7.8244274809160297</v>
      </c>
      <c r="G10" s="11">
        <f>$C$10*100/$C$13</f>
        <v>7.8244274809160297</v>
      </c>
      <c r="H10" s="11"/>
      <c r="I10" s="11"/>
      <c r="J10" s="11"/>
      <c r="K10" s="11"/>
      <c r="L10" s="11"/>
      <c r="M10" s="11"/>
      <c r="N10" s="11"/>
      <c r="O10" s="11">
        <f>$C$10*100/$C$13</f>
        <v>7.8244274809160297</v>
      </c>
    </row>
    <row r="11" spans="1:15" s="12" customFormat="1" x14ac:dyDescent="0.2">
      <c r="B11" s="10" t="s">
        <v>147</v>
      </c>
      <c r="C11" s="265">
        <v>3.754</v>
      </c>
      <c r="D11" s="11">
        <f t="shared" ref="D11:O11" si="0">$C$11*100/$C$13</f>
        <v>14.32824427480916</v>
      </c>
      <c r="E11" s="11">
        <f t="shared" si="0"/>
        <v>14.32824427480916</v>
      </c>
      <c r="F11" s="11">
        <f t="shared" si="0"/>
        <v>14.32824427480916</v>
      </c>
      <c r="G11" s="11">
        <f t="shared" si="0"/>
        <v>14.32824427480916</v>
      </c>
      <c r="H11" s="11">
        <f t="shared" si="0"/>
        <v>14.32824427480916</v>
      </c>
      <c r="I11" s="11">
        <f t="shared" si="0"/>
        <v>14.32824427480916</v>
      </c>
      <c r="J11" s="11">
        <f t="shared" si="0"/>
        <v>14.32824427480916</v>
      </c>
      <c r="K11" s="11">
        <f t="shared" si="0"/>
        <v>14.32824427480916</v>
      </c>
      <c r="L11" s="11">
        <f t="shared" si="0"/>
        <v>14.32824427480916</v>
      </c>
      <c r="M11" s="11">
        <f t="shared" si="0"/>
        <v>14.32824427480916</v>
      </c>
      <c r="N11" s="11">
        <f t="shared" si="0"/>
        <v>14.32824427480916</v>
      </c>
      <c r="O11" s="11">
        <f t="shared" si="0"/>
        <v>14.32824427480916</v>
      </c>
    </row>
    <row r="12" spans="1:15" ht="16.5" x14ac:dyDescent="0.2">
      <c r="B12" s="257" t="s">
        <v>27</v>
      </c>
      <c r="C12" s="266">
        <f t="shared" ref="C12" si="1">SUM(C5:C11)</f>
        <v>26.804000000000002</v>
      </c>
      <c r="D12" s="401"/>
      <c r="E12" s="402"/>
      <c r="F12" s="402"/>
      <c r="G12" s="402"/>
      <c r="H12" s="402"/>
      <c r="I12" s="402"/>
      <c r="J12" s="402"/>
      <c r="K12" s="402"/>
      <c r="L12" s="402"/>
      <c r="M12" s="402"/>
      <c r="N12" s="402"/>
      <c r="O12" s="403"/>
    </row>
    <row r="13" spans="1:15" ht="16.5" x14ac:dyDescent="0.3">
      <c r="A13" s="19"/>
      <c r="B13" s="242" t="s">
        <v>28</v>
      </c>
      <c r="C13" s="267">
        <v>26.2</v>
      </c>
      <c r="D13" s="17">
        <f t="shared" ref="D13:O13" si="2">SUM(D5:D11)</f>
        <v>31.694656488549619</v>
      </c>
      <c r="E13" s="17">
        <f t="shared" si="2"/>
        <v>31.694656488549619</v>
      </c>
      <c r="F13" s="17">
        <f t="shared" si="2"/>
        <v>31.694656488549619</v>
      </c>
      <c r="G13" s="17">
        <f t="shared" si="2"/>
        <v>31.694656488549619</v>
      </c>
      <c r="H13" s="17">
        <f t="shared" si="2"/>
        <v>21.961832061068701</v>
      </c>
      <c r="I13" s="17">
        <f t="shared" si="2"/>
        <v>84.938931297709928</v>
      </c>
      <c r="J13" s="17">
        <f t="shared" si="2"/>
        <v>84.938931297709928</v>
      </c>
      <c r="K13" s="17">
        <f t="shared" si="2"/>
        <v>84.938931297709928</v>
      </c>
      <c r="L13" s="17">
        <f t="shared" si="2"/>
        <v>84.938931297709928</v>
      </c>
      <c r="M13" s="17">
        <f t="shared" si="2"/>
        <v>84.938931297709928</v>
      </c>
      <c r="N13" s="17">
        <f t="shared" si="2"/>
        <v>14.32824427480916</v>
      </c>
      <c r="O13" s="40">
        <f t="shared" si="2"/>
        <v>24.061068702290076</v>
      </c>
    </row>
    <row r="14" spans="1:15" ht="16.5" x14ac:dyDescent="0.2">
      <c r="A14" s="19"/>
      <c r="B14" s="21" t="s">
        <v>29</v>
      </c>
      <c r="C14" s="22">
        <f>C12/C13*100</f>
        <v>102.3053435114504</v>
      </c>
      <c r="D14" s="20"/>
      <c r="E14" s="20"/>
      <c r="F14" s="20"/>
      <c r="G14" s="20"/>
      <c r="H14" s="20"/>
      <c r="I14" s="20"/>
      <c r="J14" s="20"/>
      <c r="K14" s="20"/>
      <c r="L14" s="20"/>
      <c r="M14" s="20"/>
      <c r="N14" s="20"/>
      <c r="O14" s="23"/>
    </row>
    <row r="15" spans="1:15" ht="16.5" x14ac:dyDescent="0.3">
      <c r="A15" s="19"/>
      <c r="B15" s="24" t="s">
        <v>30</v>
      </c>
      <c r="C15" s="148">
        <v>30.273</v>
      </c>
      <c r="D15" s="20"/>
      <c r="E15" s="20"/>
      <c r="F15" s="20"/>
      <c r="G15" s="20"/>
      <c r="H15" s="20"/>
      <c r="I15" s="20"/>
      <c r="J15" s="20"/>
      <c r="K15" s="20"/>
      <c r="L15" s="20"/>
      <c r="M15" s="20"/>
      <c r="N15" s="20"/>
      <c r="O15" s="23"/>
    </row>
    <row r="16" spans="1:15" ht="16.5" x14ac:dyDescent="0.3">
      <c r="A16" s="19"/>
      <c r="B16" s="26" t="s">
        <v>32</v>
      </c>
      <c r="C16" s="140">
        <f>100*C13/C15</f>
        <v>86.545766854953257</v>
      </c>
      <c r="D16" s="20"/>
      <c r="E16" s="20"/>
      <c r="F16" s="20"/>
      <c r="G16" s="20"/>
      <c r="H16" s="20"/>
      <c r="I16" s="20"/>
      <c r="J16" s="20"/>
      <c r="K16" s="20"/>
      <c r="L16" s="20"/>
      <c r="M16" s="20"/>
      <c r="N16" s="20"/>
      <c r="O16" s="23"/>
    </row>
    <row r="17" spans="1:15" ht="16.5" x14ac:dyDescent="0.2">
      <c r="A17" s="19"/>
      <c r="B17" s="28" t="s">
        <v>33</v>
      </c>
      <c r="C17" s="60">
        <v>30.273</v>
      </c>
      <c r="D17" s="42"/>
      <c r="E17" s="32"/>
      <c r="F17" s="32"/>
      <c r="G17" s="32"/>
      <c r="H17" s="32"/>
      <c r="I17" s="32"/>
      <c r="J17" s="32"/>
      <c r="K17" s="32"/>
      <c r="L17" s="32"/>
      <c r="M17" s="32"/>
      <c r="N17" s="32"/>
      <c r="O17" s="33"/>
    </row>
    <row r="18" spans="1:15" x14ac:dyDescent="0.2">
      <c r="C18" s="43"/>
    </row>
    <row r="19" spans="1:15" ht="15.75" x14ac:dyDescent="0.25">
      <c r="B19" s="4" t="s">
        <v>37</v>
      </c>
    </row>
    <row r="20" spans="1:15" ht="66" customHeight="1" x14ac:dyDescent="0.2">
      <c r="B20" s="405" t="s">
        <v>519</v>
      </c>
      <c r="C20" s="405"/>
      <c r="D20" s="405"/>
      <c r="E20" s="405"/>
      <c r="F20" s="405"/>
      <c r="G20" s="405"/>
      <c r="H20" s="405"/>
      <c r="I20" s="405"/>
      <c r="J20" s="405"/>
      <c r="K20" s="405"/>
      <c r="L20" s="405"/>
      <c r="M20" s="405"/>
      <c r="N20" s="405"/>
      <c r="O20" s="405"/>
    </row>
    <row r="22" spans="1:15" ht="15.75" x14ac:dyDescent="0.25">
      <c r="B22" s="4" t="s">
        <v>39</v>
      </c>
    </row>
    <row r="23" spans="1:15" x14ac:dyDescent="0.2">
      <c r="B23" s="392" t="s">
        <v>41</v>
      </c>
      <c r="C23" s="392"/>
      <c r="D23" s="392"/>
      <c r="E23" s="392"/>
      <c r="F23" s="392"/>
      <c r="G23" s="392"/>
      <c r="H23" s="392"/>
      <c r="I23" s="392"/>
      <c r="J23" s="392"/>
      <c r="K23" s="392"/>
      <c r="L23" s="392"/>
      <c r="M23" s="392"/>
      <c r="N23" s="392"/>
      <c r="O23" s="392"/>
    </row>
    <row r="24" spans="1:15" x14ac:dyDescent="0.2">
      <c r="B24" s="392" t="s">
        <v>42</v>
      </c>
      <c r="C24" s="392"/>
      <c r="D24" s="392"/>
      <c r="E24" s="392"/>
      <c r="F24" s="392"/>
      <c r="G24" s="392"/>
      <c r="H24" s="392"/>
      <c r="I24" s="392"/>
      <c r="J24" s="392"/>
      <c r="K24" s="392"/>
      <c r="L24" s="392"/>
      <c r="M24" s="392"/>
      <c r="N24" s="392"/>
      <c r="O24" s="392"/>
    </row>
  </sheetData>
  <mergeCells count="6">
    <mergeCell ref="D3:O3"/>
    <mergeCell ref="B20:O20"/>
    <mergeCell ref="B23:O23"/>
    <mergeCell ref="B24:O24"/>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3"/>
  <dimension ref="A1:O39"/>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312</v>
      </c>
      <c r="C1" s="2"/>
      <c r="D1" s="393"/>
      <c r="E1" s="393"/>
      <c r="F1" s="393"/>
      <c r="G1" s="393"/>
      <c r="H1" s="393"/>
      <c r="I1" s="393"/>
      <c r="J1" s="393"/>
      <c r="K1" s="393"/>
      <c r="L1" s="393"/>
      <c r="M1" s="393"/>
      <c r="N1" s="393"/>
      <c r="O1" s="393"/>
    </row>
    <row r="2" spans="2:15" s="3" customFormat="1" ht="15.75" x14ac:dyDescent="0.25">
      <c r="B2" s="4" t="s">
        <v>1</v>
      </c>
      <c r="C2" s="5" t="s">
        <v>83</v>
      </c>
      <c r="D2" s="212" t="s">
        <v>697</v>
      </c>
      <c r="E2" s="218"/>
      <c r="F2" s="218"/>
      <c r="G2" s="218"/>
      <c r="H2" s="218"/>
      <c r="I2" s="218"/>
      <c r="J2" s="218"/>
      <c r="K2" s="218"/>
      <c r="L2" s="218"/>
      <c r="M2" s="376"/>
      <c r="N2" s="376" t="s">
        <v>698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48.241</v>
      </c>
      <c r="D5" s="11"/>
      <c r="E5" s="11"/>
      <c r="F5" s="13"/>
      <c r="G5" s="11"/>
      <c r="H5" s="11"/>
      <c r="I5" s="11">
        <f t="shared" ref="I5:O5" si="0">$C$5*100/$C$22</f>
        <v>4.4103516780290599</v>
      </c>
      <c r="J5" s="11">
        <f t="shared" si="0"/>
        <v>4.4103516780290599</v>
      </c>
      <c r="K5" s="11">
        <f t="shared" si="0"/>
        <v>4.4103516780290599</v>
      </c>
      <c r="L5" s="11">
        <f t="shared" si="0"/>
        <v>4.4103516780290599</v>
      </c>
      <c r="M5" s="11">
        <f t="shared" si="0"/>
        <v>4.4103516780290599</v>
      </c>
      <c r="N5" s="11">
        <f t="shared" si="0"/>
        <v>4.4103516780290599</v>
      </c>
      <c r="O5" s="11">
        <f t="shared" si="0"/>
        <v>4.4103516780290599</v>
      </c>
    </row>
    <row r="6" spans="2:15" s="12" customFormat="1" x14ac:dyDescent="0.2">
      <c r="B6" s="10" t="s">
        <v>15</v>
      </c>
      <c r="C6" s="254">
        <v>21.58</v>
      </c>
      <c r="D6" s="11">
        <f>$C$6*100/$C$22</f>
        <v>1.9729149315285153</v>
      </c>
      <c r="E6" s="11">
        <f>$C$6*100/$C$22</f>
        <v>1.9729149315285153</v>
      </c>
      <c r="F6" s="11">
        <f>$C$6*100/$C$22</f>
        <v>1.9729149315285153</v>
      </c>
      <c r="G6" s="11"/>
      <c r="H6" s="11"/>
      <c r="I6" s="11"/>
      <c r="J6" s="11"/>
      <c r="K6" s="11"/>
      <c r="L6" s="11"/>
      <c r="M6" s="11"/>
      <c r="N6" s="11">
        <f>$C$6*100/$C$22</f>
        <v>1.9729149315285153</v>
      </c>
      <c r="O6" s="11">
        <f>$C$6*100/$C$22</f>
        <v>1.9729149315285153</v>
      </c>
    </row>
    <row r="7" spans="2:15" s="12" customFormat="1" x14ac:dyDescent="0.2">
      <c r="B7" s="14" t="s">
        <v>49</v>
      </c>
      <c r="C7" s="254">
        <v>101.11</v>
      </c>
      <c r="D7" s="11">
        <f>$C$7*100/$C$22</f>
        <v>9.243810413663029</v>
      </c>
      <c r="E7" s="11">
        <f>$C$7*100/$C$22</f>
        <v>9.243810413663029</v>
      </c>
      <c r="F7" s="11">
        <f>$C$7*100/$C$22</f>
        <v>9.243810413663029</v>
      </c>
      <c r="G7" s="11"/>
      <c r="H7" s="11"/>
      <c r="I7" s="11"/>
      <c r="J7" s="11"/>
      <c r="K7" s="11"/>
      <c r="L7" s="11"/>
      <c r="M7" s="11"/>
      <c r="N7" s="11">
        <f>$C$7*100/$C$22</f>
        <v>9.243810413663029</v>
      </c>
      <c r="O7" s="11">
        <f>$C$7*100/$C$22</f>
        <v>9.243810413663029</v>
      </c>
    </row>
    <row r="8" spans="2:15" s="12" customFormat="1" x14ac:dyDescent="0.2">
      <c r="B8" s="10" t="s">
        <v>16</v>
      </c>
      <c r="C8" s="255">
        <v>1.716</v>
      </c>
      <c r="D8" s="15"/>
      <c r="E8" s="15"/>
      <c r="F8" s="16"/>
      <c r="G8" s="15"/>
      <c r="H8" s="15"/>
      <c r="I8" s="15">
        <f t="shared" ref="I8:N8" si="1">$C$8*100/$C$22</f>
        <v>0.15688239214564095</v>
      </c>
      <c r="J8" s="15">
        <f t="shared" si="1"/>
        <v>0.15688239214564095</v>
      </c>
      <c r="K8" s="15">
        <f t="shared" si="1"/>
        <v>0.15688239214564095</v>
      </c>
      <c r="L8" s="15">
        <f t="shared" si="1"/>
        <v>0.15688239214564095</v>
      </c>
      <c r="M8" s="15">
        <f t="shared" si="1"/>
        <v>0.15688239214564095</v>
      </c>
      <c r="N8" s="15">
        <f t="shared" si="1"/>
        <v>0.15688239214564095</v>
      </c>
      <c r="O8" s="16"/>
    </row>
    <row r="9" spans="2:15" s="12" customFormat="1" x14ac:dyDescent="0.2">
      <c r="B9" s="37" t="s">
        <v>59</v>
      </c>
      <c r="C9" s="254">
        <v>8.4290000000000003</v>
      </c>
      <c r="D9" s="11">
        <f>$C$9*100/$C$22</f>
        <v>0.77060704160583193</v>
      </c>
      <c r="E9" s="11">
        <f>$C$9*100/$C$22</f>
        <v>0.77060704160583193</v>
      </c>
      <c r="F9" s="11">
        <f>$C$9*100/$C$22</f>
        <v>0.77060704160583193</v>
      </c>
      <c r="G9" s="11"/>
      <c r="H9" s="11"/>
      <c r="I9" s="11"/>
      <c r="J9" s="11"/>
      <c r="K9" s="11"/>
      <c r="L9" s="11"/>
      <c r="M9" s="11"/>
      <c r="N9" s="11">
        <f>$C$9*100/$C$22</f>
        <v>0.77060704160583193</v>
      </c>
      <c r="O9" s="11">
        <f>$C$9*100/$C$22</f>
        <v>0.77060704160583193</v>
      </c>
    </row>
    <row r="10" spans="2:15" s="12" customFormat="1" x14ac:dyDescent="0.2">
      <c r="B10" s="37" t="s">
        <v>18</v>
      </c>
      <c r="C10" s="254">
        <v>103.511</v>
      </c>
      <c r="D10" s="11">
        <f>$C$10*100/$C$22</f>
        <v>9.4633177700393016</v>
      </c>
      <c r="E10" s="11">
        <f>$C$10*100/$C$22</f>
        <v>9.4633177700393016</v>
      </c>
      <c r="F10" s="11">
        <f>$C$10*100/$C$22</f>
        <v>9.4633177700393016</v>
      </c>
      <c r="G10" s="11"/>
      <c r="H10" s="11"/>
      <c r="I10" s="11"/>
      <c r="J10" s="11"/>
      <c r="K10" s="11"/>
      <c r="L10" s="11"/>
      <c r="M10" s="11"/>
      <c r="N10" s="11">
        <f>$C$10*100/$C$22</f>
        <v>9.4633177700393016</v>
      </c>
      <c r="O10" s="11">
        <f>$C$10*100/$C$22</f>
        <v>9.4633177700393016</v>
      </c>
    </row>
    <row r="11" spans="2:15" s="12" customFormat="1" x14ac:dyDescent="0.2">
      <c r="B11" s="37" t="s">
        <v>90</v>
      </c>
      <c r="C11" s="281">
        <v>246.166</v>
      </c>
      <c r="D11" s="11">
        <f t="shared" ref="D11:O11" si="2">$C$11*100/$C$22</f>
        <v>22.505309408463784</v>
      </c>
      <c r="E11" s="11">
        <f t="shared" si="2"/>
        <v>22.505309408463784</v>
      </c>
      <c r="F11" s="11">
        <f t="shared" si="2"/>
        <v>22.505309408463784</v>
      </c>
      <c r="G11" s="11">
        <f t="shared" si="2"/>
        <v>22.505309408463784</v>
      </c>
      <c r="H11" s="11">
        <f t="shared" si="2"/>
        <v>22.505309408463784</v>
      </c>
      <c r="I11" s="11">
        <f t="shared" si="2"/>
        <v>22.505309408463784</v>
      </c>
      <c r="J11" s="11">
        <f t="shared" si="2"/>
        <v>22.505309408463784</v>
      </c>
      <c r="K11" s="11">
        <f t="shared" si="2"/>
        <v>22.505309408463784</v>
      </c>
      <c r="L11" s="11">
        <f t="shared" si="2"/>
        <v>22.505309408463784</v>
      </c>
      <c r="M11" s="11">
        <f t="shared" si="2"/>
        <v>22.505309408463784</v>
      </c>
      <c r="N11" s="11">
        <f t="shared" si="2"/>
        <v>22.505309408463784</v>
      </c>
      <c r="O11" s="11">
        <f t="shared" si="2"/>
        <v>22.505309408463784</v>
      </c>
    </row>
    <row r="12" spans="2:15" s="12" customFormat="1" x14ac:dyDescent="0.2">
      <c r="B12" s="37" t="s">
        <v>19</v>
      </c>
      <c r="C12" s="281">
        <v>104.2115</v>
      </c>
      <c r="D12" s="11">
        <f>$C$12*100/$C$22</f>
        <v>9.5273597955043492</v>
      </c>
      <c r="E12" s="11">
        <f t="shared" ref="E12:O12" si="3">$C$12*100/$C$22</f>
        <v>9.5273597955043492</v>
      </c>
      <c r="F12" s="11">
        <f t="shared" si="3"/>
        <v>9.5273597955043492</v>
      </c>
      <c r="G12" s="11">
        <f t="shared" si="3"/>
        <v>9.5273597955043492</v>
      </c>
      <c r="H12" s="11">
        <f t="shared" si="3"/>
        <v>9.5273597955043492</v>
      </c>
      <c r="I12" s="11">
        <f t="shared" si="3"/>
        <v>9.5273597955043492</v>
      </c>
      <c r="J12" s="11">
        <f t="shared" si="3"/>
        <v>9.5273597955043492</v>
      </c>
      <c r="K12" s="11">
        <f t="shared" si="3"/>
        <v>9.5273597955043492</v>
      </c>
      <c r="L12" s="11">
        <f t="shared" si="3"/>
        <v>9.5273597955043492</v>
      </c>
      <c r="M12" s="11">
        <f t="shared" si="3"/>
        <v>9.5273597955043492</v>
      </c>
      <c r="N12" s="11">
        <f t="shared" si="3"/>
        <v>9.5273597955043492</v>
      </c>
      <c r="O12" s="11">
        <f t="shared" si="3"/>
        <v>9.5273597955043492</v>
      </c>
    </row>
    <row r="13" spans="2:15" s="12" customFormat="1" x14ac:dyDescent="0.2">
      <c r="B13" s="10" t="s">
        <v>94</v>
      </c>
      <c r="C13" s="254">
        <v>16.587</v>
      </c>
      <c r="D13" s="11">
        <f t="shared" ref="D13:O13" si="4">$C$13*100/$C$22</f>
        <v>1.5164383674357498</v>
      </c>
      <c r="E13" s="11">
        <f t="shared" si="4"/>
        <v>1.5164383674357498</v>
      </c>
      <c r="F13" s="11">
        <f t="shared" si="4"/>
        <v>1.5164383674357498</v>
      </c>
      <c r="G13" s="11">
        <f t="shared" si="4"/>
        <v>1.5164383674357498</v>
      </c>
      <c r="H13" s="11">
        <f t="shared" si="4"/>
        <v>1.5164383674357498</v>
      </c>
      <c r="I13" s="11">
        <f t="shared" si="4"/>
        <v>1.5164383674357498</v>
      </c>
      <c r="J13" s="11">
        <f t="shared" si="4"/>
        <v>1.5164383674357498</v>
      </c>
      <c r="K13" s="11">
        <f t="shared" si="4"/>
        <v>1.5164383674357498</v>
      </c>
      <c r="L13" s="11">
        <f t="shared" si="4"/>
        <v>1.5164383674357498</v>
      </c>
      <c r="M13" s="11">
        <f t="shared" si="4"/>
        <v>1.5164383674357498</v>
      </c>
      <c r="N13" s="11">
        <f t="shared" si="4"/>
        <v>1.5164383674357498</v>
      </c>
      <c r="O13" s="11">
        <f t="shared" si="4"/>
        <v>1.5164383674357498</v>
      </c>
    </row>
    <row r="14" spans="2:15" s="12" customFormat="1" x14ac:dyDescent="0.2">
      <c r="B14" s="10" t="s">
        <v>103</v>
      </c>
      <c r="C14" s="254">
        <v>5.7409999999999997</v>
      </c>
      <c r="D14" s="15">
        <f>$C$14*100/$C$22</f>
        <v>0.52486119656650621</v>
      </c>
      <c r="E14" s="15">
        <f>$C$14*100/$C$22</f>
        <v>0.52486119656650621</v>
      </c>
      <c r="F14" s="15">
        <f>$C$14*100/$C$22</f>
        <v>0.52486119656650621</v>
      </c>
      <c r="G14" s="15"/>
      <c r="H14" s="15"/>
      <c r="I14" s="15"/>
      <c r="J14" s="15"/>
      <c r="K14" s="15"/>
      <c r="L14" s="15"/>
      <c r="M14" s="15"/>
      <c r="N14" s="15">
        <f>$C$14*100/$C$22</f>
        <v>0.52486119656650621</v>
      </c>
      <c r="O14" s="15">
        <f>$C$14*100/$C$22</f>
        <v>0.52486119656650621</v>
      </c>
    </row>
    <row r="15" spans="2:15" s="12" customFormat="1" x14ac:dyDescent="0.2">
      <c r="B15" s="10" t="s">
        <v>78</v>
      </c>
      <c r="C15" s="254">
        <v>21.844999999999999</v>
      </c>
      <c r="D15" s="11">
        <f>$C$15*100/$C$22</f>
        <v>1.9971421074717524</v>
      </c>
      <c r="E15" s="11">
        <f>$C$15*100/$C$22</f>
        <v>1.9971421074717524</v>
      </c>
      <c r="F15" s="11">
        <f>$C$15*100/$C$22</f>
        <v>1.9971421074717524</v>
      </c>
      <c r="G15" s="11"/>
      <c r="H15" s="11"/>
      <c r="I15" s="11"/>
      <c r="J15" s="11"/>
      <c r="K15" s="11"/>
      <c r="L15" s="11"/>
      <c r="M15" s="11"/>
      <c r="N15" s="11">
        <f>$C$15*100/$C$22</f>
        <v>1.9971421074717524</v>
      </c>
      <c r="O15" s="11">
        <f>$C$15*100/$C$22</f>
        <v>1.9971421074717524</v>
      </c>
    </row>
    <row r="16" spans="2:15" s="12" customFormat="1" x14ac:dyDescent="0.2">
      <c r="B16" s="10" t="s">
        <v>54</v>
      </c>
      <c r="C16" s="254">
        <v>9.93</v>
      </c>
      <c r="D16" s="11">
        <f>$C$16*100/$C$22</f>
        <v>0.90783342308054471</v>
      </c>
      <c r="E16" s="11">
        <f>$C$16*100/$C$22</f>
        <v>0.90783342308054471</v>
      </c>
      <c r="F16" s="11">
        <f>$C$16*100/$C$22</f>
        <v>0.90783342308054471</v>
      </c>
      <c r="G16" s="11"/>
      <c r="H16" s="11"/>
      <c r="I16" s="11"/>
      <c r="J16" s="11"/>
      <c r="K16" s="11"/>
      <c r="L16" s="11"/>
      <c r="M16" s="11"/>
      <c r="N16" s="11">
        <f>$C$16*100/$C$22</f>
        <v>0.90783342308054471</v>
      </c>
      <c r="O16" s="11">
        <f>$C$16*100/$C$22</f>
        <v>0.90783342308054471</v>
      </c>
    </row>
    <row r="17" spans="1:15" s="12" customFormat="1" x14ac:dyDescent="0.2">
      <c r="B17" s="10" t="s">
        <v>62</v>
      </c>
      <c r="C17" s="254">
        <v>19.007999999999999</v>
      </c>
      <c r="D17" s="11">
        <f>$C$17*100/$C$22</f>
        <v>1.737774189920946</v>
      </c>
      <c r="E17" s="11">
        <f>$C$17*100/$C$22</f>
        <v>1.737774189920946</v>
      </c>
      <c r="F17" s="11">
        <f>$C$17*100/$C$22</f>
        <v>1.737774189920946</v>
      </c>
      <c r="G17" s="11"/>
      <c r="H17" s="11"/>
      <c r="I17" s="11"/>
      <c r="J17" s="11"/>
      <c r="K17" s="11"/>
      <c r="L17" s="11"/>
      <c r="M17" s="11">
        <f>$C$17*100/$C$22</f>
        <v>1.737774189920946</v>
      </c>
      <c r="N17" s="11">
        <f>$C$17*100/$C$22</f>
        <v>1.737774189920946</v>
      </c>
      <c r="O17" s="11">
        <f>$C$17*100/$C$22</f>
        <v>1.737774189920946</v>
      </c>
    </row>
    <row r="18" spans="1:15" s="12" customFormat="1" x14ac:dyDescent="0.2">
      <c r="B18" s="10" t="s">
        <v>55</v>
      </c>
      <c r="C18" s="254">
        <v>283</v>
      </c>
      <c r="D18" s="11"/>
      <c r="E18" s="11"/>
      <c r="F18" s="11"/>
      <c r="G18" s="11"/>
      <c r="H18" s="11"/>
      <c r="I18" s="11">
        <f t="shared" ref="I18:N18" si="5">$C$18*100/$C$22</f>
        <v>25.872795441268295</v>
      </c>
      <c r="J18" s="11">
        <f t="shared" si="5"/>
        <v>25.872795441268295</v>
      </c>
      <c r="K18" s="11">
        <f t="shared" si="5"/>
        <v>25.872795441268295</v>
      </c>
      <c r="L18" s="11">
        <f t="shared" si="5"/>
        <v>25.872795441268295</v>
      </c>
      <c r="M18" s="11">
        <f t="shared" si="5"/>
        <v>25.872795441268295</v>
      </c>
      <c r="N18" s="11">
        <f t="shared" si="5"/>
        <v>25.872795441268295</v>
      </c>
      <c r="O18" s="13"/>
    </row>
    <row r="19" spans="1:15" s="12" customFormat="1" x14ac:dyDescent="0.2">
      <c r="B19" s="10" t="s">
        <v>63</v>
      </c>
      <c r="C19" s="254">
        <v>2.7370000000000001</v>
      </c>
      <c r="D19" s="15">
        <f>$C$19*100/$C$22</f>
        <v>0.25022558700618841</v>
      </c>
      <c r="E19" s="15">
        <f>$C$19*100/$C$22</f>
        <v>0.25022558700618841</v>
      </c>
      <c r="F19" s="15">
        <f>$C$19*100/$C$22</f>
        <v>0.25022558700618841</v>
      </c>
      <c r="G19" s="15"/>
      <c r="H19" s="15"/>
      <c r="I19" s="15"/>
      <c r="J19" s="15"/>
      <c r="K19" s="15"/>
      <c r="L19" s="15"/>
      <c r="M19" s="15"/>
      <c r="N19" s="15">
        <f>$C$19*100/$C$22</f>
        <v>0.25022558700618841</v>
      </c>
      <c r="O19" s="15">
        <f>$C$19*100/$C$22</f>
        <v>0.25022558700618841</v>
      </c>
    </row>
    <row r="20" spans="1:15" s="12" customFormat="1" x14ac:dyDescent="0.2">
      <c r="B20" s="10" t="s">
        <v>105</v>
      </c>
      <c r="C20" s="254">
        <v>100</v>
      </c>
      <c r="D20" s="11">
        <f t="shared" ref="D20:O20" si="6">$C$20*100/$C$22</f>
        <v>9.1423305446177725</v>
      </c>
      <c r="E20" s="11">
        <f t="shared" si="6"/>
        <v>9.1423305446177725</v>
      </c>
      <c r="F20" s="11">
        <f t="shared" si="6"/>
        <v>9.1423305446177725</v>
      </c>
      <c r="G20" s="11">
        <f t="shared" si="6"/>
        <v>9.1423305446177725</v>
      </c>
      <c r="H20" s="11">
        <f t="shared" si="6"/>
        <v>9.1423305446177725</v>
      </c>
      <c r="I20" s="11">
        <f t="shared" si="6"/>
        <v>9.1423305446177725</v>
      </c>
      <c r="J20" s="11">
        <f t="shared" si="6"/>
        <v>9.1423305446177725</v>
      </c>
      <c r="K20" s="11">
        <f t="shared" si="6"/>
        <v>9.1423305446177725</v>
      </c>
      <c r="L20" s="11">
        <f t="shared" si="6"/>
        <v>9.1423305446177725</v>
      </c>
      <c r="M20" s="11">
        <f t="shared" si="6"/>
        <v>9.1423305446177725</v>
      </c>
      <c r="N20" s="11">
        <f t="shared" si="6"/>
        <v>9.1423305446177725</v>
      </c>
      <c r="O20" s="11">
        <f t="shared" si="6"/>
        <v>9.1423305446177725</v>
      </c>
    </row>
    <row r="21" spans="1:15" ht="16.5" x14ac:dyDescent="0.2">
      <c r="B21" s="257" t="s">
        <v>27</v>
      </c>
      <c r="C21" s="256">
        <f t="shared" ref="C21" si="7">SUM(C5:C20)</f>
        <v>1093.8125</v>
      </c>
      <c r="D21" s="401"/>
      <c r="E21" s="402"/>
      <c r="F21" s="402"/>
      <c r="G21" s="402"/>
      <c r="H21" s="402"/>
      <c r="I21" s="402"/>
      <c r="J21" s="402"/>
      <c r="K21" s="402"/>
      <c r="L21" s="402"/>
      <c r="M21" s="402"/>
      <c r="N21" s="402"/>
      <c r="O21" s="403"/>
    </row>
    <row r="22" spans="1:15" ht="16.5" x14ac:dyDescent="0.3">
      <c r="A22" s="19"/>
      <c r="B22" s="242" t="s">
        <v>28</v>
      </c>
      <c r="C22" s="243">
        <v>1093.8130000000001</v>
      </c>
      <c r="D22" s="17">
        <f t="shared" ref="D22:O22" si="8">SUM(D5:D20)</f>
        <v>69.559924776904282</v>
      </c>
      <c r="E22" s="17">
        <f t="shared" si="8"/>
        <v>69.559924776904282</v>
      </c>
      <c r="F22" s="17">
        <f t="shared" si="8"/>
        <v>69.559924776904282</v>
      </c>
      <c r="G22" s="17">
        <f t="shared" si="8"/>
        <v>42.691438116021651</v>
      </c>
      <c r="H22" s="17">
        <f t="shared" si="8"/>
        <v>42.691438116021651</v>
      </c>
      <c r="I22" s="17">
        <f t="shared" si="8"/>
        <v>73.131467627464644</v>
      </c>
      <c r="J22" s="17">
        <f t="shared" si="8"/>
        <v>73.131467627464644</v>
      </c>
      <c r="K22" s="17">
        <f t="shared" si="8"/>
        <v>73.131467627464644</v>
      </c>
      <c r="L22" s="17">
        <f t="shared" si="8"/>
        <v>73.131467627464644</v>
      </c>
      <c r="M22" s="17">
        <f t="shared" si="8"/>
        <v>74.8692418173856</v>
      </c>
      <c r="N22" s="17">
        <f t="shared" si="8"/>
        <v>99.999954288347269</v>
      </c>
      <c r="O22" s="40">
        <f t="shared" si="8"/>
        <v>73.970276454933327</v>
      </c>
    </row>
    <row r="23" spans="1:15" ht="16.5" x14ac:dyDescent="0.2">
      <c r="A23" s="19"/>
      <c r="B23" s="21" t="s">
        <v>29</v>
      </c>
      <c r="C23" s="22">
        <f>C21/C22*100</f>
        <v>99.999954288347269</v>
      </c>
      <c r="D23" s="20"/>
      <c r="E23" s="20"/>
      <c r="F23" s="20"/>
      <c r="G23" s="20"/>
      <c r="H23" s="20"/>
      <c r="I23" s="20"/>
      <c r="J23" s="20"/>
      <c r="K23" s="20"/>
      <c r="L23" s="20"/>
      <c r="M23" s="20"/>
      <c r="N23" s="20"/>
      <c r="O23" s="23"/>
    </row>
    <row r="24" spans="1:15" ht="16.5" x14ac:dyDescent="0.3">
      <c r="A24" s="19"/>
      <c r="B24" s="24" t="s">
        <v>30</v>
      </c>
      <c r="C24" s="22">
        <v>1108.559</v>
      </c>
      <c r="D24" s="20"/>
      <c r="E24" s="20"/>
      <c r="F24" s="20"/>
      <c r="G24" s="20"/>
      <c r="H24" s="20"/>
      <c r="I24" s="20"/>
      <c r="J24" s="20"/>
      <c r="K24" s="20"/>
      <c r="L24" s="20"/>
      <c r="M24" s="20"/>
      <c r="N24" s="20"/>
      <c r="O24" s="23"/>
    </row>
    <row r="25" spans="1:15" ht="16.5" x14ac:dyDescent="0.3">
      <c r="A25" s="19"/>
      <c r="B25" s="26" t="s">
        <v>32</v>
      </c>
      <c r="C25" s="27">
        <f>C22/C24*100</f>
        <v>98.669804674356541</v>
      </c>
      <c r="D25" s="25"/>
      <c r="E25" s="20"/>
      <c r="F25" s="20"/>
      <c r="G25" s="20"/>
      <c r="H25" s="20"/>
      <c r="I25" s="20"/>
      <c r="J25" s="20"/>
      <c r="K25" s="20"/>
      <c r="L25" s="20"/>
      <c r="M25" s="20"/>
      <c r="N25" s="20"/>
      <c r="O25" s="23"/>
    </row>
    <row r="26" spans="1:15" ht="16.5" x14ac:dyDescent="0.2">
      <c r="A26" s="19"/>
      <c r="B26" s="28" t="s">
        <v>33</v>
      </c>
      <c r="C26" s="99">
        <v>1108.559</v>
      </c>
      <c r="D26" s="42"/>
      <c r="E26" s="32"/>
      <c r="F26" s="32"/>
      <c r="G26" s="32"/>
      <c r="H26" s="32"/>
      <c r="I26" s="32"/>
      <c r="J26" s="32"/>
      <c r="K26" s="32"/>
      <c r="L26" s="32"/>
      <c r="M26" s="32"/>
      <c r="N26" s="32"/>
      <c r="O26" s="33"/>
    </row>
    <row r="27" spans="1:15" ht="15" x14ac:dyDescent="0.2">
      <c r="B27" s="45"/>
      <c r="C27" s="101"/>
      <c r="D27" s="49"/>
      <c r="E27" s="49"/>
      <c r="F27" s="49"/>
      <c r="G27" s="49"/>
      <c r="H27" s="49"/>
      <c r="I27" s="49"/>
      <c r="J27" s="49"/>
      <c r="K27" s="49"/>
      <c r="L27" s="49"/>
      <c r="M27" s="49"/>
      <c r="N27" s="49"/>
      <c r="O27" s="49"/>
    </row>
    <row r="28" spans="1:15" ht="15" x14ac:dyDescent="0.2">
      <c r="B28" s="45"/>
      <c r="C28" s="102"/>
      <c r="D28" s="49"/>
      <c r="E28" s="49"/>
      <c r="F28" s="49"/>
      <c r="G28" s="49"/>
      <c r="H28" s="49"/>
      <c r="I28" s="49"/>
      <c r="J28" s="49"/>
      <c r="K28" s="49"/>
      <c r="L28" s="49"/>
      <c r="M28" s="49"/>
      <c r="N28" s="49"/>
      <c r="O28" s="49"/>
    </row>
    <row r="29" spans="1:15" ht="15" x14ac:dyDescent="0.2">
      <c r="B29" s="45"/>
      <c r="C29" s="102"/>
      <c r="D29" s="49"/>
      <c r="E29" s="49"/>
      <c r="F29" s="49"/>
      <c r="G29" s="49"/>
      <c r="H29" s="49"/>
      <c r="I29" s="49"/>
      <c r="J29" s="49"/>
      <c r="K29" s="49"/>
      <c r="L29" s="49"/>
      <c r="M29" s="49"/>
      <c r="N29" s="49"/>
      <c r="O29" s="49"/>
    </row>
    <row r="30" spans="1:15" ht="15" x14ac:dyDescent="0.2">
      <c r="B30" s="45"/>
      <c r="C30" s="102"/>
      <c r="D30" s="49"/>
      <c r="E30" s="49"/>
      <c r="F30" s="49"/>
      <c r="G30" s="49"/>
      <c r="H30" s="49"/>
      <c r="I30" s="49"/>
      <c r="J30" s="49"/>
      <c r="K30" s="49"/>
      <c r="L30" s="49"/>
      <c r="M30" s="49"/>
      <c r="N30" s="49"/>
      <c r="O30" s="49"/>
    </row>
    <row r="31" spans="1:15" ht="15" x14ac:dyDescent="0.2">
      <c r="B31" s="45"/>
      <c r="C31" s="102"/>
      <c r="D31" s="49"/>
      <c r="E31" s="49"/>
      <c r="F31" s="49"/>
      <c r="G31" s="49"/>
      <c r="H31" s="49"/>
      <c r="I31" s="49"/>
      <c r="J31" s="49"/>
      <c r="K31" s="49"/>
      <c r="L31" s="49"/>
      <c r="M31" s="49"/>
      <c r="N31" s="49"/>
      <c r="O31" s="49"/>
    </row>
    <row r="32" spans="1:15" ht="15" x14ac:dyDescent="0.2">
      <c r="B32" s="45"/>
      <c r="C32" s="102"/>
      <c r="D32" s="49"/>
      <c r="E32" s="49"/>
      <c r="F32" s="49"/>
      <c r="G32" s="49"/>
      <c r="H32" s="49"/>
      <c r="I32" s="49"/>
      <c r="J32" s="49"/>
      <c r="K32" s="49"/>
      <c r="L32" s="49"/>
      <c r="M32" s="49"/>
      <c r="N32" s="49"/>
      <c r="O32" s="49"/>
    </row>
    <row r="34" spans="2:15" ht="15.75" x14ac:dyDescent="0.25">
      <c r="B34" s="4" t="s">
        <v>618</v>
      </c>
    </row>
    <row r="35" spans="2:15" ht="68.25" customHeight="1" x14ac:dyDescent="0.2">
      <c r="B35" s="417" t="s">
        <v>717</v>
      </c>
      <c r="C35" s="417"/>
      <c r="D35" s="417"/>
      <c r="E35" s="417"/>
      <c r="F35" s="417"/>
      <c r="G35" s="417"/>
      <c r="H35" s="417"/>
      <c r="I35" s="417"/>
      <c r="J35" s="417"/>
      <c r="K35" s="417"/>
      <c r="L35" s="417"/>
      <c r="M35" s="417"/>
      <c r="N35" s="417"/>
      <c r="O35" s="417"/>
    </row>
    <row r="37" spans="2:15" ht="15.75" x14ac:dyDescent="0.25">
      <c r="B37" s="4" t="s">
        <v>39</v>
      </c>
    </row>
    <row r="38" spans="2:15" ht="28.5" customHeight="1" x14ac:dyDescent="0.2">
      <c r="B38" s="406" t="s">
        <v>718</v>
      </c>
      <c r="C38" s="406"/>
      <c r="D38" s="406"/>
      <c r="E38" s="406"/>
      <c r="F38" s="406"/>
      <c r="G38" s="406"/>
      <c r="H38" s="406"/>
      <c r="I38" s="406"/>
      <c r="J38" s="406"/>
      <c r="K38" s="406"/>
      <c r="L38" s="406"/>
      <c r="M38" s="406"/>
      <c r="N38" s="406"/>
      <c r="O38" s="406"/>
    </row>
    <row r="39" spans="2:15" x14ac:dyDescent="0.2">
      <c r="B39" s="405" t="s">
        <v>716</v>
      </c>
      <c r="C39" s="405"/>
      <c r="D39" s="405"/>
      <c r="E39" s="405"/>
      <c r="F39" s="405"/>
      <c r="G39" s="405"/>
      <c r="H39" s="405"/>
      <c r="I39" s="405"/>
      <c r="J39" s="405"/>
      <c r="K39" s="405"/>
      <c r="L39" s="405"/>
      <c r="M39" s="405"/>
      <c r="N39" s="405"/>
      <c r="O39" s="405"/>
    </row>
  </sheetData>
  <mergeCells count="7">
    <mergeCell ref="B39:O39"/>
    <mergeCell ref="D1:O1"/>
    <mergeCell ref="D3:O3"/>
    <mergeCell ref="B35:O35"/>
    <mergeCell ref="B38:O38"/>
    <mergeCell ref="B3:B4"/>
    <mergeCell ref="D21:O21"/>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R116"/>
  <sheetViews>
    <sheetView topLeftCell="A41" zoomScaleNormal="100" workbookViewId="0">
      <selection activeCell="B42" sqref="B42:B43"/>
    </sheetView>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96</v>
      </c>
      <c r="C1" s="2"/>
      <c r="D1" s="393"/>
      <c r="E1" s="393"/>
      <c r="F1" s="393"/>
      <c r="G1" s="393"/>
      <c r="H1" s="393"/>
      <c r="I1" s="393"/>
      <c r="J1" s="393"/>
      <c r="K1" s="393"/>
      <c r="L1" s="393"/>
      <c r="M1" s="393"/>
      <c r="N1" s="393"/>
      <c r="O1" s="393"/>
    </row>
    <row r="2" spans="2:15" s="66" customFormat="1" ht="12.75" x14ac:dyDescent="0.2">
      <c r="B2" s="63" t="s">
        <v>97</v>
      </c>
      <c r="C2" s="64"/>
      <c r="D2" s="65"/>
      <c r="E2" s="65"/>
      <c r="F2" s="65"/>
      <c r="G2" s="65"/>
      <c r="H2" s="65"/>
      <c r="I2" s="65"/>
      <c r="J2" s="65"/>
      <c r="K2" s="65"/>
      <c r="L2" s="65"/>
      <c r="M2" s="65"/>
      <c r="N2" s="65"/>
      <c r="O2" s="65"/>
    </row>
    <row r="3" spans="2:15" s="3" customFormat="1" ht="15.75" x14ac:dyDescent="0.25">
      <c r="B3" s="4" t="s">
        <v>1</v>
      </c>
      <c r="C3" s="5" t="s">
        <v>44</v>
      </c>
    </row>
    <row r="4" spans="2:15" s="6" customFormat="1" ht="34.5" customHeight="1" x14ac:dyDescent="0.25">
      <c r="B4" s="399" t="s">
        <v>3</v>
      </c>
      <c r="C4" s="239" t="s">
        <v>741</v>
      </c>
      <c r="D4" s="394" t="s">
        <v>4</v>
      </c>
      <c r="E4" s="395"/>
      <c r="F4" s="395"/>
      <c r="G4" s="395"/>
      <c r="H4" s="395"/>
      <c r="I4" s="395"/>
      <c r="J4" s="395"/>
      <c r="K4" s="395"/>
      <c r="L4" s="395"/>
      <c r="M4" s="395"/>
      <c r="N4" s="395"/>
      <c r="O4" s="396"/>
    </row>
    <row r="5" spans="2:15" ht="15" x14ac:dyDescent="0.25">
      <c r="B5" s="400"/>
      <c r="C5" s="240" t="s">
        <v>5</v>
      </c>
      <c r="D5" s="7" t="s">
        <v>6</v>
      </c>
      <c r="E5" s="7" t="s">
        <v>7</v>
      </c>
      <c r="F5" s="8" t="s">
        <v>8</v>
      </c>
      <c r="G5" s="7" t="s">
        <v>9</v>
      </c>
      <c r="H5" s="7" t="s">
        <v>8</v>
      </c>
      <c r="I5" s="7" t="s">
        <v>6</v>
      </c>
      <c r="J5" s="7" t="s">
        <v>6</v>
      </c>
      <c r="K5" s="7" t="s">
        <v>9</v>
      </c>
      <c r="L5" s="7" t="s">
        <v>10</v>
      </c>
      <c r="M5" s="7" t="s">
        <v>11</v>
      </c>
      <c r="N5" s="7" t="s">
        <v>12</v>
      </c>
      <c r="O5" s="8" t="s">
        <v>13</v>
      </c>
    </row>
    <row r="6" spans="2:15" s="12" customFormat="1" x14ac:dyDescent="0.2">
      <c r="B6" s="10" t="s">
        <v>14</v>
      </c>
      <c r="C6" s="236">
        <v>15595</v>
      </c>
      <c r="D6" s="11">
        <f>$C$6*100/$C$28</f>
        <v>56.280316757676339</v>
      </c>
      <c r="E6" s="11">
        <f>$C$6*100/$C$28</f>
        <v>56.280316757676339</v>
      </c>
      <c r="F6" s="11">
        <f>$C$6*100/$C$28</f>
        <v>56.280316757676339</v>
      </c>
      <c r="G6" s="11">
        <f>$C$6*100/$C$28</f>
        <v>56.280316757676339</v>
      </c>
      <c r="H6" s="11"/>
      <c r="I6" s="11"/>
      <c r="J6" s="11"/>
      <c r="K6" s="11"/>
      <c r="L6" s="11"/>
      <c r="M6" s="11">
        <f>$C$6*100/$C$28</f>
        <v>56.280316757676339</v>
      </c>
      <c r="N6" s="11">
        <f>$C$6*100/$C$28</f>
        <v>56.280316757676339</v>
      </c>
      <c r="O6" s="11">
        <f>$C$6*100/$C$28</f>
        <v>56.280316757676339</v>
      </c>
    </row>
    <row r="7" spans="2:15" s="12" customFormat="1" x14ac:dyDescent="0.2">
      <c r="B7" s="10" t="s">
        <v>665</v>
      </c>
      <c r="C7" s="236">
        <v>5048</v>
      </c>
      <c r="D7" s="11"/>
      <c r="E7" s="11"/>
      <c r="F7" s="13"/>
      <c r="G7" s="11"/>
      <c r="H7" s="11">
        <f>$C$7*100/$C$28</f>
        <v>18.217572234225724</v>
      </c>
      <c r="I7" s="11">
        <f>$C$7*100/$C$28</f>
        <v>18.217572234225724</v>
      </c>
      <c r="J7" s="11">
        <f>$C$7*100/$C$28</f>
        <v>18.217572234225724</v>
      </c>
      <c r="K7" s="11">
        <f>$C$7*100/$C$28</f>
        <v>18.217572234225724</v>
      </c>
      <c r="L7" s="11">
        <f>$C$7*100/$C$28</f>
        <v>18.217572234225724</v>
      </c>
      <c r="M7" s="11"/>
      <c r="N7" s="11"/>
      <c r="O7" s="13"/>
    </row>
    <row r="8" spans="2:15" s="12" customFormat="1" x14ac:dyDescent="0.2">
      <c r="B8" s="14" t="s">
        <v>17</v>
      </c>
      <c r="C8" s="236">
        <v>10489</v>
      </c>
      <c r="D8" s="11"/>
      <c r="E8" s="11"/>
      <c r="F8" s="13"/>
      <c r="G8" s="11"/>
      <c r="H8" s="11">
        <f>$C$8*100/$C$28</f>
        <v>37.853430103960697</v>
      </c>
      <c r="I8" s="11">
        <f>$C$8*100/$C$28</f>
        <v>37.853430103960697</v>
      </c>
      <c r="J8" s="11">
        <f>$C$8*100/$C$28</f>
        <v>37.853430103960697</v>
      </c>
      <c r="K8" s="11">
        <f>$C$8*100/$C$28</f>
        <v>37.853430103960697</v>
      </c>
      <c r="L8" s="11">
        <f>$C$8*100/$C$28</f>
        <v>37.853430103960697</v>
      </c>
      <c r="M8" s="11"/>
      <c r="N8" s="11"/>
      <c r="O8" s="13"/>
    </row>
    <row r="9" spans="2:15" s="12" customFormat="1" x14ac:dyDescent="0.2">
      <c r="B9" s="10" t="s">
        <v>59</v>
      </c>
      <c r="C9" s="237">
        <v>649</v>
      </c>
      <c r="D9" s="11"/>
      <c r="E9" s="11"/>
      <c r="F9" s="13"/>
      <c r="G9" s="11"/>
      <c r="H9" s="11">
        <f>$C$9*100/$C$28</f>
        <v>2.3421561767061201</v>
      </c>
      <c r="I9" s="11">
        <f>$C$9*100/$C$28</f>
        <v>2.3421561767061201</v>
      </c>
      <c r="J9" s="11">
        <f>$C$9*100/$C$28</f>
        <v>2.3421561767061201</v>
      </c>
      <c r="K9" s="11">
        <f>$C$9*100/$C$28</f>
        <v>2.3421561767061201</v>
      </c>
      <c r="L9" s="11">
        <f>$C$9*100/$C$28</f>
        <v>2.3421561767061201</v>
      </c>
      <c r="M9" s="11"/>
      <c r="N9" s="11"/>
      <c r="O9" s="13"/>
    </row>
    <row r="10" spans="2:15" s="12" customFormat="1" x14ac:dyDescent="0.2">
      <c r="B10" s="37" t="s">
        <v>98</v>
      </c>
      <c r="C10" s="236">
        <v>4020</v>
      </c>
      <c r="D10" s="38"/>
      <c r="E10" s="38"/>
      <c r="F10" s="39"/>
      <c r="G10" s="11"/>
      <c r="H10" s="11"/>
      <c r="I10" s="11">
        <f>$C$10*100/$C$28</f>
        <v>14.507654592232054</v>
      </c>
      <c r="J10" s="11">
        <f>$C$10*100/$C$28</f>
        <v>14.507654592232054</v>
      </c>
      <c r="K10" s="11">
        <f>$C$10*100/$C$28</f>
        <v>14.507654592232054</v>
      </c>
      <c r="L10" s="11">
        <f>$C$10*100/$C$28</f>
        <v>14.507654592232054</v>
      </c>
      <c r="M10" s="11"/>
      <c r="N10" s="11"/>
      <c r="O10" s="13"/>
    </row>
    <row r="11" spans="2:15" s="12" customFormat="1" x14ac:dyDescent="0.2">
      <c r="B11" s="37" t="s">
        <v>99</v>
      </c>
      <c r="C11" s="236">
        <v>300</v>
      </c>
      <c r="D11" s="38"/>
      <c r="E11" s="11">
        <f>$C$11*100/$C$28</f>
        <v>1.0826607904650787</v>
      </c>
      <c r="F11" s="11">
        <f>$C$11*100/$C$28</f>
        <v>1.0826607904650787</v>
      </c>
      <c r="G11" s="11">
        <f>$C$11*100/$C$28</f>
        <v>1.0826607904650787</v>
      </c>
      <c r="H11" s="11">
        <f>$C$11*100/$C$28</f>
        <v>1.0826607904650787</v>
      </c>
      <c r="I11" s="11"/>
      <c r="J11" s="11"/>
      <c r="K11" s="11"/>
      <c r="L11" s="11"/>
      <c r="M11" s="11"/>
      <c r="N11" s="11"/>
      <c r="O11" s="13"/>
    </row>
    <row r="12" spans="2:15" s="12" customFormat="1" x14ac:dyDescent="0.2">
      <c r="B12" s="10" t="s">
        <v>90</v>
      </c>
      <c r="C12" s="236">
        <v>1440</v>
      </c>
      <c r="D12" s="11">
        <f>$C$12*100/$C$28</f>
        <v>5.1967717942323777</v>
      </c>
      <c r="E12" s="11">
        <f>$C$12*100/$C$28</f>
        <v>5.1967717942323777</v>
      </c>
      <c r="F12" s="11">
        <f>$C$12*100/$C$28</f>
        <v>5.1967717942323777</v>
      </c>
      <c r="G12" s="11">
        <f>$C$12*100/$C$28</f>
        <v>5.1967717942323777</v>
      </c>
      <c r="H12" s="11">
        <f>$C$12*100/$C$28</f>
        <v>5.1967717942323777</v>
      </c>
      <c r="I12" s="11">
        <f>$C$12*100/$C$28</f>
        <v>5.1967717942323777</v>
      </c>
      <c r="J12" s="11">
        <f>$C$12*100/$C$28</f>
        <v>5.1967717942323777</v>
      </c>
      <c r="K12" s="11">
        <f>$C$12*100/$C$28</f>
        <v>5.1967717942323777</v>
      </c>
      <c r="L12" s="11">
        <f>$C$12*100/$C$28</f>
        <v>5.1967717942323777</v>
      </c>
      <c r="M12" s="11">
        <f>$C$12*100/$C$28</f>
        <v>5.1967717942323777</v>
      </c>
      <c r="N12" s="11">
        <f>$C$12*100/$C$28</f>
        <v>5.1967717942323777</v>
      </c>
      <c r="O12" s="11">
        <f>$C$12*100/$C$28</f>
        <v>5.1967717942323777</v>
      </c>
    </row>
    <row r="13" spans="2:15" s="12" customFormat="1" x14ac:dyDescent="0.2">
      <c r="B13" s="10" t="s">
        <v>94</v>
      </c>
      <c r="C13" s="236">
        <v>220</v>
      </c>
      <c r="D13" s="15">
        <f>$C$13*100/$C$28</f>
        <v>0.79395124634105774</v>
      </c>
      <c r="E13" s="15">
        <f>$C$13*100/$C$28</f>
        <v>0.79395124634105774</v>
      </c>
      <c r="F13" s="15">
        <f>$C$13*100/$C$28</f>
        <v>0.79395124634105774</v>
      </c>
      <c r="G13" s="15">
        <f>$C$13*100/$C$28</f>
        <v>0.79395124634105774</v>
      </c>
      <c r="H13" s="15">
        <f>$C$13*100/$C$28</f>
        <v>0.79395124634105774</v>
      </c>
      <c r="I13" s="15">
        <f>$C$13*100/$C$28</f>
        <v>0.79395124634105774</v>
      </c>
      <c r="J13" s="15">
        <f>$C$13*100/$C$28</f>
        <v>0.79395124634105774</v>
      </c>
      <c r="K13" s="15">
        <f>$C$13*100/$C$28</f>
        <v>0.79395124634105774</v>
      </c>
      <c r="L13" s="15">
        <f>$C$13*100/$C$28</f>
        <v>0.79395124634105774</v>
      </c>
      <c r="M13" s="15">
        <f>$C$13*100/$C$28</f>
        <v>0.79395124634105774</v>
      </c>
      <c r="N13" s="15">
        <f>$C$13*100/$C$28</f>
        <v>0.79395124634105774</v>
      </c>
      <c r="O13" s="15">
        <f>$C$13*100/$C$28</f>
        <v>0.79395124634105774</v>
      </c>
    </row>
    <row r="14" spans="2:15" s="12" customFormat="1" x14ac:dyDescent="0.2">
      <c r="B14" s="10" t="s">
        <v>100</v>
      </c>
      <c r="C14" s="236">
        <v>1548</v>
      </c>
      <c r="D14" s="11"/>
      <c r="E14" s="11"/>
      <c r="F14" s="11"/>
      <c r="G14" s="11"/>
      <c r="H14" s="11">
        <f>$C$14*100/$C$28</f>
        <v>5.5865296787998062</v>
      </c>
      <c r="I14" s="11">
        <f>$C$14*100/$C$28</f>
        <v>5.5865296787998062</v>
      </c>
      <c r="J14" s="11">
        <f>$C$14*100/$C$28</f>
        <v>5.5865296787998062</v>
      </c>
      <c r="K14" s="11">
        <f>$C$14*100/$C$28</f>
        <v>5.5865296787998062</v>
      </c>
      <c r="L14" s="11">
        <f>$C$14*100/$C$28</f>
        <v>5.5865296787998062</v>
      </c>
      <c r="M14" s="11"/>
      <c r="N14" s="11"/>
      <c r="O14" s="13"/>
    </row>
    <row r="15" spans="2:15" s="12" customFormat="1" x14ac:dyDescent="0.2">
      <c r="B15" s="10" t="s">
        <v>101</v>
      </c>
      <c r="C15" s="236">
        <v>1002</v>
      </c>
      <c r="D15" s="11"/>
      <c r="E15" s="11"/>
      <c r="F15" s="11"/>
      <c r="G15" s="11"/>
      <c r="H15" s="11">
        <f>$C$15*100/$C$28</f>
        <v>3.6160870401533627</v>
      </c>
      <c r="I15" s="11">
        <f>$C$15*100/$C$28</f>
        <v>3.6160870401533627</v>
      </c>
      <c r="J15" s="11">
        <f>$C$15*100/$C$28</f>
        <v>3.6160870401533627</v>
      </c>
      <c r="K15" s="11">
        <f>$C$15*100/$C$28</f>
        <v>3.6160870401533627</v>
      </c>
      <c r="L15" s="11">
        <f>$C$15*100/$C$28</f>
        <v>3.6160870401533627</v>
      </c>
      <c r="M15" s="11"/>
      <c r="N15" s="11"/>
      <c r="O15" s="13"/>
    </row>
    <row r="16" spans="2:15" s="12" customFormat="1" x14ac:dyDescent="0.2">
      <c r="B16" s="10" t="s">
        <v>102</v>
      </c>
      <c r="C16" s="236">
        <v>2880</v>
      </c>
      <c r="D16" s="11">
        <f>$C$16*100/$C$28</f>
        <v>10.393543588464755</v>
      </c>
      <c r="E16" s="11">
        <f>$C$16*100/$C$28</f>
        <v>10.393543588464755</v>
      </c>
      <c r="F16" s="11">
        <f>$C$16*100/$C$28</f>
        <v>10.393543588464755</v>
      </c>
      <c r="G16" s="11">
        <f>$C$16*100/$C$28</f>
        <v>10.393543588464755</v>
      </c>
      <c r="H16" s="11"/>
      <c r="I16" s="11"/>
      <c r="J16" s="11"/>
      <c r="K16" s="11"/>
      <c r="L16" s="11"/>
      <c r="M16" s="11">
        <f>$C$16*100/$C$28</f>
        <v>10.393543588464755</v>
      </c>
      <c r="N16" s="11">
        <f>$C$16*100/$C$28</f>
        <v>10.393543588464755</v>
      </c>
      <c r="O16" s="11">
        <f>$C$16*100/$C$28</f>
        <v>10.393543588464755</v>
      </c>
    </row>
    <row r="17" spans="1:18" s="12" customFormat="1" x14ac:dyDescent="0.2">
      <c r="B17" s="10" t="s">
        <v>103</v>
      </c>
      <c r="C17" s="236">
        <v>109</v>
      </c>
      <c r="D17" s="15"/>
      <c r="E17" s="15"/>
      <c r="F17" s="15"/>
      <c r="G17" s="15"/>
      <c r="H17" s="15">
        <f>$C$17*100/$C$28</f>
        <v>0.39336675386897857</v>
      </c>
      <c r="I17" s="15">
        <f>$C$17*100/$C$28</f>
        <v>0.39336675386897857</v>
      </c>
      <c r="J17" s="15">
        <f>$C$17*100/$C$28</f>
        <v>0.39336675386897857</v>
      </c>
      <c r="K17" s="15">
        <f>$C$17*100/$C$28</f>
        <v>0.39336675386897857</v>
      </c>
      <c r="L17" s="15">
        <f>$C$17*100/$C$28</f>
        <v>0.39336675386897857</v>
      </c>
      <c r="M17" s="15"/>
      <c r="N17" s="15"/>
      <c r="O17" s="16"/>
    </row>
    <row r="18" spans="1:18" s="12" customFormat="1" x14ac:dyDescent="0.2">
      <c r="B18" s="10" t="s">
        <v>60</v>
      </c>
      <c r="C18" s="236">
        <v>151</v>
      </c>
      <c r="D18" s="11"/>
      <c r="E18" s="11"/>
      <c r="F18" s="11"/>
      <c r="G18" s="11"/>
      <c r="H18" s="15">
        <f>$C$18*100/$C$28</f>
        <v>0.54493926453408958</v>
      </c>
      <c r="I18" s="15">
        <f>$C$18*100/$C$28</f>
        <v>0.54493926453408958</v>
      </c>
      <c r="J18" s="15">
        <f>$C$18*100/$C$28</f>
        <v>0.54493926453408958</v>
      </c>
      <c r="K18" s="15">
        <f>$C$18*100/$C$28</f>
        <v>0.54493926453408958</v>
      </c>
      <c r="L18" s="15">
        <f>$C$18*100/$C$28</f>
        <v>0.54493926453408958</v>
      </c>
      <c r="M18" s="11"/>
      <c r="N18" s="11"/>
      <c r="O18" s="13"/>
    </row>
    <row r="19" spans="1:18" s="12" customFormat="1" x14ac:dyDescent="0.2">
      <c r="B19" s="10" t="s">
        <v>21</v>
      </c>
      <c r="C19" s="236">
        <v>122</v>
      </c>
      <c r="D19" s="15"/>
      <c r="E19" s="15"/>
      <c r="F19" s="15"/>
      <c r="G19" s="15"/>
      <c r="H19" s="15">
        <f>$C$19*100/$C$28</f>
        <v>0.44028205478913196</v>
      </c>
      <c r="I19" s="15">
        <f>$C$19*100/$C$28</f>
        <v>0.44028205478913196</v>
      </c>
      <c r="J19" s="15">
        <f>$C$19*100/$C$28</f>
        <v>0.44028205478913196</v>
      </c>
      <c r="K19" s="15">
        <f>$C$19*100/$C$28</f>
        <v>0.44028205478913196</v>
      </c>
      <c r="L19" s="15">
        <f>$C$19*100/$C$28</f>
        <v>0.44028205478913196</v>
      </c>
      <c r="M19" s="15"/>
      <c r="N19" s="15"/>
      <c r="O19" s="16"/>
    </row>
    <row r="20" spans="1:18" s="12" customFormat="1" x14ac:dyDescent="0.2">
      <c r="B20" s="10" t="s">
        <v>104</v>
      </c>
      <c r="C20" s="236">
        <v>291</v>
      </c>
      <c r="D20" s="11"/>
      <c r="E20" s="11"/>
      <c r="F20" s="11"/>
      <c r="G20" s="11"/>
      <c r="H20" s="15">
        <f>$C$20*100/$C$28</f>
        <v>1.0501809667511264</v>
      </c>
      <c r="I20" s="15">
        <f>$C$20*100/$C$28</f>
        <v>1.0501809667511264</v>
      </c>
      <c r="J20" s="15">
        <f>$C$20*100/$C$28</f>
        <v>1.0501809667511264</v>
      </c>
      <c r="K20" s="15">
        <f>$C$20*100/$C$28</f>
        <v>1.0501809667511264</v>
      </c>
      <c r="L20" s="15">
        <f>$C$20*100/$C$28</f>
        <v>1.0501809667511264</v>
      </c>
      <c r="M20" s="11"/>
      <c r="N20" s="11"/>
      <c r="O20" s="13"/>
    </row>
    <row r="21" spans="1:18" s="12" customFormat="1" x14ac:dyDescent="0.2">
      <c r="B21" s="10" t="s">
        <v>54</v>
      </c>
      <c r="C21" s="236">
        <v>89</v>
      </c>
      <c r="D21" s="15"/>
      <c r="E21" s="15"/>
      <c r="F21" s="15"/>
      <c r="G21" s="15"/>
      <c r="H21" s="15">
        <f>$C$21*100/$C$28</f>
        <v>0.32118936783797336</v>
      </c>
      <c r="I21" s="15">
        <f>$C$21*100/$C$28</f>
        <v>0.32118936783797336</v>
      </c>
      <c r="J21" s="15">
        <f>$C$21*100/$C$28</f>
        <v>0.32118936783797336</v>
      </c>
      <c r="K21" s="15">
        <f>$C$21*100/$C$28</f>
        <v>0.32118936783797336</v>
      </c>
      <c r="L21" s="15">
        <f>$C$21*100/$C$28</f>
        <v>0.32118936783797336</v>
      </c>
      <c r="M21" s="15"/>
      <c r="N21" s="15"/>
      <c r="O21" s="16"/>
    </row>
    <row r="22" spans="1:18" s="12" customFormat="1" x14ac:dyDescent="0.2">
      <c r="B22" s="10" t="s">
        <v>79</v>
      </c>
      <c r="C22" s="236">
        <v>240</v>
      </c>
      <c r="D22" s="15">
        <f>$C$22*100/$C$28</f>
        <v>0.86612863237206295</v>
      </c>
      <c r="E22" s="15">
        <f>$C$22*100/$C$28</f>
        <v>0.86612863237206295</v>
      </c>
      <c r="F22" s="15">
        <f>$C$22*100/$C$28</f>
        <v>0.86612863237206295</v>
      </c>
      <c r="G22" s="15">
        <f>$C$22*100/$C$28</f>
        <v>0.86612863237206295</v>
      </c>
      <c r="H22" s="15">
        <f>$C$22*100/$C$28</f>
        <v>0.86612863237206295</v>
      </c>
      <c r="I22" s="15">
        <f>$C$22*100/$C$28</f>
        <v>0.86612863237206295</v>
      </c>
      <c r="J22" s="15">
        <f>$C$22*100/$C$28</f>
        <v>0.86612863237206295</v>
      </c>
      <c r="K22" s="15">
        <f>$C$22*100/$C$28</f>
        <v>0.86612863237206295</v>
      </c>
      <c r="L22" s="15">
        <f>$C$22*100/$C$28</f>
        <v>0.86612863237206295</v>
      </c>
      <c r="M22" s="15">
        <f>$C$22*100/$C$28</f>
        <v>0.86612863237206295</v>
      </c>
      <c r="N22" s="15">
        <f>$C$22*100/$C$28</f>
        <v>0.86612863237206295</v>
      </c>
      <c r="O22" s="15">
        <f>$C$22*100/$C$28</f>
        <v>0.86612863237206295</v>
      </c>
    </row>
    <row r="23" spans="1:18" s="12" customFormat="1" x14ac:dyDescent="0.2">
      <c r="B23" s="10" t="s">
        <v>62</v>
      </c>
      <c r="C23" s="236">
        <v>93</v>
      </c>
      <c r="D23" s="15"/>
      <c r="E23" s="15"/>
      <c r="F23" s="15"/>
      <c r="G23" s="15"/>
      <c r="H23" s="15">
        <f>$C$23*100/$C$28</f>
        <v>0.33562484504417439</v>
      </c>
      <c r="I23" s="15">
        <f>$C$23*100/$C$28</f>
        <v>0.33562484504417439</v>
      </c>
      <c r="J23" s="15">
        <f>$C$23*100/$C$28</f>
        <v>0.33562484504417439</v>
      </c>
      <c r="K23" s="15">
        <f>$C$23*100/$C$28</f>
        <v>0.33562484504417439</v>
      </c>
      <c r="L23" s="15">
        <f>$C$23*100/$C$28</f>
        <v>0.33562484504417439</v>
      </c>
      <c r="M23" s="15">
        <f>$C$23*100/$C$28</f>
        <v>0.33562484504417439</v>
      </c>
      <c r="N23" s="15"/>
      <c r="O23" s="16"/>
    </row>
    <row r="24" spans="1:18" s="12" customFormat="1" x14ac:dyDescent="0.2">
      <c r="B24" s="10" t="s">
        <v>26</v>
      </c>
      <c r="C24" s="236">
        <v>1335</v>
      </c>
      <c r="D24" s="11"/>
      <c r="E24" s="11"/>
      <c r="F24" s="11"/>
      <c r="G24" s="11"/>
      <c r="H24" s="11">
        <f>$C$24*100/$C$28</f>
        <v>4.8178405175696</v>
      </c>
      <c r="I24" s="11">
        <f>$C$24*100/$C$28</f>
        <v>4.8178405175696</v>
      </c>
      <c r="J24" s="11">
        <f>$C$24*100/$C$28</f>
        <v>4.8178405175696</v>
      </c>
      <c r="K24" s="11">
        <f>$C$24*100/$C$28</f>
        <v>4.8178405175696</v>
      </c>
      <c r="L24" s="11">
        <f>$C$24*100/$C$28</f>
        <v>4.8178405175696</v>
      </c>
      <c r="M24" s="11">
        <f>$C$24*100/$C$28</f>
        <v>4.8178405175696</v>
      </c>
      <c r="N24" s="11">
        <f>$C$24*100/$C$28</f>
        <v>4.8178405175696</v>
      </c>
      <c r="O24" s="13"/>
    </row>
    <row r="25" spans="1:18" s="12" customFormat="1" x14ac:dyDescent="0.2">
      <c r="B25" s="10" t="s">
        <v>63</v>
      </c>
      <c r="C25" s="236">
        <v>192</v>
      </c>
      <c r="D25" s="11"/>
      <c r="E25" s="11"/>
      <c r="F25" s="11"/>
      <c r="G25" s="15">
        <f>$C$25*100/$C$28</f>
        <v>0.69290290589765036</v>
      </c>
      <c r="H25" s="15">
        <f>$C$25*100/$C$28</f>
        <v>0.69290290589765036</v>
      </c>
      <c r="I25" s="15">
        <f>$C$25*100/$C$28</f>
        <v>0.69290290589765036</v>
      </c>
      <c r="J25" s="15">
        <f>$C$25*100/$C$28</f>
        <v>0.69290290589765036</v>
      </c>
      <c r="K25" s="15">
        <f>$C$25*100/$C$28</f>
        <v>0.69290290589765036</v>
      </c>
      <c r="L25" s="11"/>
      <c r="M25" s="11"/>
      <c r="N25" s="11"/>
      <c r="O25" s="13"/>
    </row>
    <row r="26" spans="1:18" s="12" customFormat="1" x14ac:dyDescent="0.2">
      <c r="B26" s="67" t="s">
        <v>105</v>
      </c>
      <c r="C26" s="236">
        <v>574</v>
      </c>
      <c r="D26" s="11">
        <f>$C$26*100/$C$28</f>
        <v>2.0714909790898504</v>
      </c>
      <c r="E26" s="11">
        <f>$C$26*100/$C$28</f>
        <v>2.0714909790898504</v>
      </c>
      <c r="F26" s="11">
        <f>$C$26*100/$C$28</f>
        <v>2.0714909790898504</v>
      </c>
      <c r="G26" s="11">
        <f>$C$26*100/$C$28</f>
        <v>2.0714909790898504</v>
      </c>
      <c r="H26" s="11">
        <f>$C$26*100/$C$28</f>
        <v>2.0714909790898504</v>
      </c>
      <c r="I26" s="11">
        <f>$C$26*100/$C$28</f>
        <v>2.0714909790898504</v>
      </c>
      <c r="J26" s="11">
        <f>$C$26*100/$C$28</f>
        <v>2.0714909790898504</v>
      </c>
      <c r="K26" s="11">
        <f>$C$26*100/$C$28</f>
        <v>2.0714909790898504</v>
      </c>
      <c r="L26" s="11">
        <f>$C$26*100/$C$28</f>
        <v>2.0714909790898504</v>
      </c>
      <c r="M26" s="11">
        <f>$C$26*100/$C$28</f>
        <v>2.0714909790898504</v>
      </c>
      <c r="N26" s="11">
        <f>$C$26*100/$C$28</f>
        <v>2.0714909790898504</v>
      </c>
      <c r="O26" s="11">
        <f>$C$26*100/$C$28</f>
        <v>2.0714909790898504</v>
      </c>
      <c r="R26" s="68"/>
    </row>
    <row r="27" spans="1:18" ht="16.5" x14ac:dyDescent="0.2">
      <c r="B27" s="241" t="s">
        <v>27</v>
      </c>
      <c r="C27" s="238">
        <f>SUM(C6:C26)</f>
        <v>46387</v>
      </c>
      <c r="D27" s="419"/>
      <c r="E27" s="420"/>
      <c r="F27" s="420"/>
      <c r="G27" s="420"/>
      <c r="H27" s="420"/>
      <c r="I27" s="420"/>
      <c r="J27" s="420"/>
      <c r="K27" s="420"/>
      <c r="L27" s="420"/>
      <c r="M27" s="420"/>
      <c r="N27" s="420"/>
      <c r="O27" s="421"/>
    </row>
    <row r="28" spans="1:18" ht="16.5" x14ac:dyDescent="0.3">
      <c r="A28" s="19"/>
      <c r="B28" s="242" t="s">
        <v>28</v>
      </c>
      <c r="C28" s="243">
        <v>27709.51</v>
      </c>
      <c r="D28" s="244">
        <f>SUM(D6:D26)</f>
        <v>75.602202998176438</v>
      </c>
      <c r="E28" s="17">
        <f>SUM(E6:E26)</f>
        <v>76.684863788641522</v>
      </c>
      <c r="F28" s="17">
        <f>SUM(F6:F26)</f>
        <v>76.684863788641522</v>
      </c>
      <c r="G28" s="17">
        <f>SUM(G6:G26)</f>
        <v>77.377766694539176</v>
      </c>
      <c r="H28" s="17">
        <f>SUM(H6:H26)</f>
        <v>86.223105352638868</v>
      </c>
      <c r="I28" s="17">
        <f>SUM(I6:I26)</f>
        <v>99.648099154405827</v>
      </c>
      <c r="J28" s="17">
        <f>SUM(J6:J26)</f>
        <v>99.648099154405827</v>
      </c>
      <c r="K28" s="17">
        <f>SUM(K6:K26)</f>
        <v>99.648099154405827</v>
      </c>
      <c r="L28" s="17">
        <f>SUM(L6:L26)</f>
        <v>98.955196248508173</v>
      </c>
      <c r="M28" s="17">
        <f>SUM(M6:M26)</f>
        <v>80.755668360790224</v>
      </c>
      <c r="N28" s="17">
        <f>SUM(N6:N26)</f>
        <v>80.420043515746045</v>
      </c>
      <c r="O28" s="17">
        <f>SUM(O6:O26)</f>
        <v>75.602202998176438</v>
      </c>
    </row>
    <row r="29" spans="1:18" ht="16.5" x14ac:dyDescent="0.2">
      <c r="A29" s="19"/>
      <c r="B29" s="21" t="s">
        <v>29</v>
      </c>
      <c r="C29" s="22">
        <f>C27/C28*100</f>
        <v>167.40462029101201</v>
      </c>
      <c r="D29" s="20"/>
      <c r="E29" s="20"/>
      <c r="F29" s="20"/>
      <c r="G29" s="20"/>
      <c r="H29" s="20"/>
      <c r="I29" s="20"/>
      <c r="J29" s="20"/>
      <c r="K29" s="20"/>
      <c r="L29" s="20"/>
      <c r="M29" s="20"/>
      <c r="N29" s="20"/>
      <c r="O29" s="23"/>
    </row>
    <row r="30" spans="1:18" ht="16.5" x14ac:dyDescent="0.3">
      <c r="A30" s="19"/>
      <c r="B30" s="24" t="s">
        <v>30</v>
      </c>
      <c r="C30" s="22">
        <v>33299.279999999999</v>
      </c>
      <c r="D30" s="20"/>
      <c r="E30" s="20"/>
      <c r="F30" s="20"/>
      <c r="G30" s="20"/>
      <c r="H30" s="20"/>
      <c r="I30" s="20"/>
      <c r="J30" s="20"/>
      <c r="K30" s="20"/>
      <c r="L30" s="20"/>
      <c r="M30" s="20"/>
      <c r="N30" s="20"/>
      <c r="O30" s="23"/>
    </row>
    <row r="31" spans="1:18" ht="16.5" x14ac:dyDescent="0.3">
      <c r="A31" s="19"/>
      <c r="B31" s="26" t="s">
        <v>32</v>
      </c>
      <c r="C31" s="27">
        <f>C28/C30*100</f>
        <v>83.213540953438027</v>
      </c>
      <c r="D31" s="25"/>
      <c r="E31" s="20"/>
      <c r="F31" s="20"/>
      <c r="G31" s="20"/>
      <c r="H31" s="20"/>
      <c r="I31" s="20"/>
      <c r="J31" s="20"/>
      <c r="K31" s="20"/>
      <c r="L31" s="20"/>
      <c r="M31" s="20"/>
      <c r="N31" s="20"/>
      <c r="O31" s="23"/>
    </row>
    <row r="32" spans="1:18" ht="16.5" x14ac:dyDescent="0.2">
      <c r="A32" s="19"/>
      <c r="B32" s="28" t="s">
        <v>33</v>
      </c>
      <c r="C32" s="29"/>
      <c r="D32" s="42"/>
      <c r="E32" s="32"/>
      <c r="F32" s="32"/>
      <c r="G32" s="32"/>
      <c r="H32" s="32"/>
      <c r="I32" s="32"/>
      <c r="J32" s="32"/>
      <c r="K32" s="32"/>
      <c r="L32" s="32"/>
      <c r="M32" s="32"/>
      <c r="N32" s="32"/>
      <c r="O32" s="33"/>
    </row>
    <row r="34" spans="2:6" s="66" customFormat="1" ht="12.75" x14ac:dyDescent="0.2"/>
    <row r="36" spans="2:6" ht="30" customHeight="1" x14ac:dyDescent="0.2"/>
    <row r="42" spans="2:6" ht="15.75" x14ac:dyDescent="0.25">
      <c r="B42" s="4" t="s">
        <v>619</v>
      </c>
    </row>
    <row r="43" spans="2:6" ht="133.5" x14ac:dyDescent="0.2">
      <c r="B43" s="385" t="s">
        <v>114</v>
      </c>
    </row>
    <row r="45" spans="2:6" ht="15.75" x14ac:dyDescent="0.25">
      <c r="B45" s="4" t="s">
        <v>39</v>
      </c>
    </row>
    <row r="46" spans="2:6" x14ac:dyDescent="0.2">
      <c r="B46" s="384" t="s">
        <v>41</v>
      </c>
    </row>
    <row r="47" spans="2:6" s="12" customFormat="1" x14ac:dyDescent="0.2">
      <c r="B47" s="388" t="s">
        <v>115</v>
      </c>
      <c r="C47" s="34"/>
      <c r="D47" s="9"/>
      <c r="E47" s="9"/>
      <c r="F47" s="9"/>
    </row>
    <row r="48" spans="2:6" x14ac:dyDescent="0.2">
      <c r="B48" s="388" t="s">
        <v>116</v>
      </c>
    </row>
    <row r="49" spans="2:6" x14ac:dyDescent="0.2">
      <c r="B49" s="388" t="s">
        <v>117</v>
      </c>
    </row>
    <row r="50" spans="2:6" ht="15" x14ac:dyDescent="0.2">
      <c r="B50" s="73"/>
    </row>
    <row r="53" spans="2:6" s="12" customFormat="1" x14ac:dyDescent="0.2">
      <c r="B53" s="9"/>
      <c r="C53" s="34"/>
      <c r="D53" s="9"/>
      <c r="E53" s="9"/>
      <c r="F53" s="9"/>
    </row>
    <row r="55" spans="2:6" s="12" customFormat="1" x14ac:dyDescent="0.2">
      <c r="B55" s="9"/>
      <c r="C55" s="34"/>
      <c r="D55" s="9"/>
      <c r="E55" s="9"/>
      <c r="F55" s="9"/>
    </row>
    <row r="57" spans="2:6" s="12" customFormat="1" x14ac:dyDescent="0.2">
      <c r="B57" s="9"/>
      <c r="C57" s="34"/>
      <c r="D57" s="9"/>
      <c r="E57" s="9"/>
      <c r="F57" s="9"/>
    </row>
    <row r="59" spans="2:6" x14ac:dyDescent="0.2">
      <c r="C59" s="385"/>
      <c r="D59" s="385"/>
      <c r="E59" s="385"/>
      <c r="F59" s="385"/>
    </row>
    <row r="62" spans="2:6" x14ac:dyDescent="0.2">
      <c r="C62" s="384"/>
      <c r="D62" s="384"/>
      <c r="E62" s="384"/>
      <c r="F62" s="384"/>
    </row>
    <row r="63" spans="2:6" x14ac:dyDescent="0.2">
      <c r="C63" s="388"/>
      <c r="D63" s="388"/>
      <c r="E63" s="388"/>
      <c r="F63" s="388"/>
    </row>
    <row r="64" spans="2:6" x14ac:dyDescent="0.2">
      <c r="C64" s="388"/>
      <c r="D64" s="388"/>
      <c r="E64" s="388"/>
      <c r="F64" s="388"/>
    </row>
    <row r="65" spans="2:6" x14ac:dyDescent="0.2">
      <c r="C65" s="388"/>
      <c r="D65" s="388"/>
      <c r="E65" s="388"/>
      <c r="F65" s="388"/>
    </row>
    <row r="68" spans="2:6" s="66" customFormat="1" x14ac:dyDescent="0.2">
      <c r="B68" s="9"/>
      <c r="C68" s="34"/>
      <c r="D68" s="9"/>
      <c r="E68" s="9"/>
      <c r="F68" s="9"/>
    </row>
    <row r="70" spans="2:6" ht="30" customHeight="1" x14ac:dyDescent="0.2"/>
    <row r="89" spans="17:17" x14ac:dyDescent="0.2">
      <c r="Q89" s="68"/>
    </row>
    <row r="100" spans="2:15" s="4" customFormat="1" ht="15.75" x14ac:dyDescent="0.25">
      <c r="B100" s="9"/>
      <c r="C100" s="34"/>
      <c r="D100" s="9"/>
      <c r="E100" s="9"/>
      <c r="F100" s="9"/>
      <c r="G100" s="9"/>
      <c r="H100" s="9"/>
      <c r="I100" s="9"/>
    </row>
    <row r="101" spans="2:15" s="72" customFormat="1" ht="15" customHeight="1" x14ac:dyDescent="0.25">
      <c r="B101" s="9"/>
      <c r="C101" s="34"/>
      <c r="D101" s="9"/>
      <c r="E101" s="9"/>
      <c r="F101" s="9"/>
      <c r="G101" s="9"/>
      <c r="H101" s="9"/>
      <c r="I101" s="9"/>
    </row>
    <row r="102" spans="2:15" x14ac:dyDescent="0.2">
      <c r="G102" s="385"/>
      <c r="H102" s="385"/>
      <c r="I102" s="385"/>
    </row>
    <row r="105" spans="2:15" x14ac:dyDescent="0.2">
      <c r="G105" s="384"/>
      <c r="H105" s="384"/>
      <c r="I105" s="384"/>
    </row>
    <row r="106" spans="2:15" x14ac:dyDescent="0.2">
      <c r="G106" s="388"/>
      <c r="H106" s="388"/>
      <c r="I106" s="388"/>
    </row>
    <row r="107" spans="2:15" x14ac:dyDescent="0.2">
      <c r="G107" s="388"/>
      <c r="H107" s="388"/>
      <c r="I107" s="388"/>
    </row>
    <row r="108" spans="2:15" x14ac:dyDescent="0.2">
      <c r="G108" s="388"/>
      <c r="H108" s="388"/>
      <c r="I108" s="388"/>
    </row>
    <row r="110" spans="2:15" ht="69.75" customHeight="1" x14ac:dyDescent="0.2">
      <c r="J110" s="385"/>
      <c r="K110" s="385"/>
      <c r="L110" s="385"/>
      <c r="M110" s="385"/>
      <c r="N110" s="385"/>
      <c r="O110" s="385"/>
    </row>
    <row r="113" spans="10:15" x14ac:dyDescent="0.2">
      <c r="J113" s="384"/>
      <c r="K113" s="384"/>
      <c r="L113" s="384"/>
      <c r="M113" s="384"/>
      <c r="N113" s="384"/>
      <c r="O113" s="384"/>
    </row>
    <row r="114" spans="10:15" x14ac:dyDescent="0.2">
      <c r="J114" s="388"/>
      <c r="K114" s="388"/>
      <c r="L114" s="388"/>
      <c r="M114" s="388"/>
      <c r="N114" s="388"/>
      <c r="O114" s="388"/>
    </row>
    <row r="115" spans="10:15" x14ac:dyDescent="0.2">
      <c r="J115" s="388"/>
      <c r="K115" s="388"/>
      <c r="L115" s="388"/>
      <c r="M115" s="388"/>
      <c r="N115" s="388"/>
      <c r="O115" s="388"/>
    </row>
    <row r="116" spans="10:15" x14ac:dyDescent="0.2">
      <c r="J116" s="388"/>
      <c r="K116" s="388"/>
      <c r="L116" s="388"/>
      <c r="M116" s="388"/>
      <c r="N116" s="388"/>
      <c r="O116" s="388"/>
    </row>
  </sheetData>
  <mergeCells count="4">
    <mergeCell ref="D27:O27"/>
    <mergeCell ref="B4:B5"/>
    <mergeCell ref="D1:O1"/>
    <mergeCell ref="D4:O4"/>
  </mergeCells>
  <printOptions horizontalCentered="1"/>
  <pageMargins left="0.31496062992125984" right="0.31496062992125984" top="0.98425196850393704" bottom="0.15748031496062992" header="0" footer="0.11811023622047245"/>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rowBreaks count="3" manualBreakCount="3">
    <brk id="32" max="16383" man="1"/>
    <brk id="66" max="16383" man="1"/>
    <brk id="98" max="16383" man="1"/>
  </rowBreaks>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opLeftCell="A28" workbookViewId="0">
      <selection activeCell="A35" sqref="A35:A36"/>
    </sheetView>
  </sheetViews>
  <sheetFormatPr defaultRowHeight="15" x14ac:dyDescent="0.25"/>
  <sheetData>
    <row r="1" spans="1:14" ht="15.75" x14ac:dyDescent="0.25">
      <c r="A1" s="1" t="s">
        <v>111</v>
      </c>
      <c r="B1" s="2"/>
      <c r="C1" s="393"/>
      <c r="D1" s="393"/>
      <c r="E1" s="393"/>
      <c r="F1" s="393"/>
      <c r="G1" s="393"/>
      <c r="H1" s="393"/>
      <c r="I1" s="393"/>
      <c r="J1" s="393"/>
      <c r="K1" s="393"/>
      <c r="L1" s="393"/>
      <c r="M1" s="393"/>
      <c r="N1" s="393"/>
    </row>
    <row r="2" spans="1:14" x14ac:dyDescent="0.25">
      <c r="A2" s="63" t="s">
        <v>112</v>
      </c>
      <c r="B2" s="64"/>
      <c r="C2" s="65"/>
      <c r="D2" s="65"/>
      <c r="E2" s="65"/>
      <c r="F2" s="65"/>
      <c r="G2" s="65"/>
      <c r="H2" s="65"/>
      <c r="I2" s="65"/>
      <c r="J2" s="65"/>
      <c r="K2" s="65"/>
      <c r="L2" s="65"/>
      <c r="M2" s="65"/>
      <c r="N2" s="65"/>
    </row>
    <row r="3" spans="1:14" ht="15.75" x14ac:dyDescent="0.25">
      <c r="A3" s="4" t="s">
        <v>1</v>
      </c>
      <c r="B3" s="5" t="s">
        <v>44</v>
      </c>
      <c r="C3" s="3"/>
      <c r="D3" s="3"/>
      <c r="E3" s="3"/>
      <c r="F3" s="3"/>
      <c r="G3" s="3"/>
      <c r="H3" s="3"/>
      <c r="I3" s="3"/>
      <c r="J3" s="3"/>
      <c r="K3" s="3"/>
      <c r="L3" s="3"/>
      <c r="M3" s="3"/>
      <c r="N3" s="3"/>
    </row>
    <row r="4" spans="1:14" x14ac:dyDescent="0.25">
      <c r="A4" s="399" t="s">
        <v>3</v>
      </c>
      <c r="B4" s="239" t="s">
        <v>741</v>
      </c>
      <c r="C4" s="394" t="s">
        <v>4</v>
      </c>
      <c r="D4" s="395"/>
      <c r="E4" s="395"/>
      <c r="F4" s="395"/>
      <c r="G4" s="395"/>
      <c r="H4" s="395"/>
      <c r="I4" s="395"/>
      <c r="J4" s="395"/>
      <c r="K4" s="395"/>
      <c r="L4" s="395"/>
      <c r="M4" s="395"/>
      <c r="N4" s="396"/>
    </row>
    <row r="5" spans="1:14" x14ac:dyDescent="0.25">
      <c r="A5" s="400"/>
      <c r="B5" s="240" t="s">
        <v>5</v>
      </c>
      <c r="C5" s="7" t="s">
        <v>6</v>
      </c>
      <c r="D5" s="7" t="s">
        <v>7</v>
      </c>
      <c r="E5" s="8" t="s">
        <v>8</v>
      </c>
      <c r="F5" s="7" t="s">
        <v>9</v>
      </c>
      <c r="G5" s="7" t="s">
        <v>8</v>
      </c>
      <c r="H5" s="7" t="s">
        <v>6</v>
      </c>
      <c r="I5" s="7" t="s">
        <v>6</v>
      </c>
      <c r="J5" s="7" t="s">
        <v>9</v>
      </c>
      <c r="K5" s="7" t="s">
        <v>10</v>
      </c>
      <c r="L5" s="7" t="s">
        <v>11</v>
      </c>
      <c r="M5" s="7" t="s">
        <v>12</v>
      </c>
      <c r="N5" s="8" t="s">
        <v>13</v>
      </c>
    </row>
    <row r="6" spans="1:14" x14ac:dyDescent="0.25">
      <c r="A6" s="10" t="s">
        <v>14</v>
      </c>
      <c r="B6" s="236">
        <v>2232</v>
      </c>
      <c r="C6" s="11">
        <f>$B$6*100/$B$27</f>
        <v>33.285175212446511</v>
      </c>
      <c r="D6" s="11">
        <f>$B$6*100/$B$27</f>
        <v>33.285175212446511</v>
      </c>
      <c r="E6" s="11">
        <f>$B$6*100/$B$27</f>
        <v>33.285175212446511</v>
      </c>
      <c r="F6" s="11">
        <f>$B$6*100/$B$27</f>
        <v>33.285175212446511</v>
      </c>
      <c r="G6" s="11"/>
      <c r="H6" s="11"/>
      <c r="I6" s="11"/>
      <c r="J6" s="11"/>
      <c r="K6" s="11"/>
      <c r="L6" s="11">
        <f>$B$6*100/$B$27</f>
        <v>33.285175212446511</v>
      </c>
      <c r="M6" s="11">
        <f>$B$6*100/$B$27</f>
        <v>33.285175212446511</v>
      </c>
      <c r="N6" s="11">
        <f>$B$6*100/$B$27</f>
        <v>33.285175212446511</v>
      </c>
    </row>
    <row r="7" spans="1:14" ht="28.5" x14ac:dyDescent="0.25">
      <c r="A7" s="10" t="s">
        <v>113</v>
      </c>
      <c r="B7" s="236">
        <v>2839</v>
      </c>
      <c r="C7" s="11"/>
      <c r="D7" s="11"/>
      <c r="E7" s="13"/>
      <c r="F7" s="11"/>
      <c r="G7" s="11">
        <f>$B$7*100/$B$27</f>
        <v>42.337191948089441</v>
      </c>
      <c r="H7" s="11">
        <f>$B$7*100/$B$27</f>
        <v>42.337191948089441</v>
      </c>
      <c r="I7" s="11">
        <f>$B$7*100/$B$27</f>
        <v>42.337191948089441</v>
      </c>
      <c r="J7" s="11">
        <f>$B$7*100/$B$27</f>
        <v>42.337191948089441</v>
      </c>
      <c r="K7" s="11">
        <f>$B$7*100/$B$27</f>
        <v>42.337191948089441</v>
      </c>
      <c r="L7" s="11"/>
      <c r="M7" s="11"/>
      <c r="N7" s="13"/>
    </row>
    <row r="8" spans="1:14" x14ac:dyDescent="0.25">
      <c r="A8" s="10" t="s">
        <v>17</v>
      </c>
      <c r="B8" s="237">
        <v>906</v>
      </c>
      <c r="C8" s="11"/>
      <c r="D8" s="11"/>
      <c r="E8" s="13"/>
      <c r="F8" s="11"/>
      <c r="G8" s="11">
        <f>$B$8*100/$B$27</f>
        <v>13.510917895374792</v>
      </c>
      <c r="H8" s="11">
        <f>$B$8*100/$B$27</f>
        <v>13.510917895374792</v>
      </c>
      <c r="I8" s="11">
        <f>$B$8*100/$B$27</f>
        <v>13.510917895374792</v>
      </c>
      <c r="J8" s="11">
        <f>$B$8*100/$B$27</f>
        <v>13.510917895374792</v>
      </c>
      <c r="K8" s="11">
        <f>$B$8*100/$B$27</f>
        <v>13.510917895374792</v>
      </c>
      <c r="L8" s="11"/>
      <c r="M8" s="11"/>
      <c r="N8" s="13"/>
    </row>
    <row r="9" spans="1:14" ht="28.5" x14ac:dyDescent="0.25">
      <c r="A9" s="37" t="s">
        <v>59</v>
      </c>
      <c r="B9" s="236">
        <v>162</v>
      </c>
      <c r="C9" s="38"/>
      <c r="D9" s="38"/>
      <c r="E9" s="39"/>
      <c r="F9" s="11"/>
      <c r="G9" s="11">
        <f>$B$9*100/$B$27</f>
        <v>2.4158594912259561</v>
      </c>
      <c r="H9" s="11">
        <f>$B$9*100/$B$27</f>
        <v>2.4158594912259561</v>
      </c>
      <c r="I9" s="11">
        <f>$B$9*100/$B$27</f>
        <v>2.4158594912259561</v>
      </c>
      <c r="J9" s="11">
        <f>$B$9*100/$B$27</f>
        <v>2.4158594912259561</v>
      </c>
      <c r="K9" s="11">
        <f>$B$9*100/$B$27</f>
        <v>2.4158594912259561</v>
      </c>
      <c r="L9" s="11"/>
      <c r="M9" s="11"/>
      <c r="N9" s="13"/>
    </row>
    <row r="10" spans="1:14" ht="28.5" x14ac:dyDescent="0.25">
      <c r="A10" s="10" t="s">
        <v>50</v>
      </c>
      <c r="B10" s="236">
        <v>1080</v>
      </c>
      <c r="C10" s="11"/>
      <c r="D10" s="11"/>
      <c r="E10" s="11"/>
      <c r="F10" s="11"/>
      <c r="G10" s="11">
        <f>$B$10*100/$B$27</f>
        <v>16.105729941506375</v>
      </c>
      <c r="H10" s="11">
        <f>$B$10*100/$B$27</f>
        <v>16.105729941506375</v>
      </c>
      <c r="I10" s="11">
        <f>$B$10*100/$B$27</f>
        <v>16.105729941506375</v>
      </c>
      <c r="J10" s="11">
        <f>$B$10*100/$B$27</f>
        <v>16.105729941506375</v>
      </c>
      <c r="K10" s="11">
        <f>$B$10*100/$B$27</f>
        <v>16.105729941506375</v>
      </c>
      <c r="L10" s="11"/>
      <c r="M10" s="11"/>
      <c r="N10" s="13"/>
    </row>
    <row r="11" spans="1:14" x14ac:dyDescent="0.25">
      <c r="A11" s="10" t="s">
        <v>90</v>
      </c>
      <c r="B11" s="237">
        <v>360</v>
      </c>
      <c r="C11" s="11">
        <f>$B$11*100/$B$27</f>
        <v>5.3685766471687915</v>
      </c>
      <c r="D11" s="11">
        <f>$B$11*100/$B$27</f>
        <v>5.3685766471687915</v>
      </c>
      <c r="E11" s="11">
        <f>$B$11*100/$B$27</f>
        <v>5.3685766471687915</v>
      </c>
      <c r="F11" s="11">
        <f>$B$11*100/$B$27</f>
        <v>5.3685766471687915</v>
      </c>
      <c r="G11" s="11">
        <f>$B$11*100/$B$27</f>
        <v>5.3685766471687915</v>
      </c>
      <c r="H11" s="11">
        <f>$B$11*100/$B$27</f>
        <v>5.3685766471687915</v>
      </c>
      <c r="I11" s="11">
        <f>$B$11*100/$B$27</f>
        <v>5.3685766471687915</v>
      </c>
      <c r="J11" s="11">
        <f>$B$11*100/$B$27</f>
        <v>5.3685766471687915</v>
      </c>
      <c r="K11" s="11">
        <f>$B$11*100/$B$27</f>
        <v>5.3685766471687915</v>
      </c>
      <c r="L11" s="11">
        <f>$B$11*100/$B$27</f>
        <v>5.3685766471687915</v>
      </c>
      <c r="M11" s="11">
        <f>$B$11*100/$B$27</f>
        <v>5.3685766471687915</v>
      </c>
      <c r="N11" s="11">
        <f>$B$11*100/$B$27</f>
        <v>5.3685766471687915</v>
      </c>
    </row>
    <row r="12" spans="1:14" x14ac:dyDescent="0.25">
      <c r="A12" s="10" t="s">
        <v>94</v>
      </c>
      <c r="B12" s="236">
        <v>55</v>
      </c>
      <c r="C12" s="15">
        <f>$B$12*100/$B$27</f>
        <v>0.82019920998412088</v>
      </c>
      <c r="D12" s="15">
        <f>$B$12*100/$B$27</f>
        <v>0.82019920998412088</v>
      </c>
      <c r="E12" s="15">
        <f>$B$12*100/$B$27</f>
        <v>0.82019920998412088</v>
      </c>
      <c r="F12" s="15">
        <f>$B$12*100/$B$27</f>
        <v>0.82019920998412088</v>
      </c>
      <c r="G12" s="15">
        <f>$B$12*100/$B$27</f>
        <v>0.82019920998412088</v>
      </c>
      <c r="H12" s="15">
        <f>$B$12*100/$B$27</f>
        <v>0.82019920998412088</v>
      </c>
      <c r="I12" s="15">
        <f>$B$12*100/$B$27</f>
        <v>0.82019920998412088</v>
      </c>
      <c r="J12" s="15">
        <f>$B$12*100/$B$27</f>
        <v>0.82019920998412088</v>
      </c>
      <c r="K12" s="15">
        <f>$B$12*100/$B$27</f>
        <v>0.82019920998412088</v>
      </c>
      <c r="L12" s="15">
        <f>$B$12*100/$B$27</f>
        <v>0.82019920998412088</v>
      </c>
      <c r="M12" s="15">
        <f>$B$12*100/$B$27</f>
        <v>0.82019920998412088</v>
      </c>
      <c r="N12" s="15">
        <f>$B$12*100/$B$27</f>
        <v>0.82019920998412088</v>
      </c>
    </row>
    <row r="13" spans="1:14" ht="28.5" x14ac:dyDescent="0.25">
      <c r="A13" s="10" t="s">
        <v>109</v>
      </c>
      <c r="B13" s="236">
        <v>387</v>
      </c>
      <c r="C13" s="11"/>
      <c r="D13" s="11"/>
      <c r="E13" s="11"/>
      <c r="F13" s="11"/>
      <c r="G13" s="11">
        <f>$B$13*100/$B$27</f>
        <v>5.7712198957064507</v>
      </c>
      <c r="H13" s="11">
        <f>$B$13*100/$B$27</f>
        <v>5.7712198957064507</v>
      </c>
      <c r="I13" s="11">
        <f>$B$13*100/$B$27</f>
        <v>5.7712198957064507</v>
      </c>
      <c r="J13" s="11">
        <f>$B$13*100/$B$27</f>
        <v>5.7712198957064507</v>
      </c>
      <c r="K13" s="11">
        <f>$B$13*100/$B$27</f>
        <v>5.7712198957064507</v>
      </c>
      <c r="L13" s="11"/>
      <c r="M13" s="11"/>
      <c r="N13" s="13"/>
    </row>
    <row r="14" spans="1:14" ht="28.5" x14ac:dyDescent="0.25">
      <c r="A14" s="10" t="s">
        <v>110</v>
      </c>
      <c r="B14" s="236">
        <v>251</v>
      </c>
      <c r="C14" s="11"/>
      <c r="D14" s="11"/>
      <c r="E14" s="11"/>
      <c r="F14" s="11"/>
      <c r="G14" s="11">
        <f>$B$14*100/$B$27</f>
        <v>3.7430909401093517</v>
      </c>
      <c r="H14" s="11">
        <f>$B$14*100/$B$27</f>
        <v>3.7430909401093517</v>
      </c>
      <c r="I14" s="11">
        <f>$B$14*100/$B$27</f>
        <v>3.7430909401093517</v>
      </c>
      <c r="J14" s="11">
        <f>$B$14*100/$B$27</f>
        <v>3.7430909401093517</v>
      </c>
      <c r="K14" s="11">
        <f>$B$14*100/$B$27</f>
        <v>3.7430909401093517</v>
      </c>
      <c r="L14" s="11"/>
      <c r="M14" s="11"/>
      <c r="N14" s="13"/>
    </row>
    <row r="15" spans="1:14" ht="28.5" x14ac:dyDescent="0.25">
      <c r="A15" s="10" t="s">
        <v>52</v>
      </c>
      <c r="B15" s="236">
        <v>720</v>
      </c>
      <c r="C15" s="11">
        <f>$B$15*100/$B$27</f>
        <v>10.737153294337583</v>
      </c>
      <c r="D15" s="11">
        <f>$B$15*100/$B$27</f>
        <v>10.737153294337583</v>
      </c>
      <c r="E15" s="11">
        <f>$B$15*100/$B$27</f>
        <v>10.737153294337583</v>
      </c>
      <c r="F15" s="11">
        <f>$B$15*100/$B$27</f>
        <v>10.737153294337583</v>
      </c>
      <c r="G15" s="11"/>
      <c r="H15" s="11"/>
      <c r="I15" s="11"/>
      <c r="J15" s="11"/>
      <c r="K15" s="11"/>
      <c r="L15" s="11">
        <f>$B$15*100/$B$27</f>
        <v>10.737153294337583</v>
      </c>
      <c r="M15" s="11">
        <f>$B$15*100/$B$27</f>
        <v>10.737153294337583</v>
      </c>
      <c r="N15" s="11">
        <f>$B$15*100/$B$27</f>
        <v>10.737153294337583</v>
      </c>
    </row>
    <row r="16" spans="1:14" ht="28.5" x14ac:dyDescent="0.25">
      <c r="A16" s="37" t="s">
        <v>60</v>
      </c>
      <c r="B16" s="236">
        <v>38</v>
      </c>
      <c r="C16" s="11"/>
      <c r="D16" s="11"/>
      <c r="E16" s="11"/>
      <c r="F16" s="11"/>
      <c r="G16" s="15">
        <f>$B$16*100/$B$27</f>
        <v>0.56668309053448351</v>
      </c>
      <c r="H16" s="15">
        <f>$B$16*100/$B$27</f>
        <v>0.56668309053448351</v>
      </c>
      <c r="I16" s="15">
        <f>$B$16*100/$B$27</f>
        <v>0.56668309053448351</v>
      </c>
      <c r="J16" s="15">
        <f>$B$16*100/$B$27</f>
        <v>0.56668309053448351</v>
      </c>
      <c r="K16" s="15">
        <f>$B$16*100/$B$27</f>
        <v>0.56668309053448351</v>
      </c>
      <c r="L16" s="11"/>
      <c r="M16" s="11"/>
      <c r="N16" s="13"/>
    </row>
    <row r="17" spans="1:14" x14ac:dyDescent="0.25">
      <c r="A17" s="37" t="s">
        <v>21</v>
      </c>
      <c r="B17" s="236">
        <v>31</v>
      </c>
      <c r="C17" s="11"/>
      <c r="D17" s="11"/>
      <c r="E17" s="11"/>
      <c r="F17" s="11"/>
      <c r="G17" s="15">
        <f>$B$17*100/$B$27</f>
        <v>0.46229410017286815</v>
      </c>
      <c r="H17" s="15">
        <f>$B$17*100/$B$27</f>
        <v>0.46229410017286815</v>
      </c>
      <c r="I17" s="15">
        <f>$B$17*100/$B$27</f>
        <v>0.46229410017286815</v>
      </c>
      <c r="J17" s="15">
        <f>$B$17*100/$B$27</f>
        <v>0.46229410017286815</v>
      </c>
      <c r="K17" s="15">
        <f>$B$17*100/$B$27</f>
        <v>0.46229410017286815</v>
      </c>
      <c r="L17" s="11"/>
      <c r="M17" s="11"/>
      <c r="N17" s="13"/>
    </row>
    <row r="18" spans="1:14" ht="28.5" x14ac:dyDescent="0.25">
      <c r="A18" s="37" t="s">
        <v>103</v>
      </c>
      <c r="B18" s="236">
        <v>27</v>
      </c>
      <c r="C18" s="11"/>
      <c r="D18" s="11"/>
      <c r="E18" s="11"/>
      <c r="F18" s="11"/>
      <c r="G18" s="15">
        <f>$B$18*100/$B$27</f>
        <v>0.40264324853765937</v>
      </c>
      <c r="H18" s="15">
        <f>$B$18*100/$B$27</f>
        <v>0.40264324853765937</v>
      </c>
      <c r="I18" s="15">
        <f>$B$18*100/$B$27</f>
        <v>0.40264324853765937</v>
      </c>
      <c r="J18" s="15">
        <f>$B$18*100/$B$27</f>
        <v>0.40264324853765937</v>
      </c>
      <c r="K18" s="15">
        <f>$B$18*100/$B$27</f>
        <v>0.40264324853765937</v>
      </c>
      <c r="L18" s="11"/>
      <c r="M18" s="11"/>
      <c r="N18" s="13"/>
    </row>
    <row r="19" spans="1:14" ht="57" x14ac:dyDescent="0.25">
      <c r="A19" s="10" t="s">
        <v>104</v>
      </c>
      <c r="B19" s="236">
        <v>73</v>
      </c>
      <c r="C19" s="11"/>
      <c r="D19" s="11"/>
      <c r="E19" s="11"/>
      <c r="F19" s="11"/>
      <c r="G19" s="15">
        <f>$B$19*100/$B$27</f>
        <v>1.0886280423425605</v>
      </c>
      <c r="H19" s="15">
        <f>$B$19*100/$B$27</f>
        <v>1.0886280423425605</v>
      </c>
      <c r="I19" s="15">
        <f>$B$19*100/$B$27</f>
        <v>1.0886280423425605</v>
      </c>
      <c r="J19" s="15">
        <f>$B$19*100/$B$27</f>
        <v>1.0886280423425605</v>
      </c>
      <c r="K19" s="15">
        <f>$B$19*100/$B$27</f>
        <v>1.0886280423425605</v>
      </c>
      <c r="L19" s="11"/>
      <c r="M19" s="11"/>
      <c r="N19" s="13"/>
    </row>
    <row r="20" spans="1:14" x14ac:dyDescent="0.25">
      <c r="A20" s="37" t="s">
        <v>54</v>
      </c>
      <c r="B20" s="236">
        <v>22</v>
      </c>
      <c r="C20" s="11"/>
      <c r="D20" s="11"/>
      <c r="E20" s="11"/>
      <c r="F20" s="11"/>
      <c r="G20" s="15">
        <f>$B$20*100/$B$27</f>
        <v>0.3280796839936484</v>
      </c>
      <c r="H20" s="15">
        <f>$B$20*100/$B$27</f>
        <v>0.3280796839936484</v>
      </c>
      <c r="I20" s="15">
        <f>$B$20*100/$B$27</f>
        <v>0.3280796839936484</v>
      </c>
      <c r="J20" s="15">
        <f>$B$20*100/$B$27</f>
        <v>0.3280796839936484</v>
      </c>
      <c r="K20" s="15">
        <f>$B$20*100/$B$27</f>
        <v>0.3280796839936484</v>
      </c>
      <c r="L20" s="15"/>
      <c r="M20" s="11"/>
      <c r="N20" s="13"/>
    </row>
    <row r="21" spans="1:14" ht="28.5" x14ac:dyDescent="0.25">
      <c r="A21" s="37" t="s">
        <v>62</v>
      </c>
      <c r="B21" s="236">
        <v>23</v>
      </c>
      <c r="C21" s="11"/>
      <c r="D21" s="11"/>
      <c r="E21" s="11"/>
      <c r="F21" s="11"/>
      <c r="G21" s="15">
        <f>$B$21*100/$B$27</f>
        <v>0.34299239690245059</v>
      </c>
      <c r="H21" s="15">
        <f>$B$21*100/$B$27</f>
        <v>0.34299239690245059</v>
      </c>
      <c r="I21" s="15">
        <f>$B$21*100/$B$27</f>
        <v>0.34299239690245059</v>
      </c>
      <c r="J21" s="15">
        <f>$B$21*100/$B$27</f>
        <v>0.34299239690245059</v>
      </c>
      <c r="K21" s="15">
        <f>$B$21*100/$B$27</f>
        <v>0.34299239690245059</v>
      </c>
      <c r="L21" s="15">
        <f>$B$21*100/$B$27</f>
        <v>0.34299239690245059</v>
      </c>
      <c r="M21" s="11"/>
      <c r="N21" s="13"/>
    </row>
    <row r="22" spans="1:14" ht="28.5" x14ac:dyDescent="0.25">
      <c r="A22" s="37" t="s">
        <v>79</v>
      </c>
      <c r="B22" s="236">
        <v>60</v>
      </c>
      <c r="C22" s="15">
        <f>$B$22*100/$B$27</f>
        <v>0.89476277452813191</v>
      </c>
      <c r="D22" s="15">
        <f>$B$22*100/$B$27</f>
        <v>0.89476277452813191</v>
      </c>
      <c r="E22" s="15">
        <f>$B$22*100/$B$27</f>
        <v>0.89476277452813191</v>
      </c>
      <c r="F22" s="15">
        <f>$B$22*100/$B$27</f>
        <v>0.89476277452813191</v>
      </c>
      <c r="G22" s="15">
        <f>$B$22*100/$B$27</f>
        <v>0.89476277452813191</v>
      </c>
      <c r="H22" s="15">
        <f>$B$22*100/$B$27</f>
        <v>0.89476277452813191</v>
      </c>
      <c r="I22" s="15">
        <f>$B$22*100/$B$27</f>
        <v>0.89476277452813191</v>
      </c>
      <c r="J22" s="15">
        <f>$B$22*100/$B$27</f>
        <v>0.89476277452813191</v>
      </c>
      <c r="K22" s="15">
        <f>$B$22*100/$B$27</f>
        <v>0.89476277452813191</v>
      </c>
      <c r="L22" s="15">
        <f>$B$22*100/$B$27</f>
        <v>0.89476277452813191</v>
      </c>
      <c r="M22" s="15">
        <f>$B$22*100/$B$27</f>
        <v>0.89476277452813191</v>
      </c>
      <c r="N22" s="15">
        <f>$B$22*100/$B$27</f>
        <v>0.89476277452813191</v>
      </c>
    </row>
    <row r="23" spans="1:14" ht="42.75" x14ac:dyDescent="0.25">
      <c r="A23" s="67" t="s">
        <v>105</v>
      </c>
      <c r="B23" s="246">
        <v>144</v>
      </c>
      <c r="C23" s="11">
        <f>$B$23*100/$B$27</f>
        <v>2.1474306588675165</v>
      </c>
      <c r="D23" s="11">
        <f>$B$23*100/$B$27</f>
        <v>2.1474306588675165</v>
      </c>
      <c r="E23" s="11">
        <f>$B$23*100/$B$27</f>
        <v>2.1474306588675165</v>
      </c>
      <c r="F23" s="11">
        <f>$B$23*100/$B$27</f>
        <v>2.1474306588675165</v>
      </c>
      <c r="G23" s="11">
        <f>$B$23*100/$B$27</f>
        <v>2.1474306588675165</v>
      </c>
      <c r="H23" s="11">
        <f>$B$23*100/$B$27</f>
        <v>2.1474306588675165</v>
      </c>
      <c r="I23" s="11">
        <f>$B$23*100/$B$27</f>
        <v>2.1474306588675165</v>
      </c>
      <c r="J23" s="11">
        <f>$B$23*100/$B$27</f>
        <v>2.1474306588675165</v>
      </c>
      <c r="K23" s="11">
        <f>$B$23*100/$B$27</f>
        <v>2.1474306588675165</v>
      </c>
      <c r="L23" s="11">
        <f>$B$23*100/$B$27</f>
        <v>2.1474306588675165</v>
      </c>
      <c r="M23" s="11">
        <f>$B$23*100/$B$27</f>
        <v>2.1474306588675165</v>
      </c>
      <c r="N23" s="11">
        <f>$B$23*100/$B$27</f>
        <v>2.1474306588675165</v>
      </c>
    </row>
    <row r="24" spans="1:14" x14ac:dyDescent="0.25">
      <c r="A24" s="10" t="s">
        <v>26</v>
      </c>
      <c r="B24" s="236">
        <v>219</v>
      </c>
      <c r="C24" s="11"/>
      <c r="D24" s="11"/>
      <c r="E24" s="11"/>
      <c r="F24" s="11"/>
      <c r="G24" s="11">
        <f>$B$24*100/$B$27</f>
        <v>3.2658841270276815</v>
      </c>
      <c r="H24" s="11">
        <f>$B$24*100/$B$27</f>
        <v>3.2658841270276815</v>
      </c>
      <c r="I24" s="11">
        <f>$B$24*100/$B$27</f>
        <v>3.2658841270276815</v>
      </c>
      <c r="J24" s="11">
        <f>$B$24*100/$B$27</f>
        <v>3.2658841270276815</v>
      </c>
      <c r="K24" s="11">
        <f>$B$24*100/$B$27</f>
        <v>3.2658841270276815</v>
      </c>
      <c r="L24" s="11">
        <f>$B$24*100/$B$27</f>
        <v>3.2658841270276815</v>
      </c>
      <c r="M24" s="11">
        <f>$B$24*100/$B$27</f>
        <v>3.2658841270276815</v>
      </c>
      <c r="N24" s="13"/>
    </row>
    <row r="25" spans="1:14" x14ac:dyDescent="0.25">
      <c r="A25" s="37" t="s">
        <v>63</v>
      </c>
      <c r="B25" s="237">
        <v>48</v>
      </c>
      <c r="C25" s="38"/>
      <c r="D25" s="38"/>
      <c r="E25" s="38"/>
      <c r="F25" s="15">
        <f>$B$25*100/$B$27</f>
        <v>0.71581021962250557</v>
      </c>
      <c r="G25" s="15">
        <f>$B$25*100/$B$27</f>
        <v>0.71581021962250557</v>
      </c>
      <c r="H25" s="15">
        <f>$B$25*100/$B$27</f>
        <v>0.71581021962250557</v>
      </c>
      <c r="I25" s="15">
        <f>$B$25*100/$B$27</f>
        <v>0.71581021962250557</v>
      </c>
      <c r="J25" s="15">
        <f>$B$25*100/$B$27</f>
        <v>0.71581021962250557</v>
      </c>
      <c r="K25" s="38"/>
      <c r="L25" s="38"/>
      <c r="M25" s="38"/>
      <c r="N25" s="39"/>
    </row>
    <row r="26" spans="1:14" ht="91.5" x14ac:dyDescent="0.25">
      <c r="A26" s="241" t="s">
        <v>27</v>
      </c>
      <c r="B26" s="238">
        <f>SUM(B6:B25)</f>
        <v>9677</v>
      </c>
      <c r="C26" s="419"/>
      <c r="D26" s="420"/>
      <c r="E26" s="420"/>
      <c r="F26" s="420"/>
      <c r="G26" s="420"/>
      <c r="H26" s="420"/>
      <c r="I26" s="420"/>
      <c r="J26" s="420"/>
      <c r="K26" s="420"/>
      <c r="L26" s="420"/>
      <c r="M26" s="420"/>
      <c r="N26" s="421"/>
    </row>
    <row r="27" spans="1:14" ht="16.5" x14ac:dyDescent="0.3">
      <c r="A27" s="245" t="s">
        <v>28</v>
      </c>
      <c r="B27" s="243">
        <v>6705.6880000000001</v>
      </c>
      <c r="C27" s="244">
        <f>SUM(C6:C25)</f>
        <v>53.25329779733265</v>
      </c>
      <c r="D27" s="17">
        <f>SUM(D6:D25)</f>
        <v>53.25329779733265</v>
      </c>
      <c r="E27" s="17">
        <f>SUM(E6:E25)</f>
        <v>53.25329779733265</v>
      </c>
      <c r="F27" s="17">
        <f>SUM(F6:F25)</f>
        <v>53.969108016955154</v>
      </c>
      <c r="G27" s="17">
        <f>SUM(G6:G25)</f>
        <v>100.2879943116948</v>
      </c>
      <c r="H27" s="17">
        <f>SUM(H6:H25)</f>
        <v>100.2879943116948</v>
      </c>
      <c r="I27" s="17">
        <f>SUM(I6:I25)</f>
        <v>100.2879943116948</v>
      </c>
      <c r="J27" s="17">
        <f>SUM(J6:J25)</f>
        <v>100.2879943116948</v>
      </c>
      <c r="K27" s="17">
        <f>SUM(K6:K25)</f>
        <v>99.572184092072291</v>
      </c>
      <c r="L27" s="17">
        <f>SUM(L6:L25)</f>
        <v>56.862174321262785</v>
      </c>
      <c r="M27" s="17">
        <f>SUM(M6:M25)</f>
        <v>56.519181924360332</v>
      </c>
      <c r="N27" s="17">
        <f>SUM(N6:N25)</f>
        <v>53.25329779733265</v>
      </c>
    </row>
    <row r="28" spans="1:14" ht="16.5" x14ac:dyDescent="0.25">
      <c r="A28" s="69" t="s">
        <v>29</v>
      </c>
      <c r="B28" s="22">
        <f>B26/B27*100</f>
        <v>144.31032281847888</v>
      </c>
      <c r="C28" s="20"/>
      <c r="D28" s="20"/>
      <c r="E28" s="20"/>
      <c r="F28" s="20"/>
      <c r="G28" s="20"/>
      <c r="H28" s="20"/>
      <c r="I28" s="20"/>
      <c r="J28" s="20"/>
      <c r="K28" s="20"/>
      <c r="L28" s="20"/>
      <c r="M28" s="20"/>
      <c r="N28" s="23"/>
    </row>
    <row r="29" spans="1:14" ht="16.5" x14ac:dyDescent="0.3">
      <c r="A29" s="70" t="s">
        <v>30</v>
      </c>
      <c r="B29" s="27">
        <v>7007.77</v>
      </c>
      <c r="C29" s="20"/>
      <c r="D29" s="20"/>
      <c r="E29" s="20"/>
      <c r="F29" s="20"/>
      <c r="G29" s="20"/>
      <c r="H29" s="20"/>
      <c r="I29" s="20"/>
      <c r="J29" s="20"/>
      <c r="K29" s="20"/>
      <c r="L29" s="20"/>
      <c r="M29" s="20"/>
      <c r="N29" s="23"/>
    </row>
    <row r="30" spans="1:14" ht="16.5" x14ac:dyDescent="0.3">
      <c r="A30" s="70" t="s">
        <v>32</v>
      </c>
      <c r="B30" s="22">
        <f>B27/B29*100</f>
        <v>95.689327703392095</v>
      </c>
      <c r="C30" s="25"/>
      <c r="D30" s="20"/>
      <c r="E30" s="20"/>
      <c r="F30" s="20"/>
      <c r="G30" s="20"/>
      <c r="H30" s="20"/>
      <c r="I30" s="20"/>
      <c r="J30" s="20"/>
      <c r="K30" s="20"/>
      <c r="L30" s="20"/>
      <c r="M30" s="20"/>
      <c r="N30" s="23"/>
    </row>
    <row r="31" spans="1:14" ht="16.5" x14ac:dyDescent="0.25">
      <c r="A31" s="71" t="s">
        <v>33</v>
      </c>
      <c r="B31" s="29"/>
      <c r="C31" s="42"/>
      <c r="D31" s="32"/>
      <c r="E31" s="32"/>
      <c r="F31" s="32"/>
      <c r="G31" s="32"/>
      <c r="H31" s="32"/>
      <c r="I31" s="32"/>
      <c r="J31" s="32"/>
      <c r="K31" s="32"/>
      <c r="L31" s="32"/>
      <c r="M31" s="32"/>
      <c r="N31" s="33"/>
    </row>
    <row r="32" spans="1:14" x14ac:dyDescent="0.25">
      <c r="A32" s="9"/>
      <c r="B32" s="34"/>
      <c r="C32" s="9"/>
      <c r="D32" s="9"/>
      <c r="E32" s="9"/>
      <c r="F32" s="9"/>
      <c r="G32" s="9"/>
      <c r="H32" s="9"/>
      <c r="I32" s="9"/>
      <c r="J32" s="9"/>
      <c r="K32" s="9"/>
      <c r="L32" s="9"/>
      <c r="M32" s="9"/>
      <c r="N32" s="9"/>
    </row>
    <row r="35" spans="1:1" ht="15.75" x14ac:dyDescent="0.25">
      <c r="A35" s="331" t="s">
        <v>619</v>
      </c>
    </row>
    <row r="36" spans="1:1" ht="409.6" x14ac:dyDescent="0.25">
      <c r="A36" s="385" t="s">
        <v>114</v>
      </c>
    </row>
  </sheetData>
  <mergeCells count="4">
    <mergeCell ref="C26:N26"/>
    <mergeCell ref="C4:N4"/>
    <mergeCell ref="C1:N1"/>
    <mergeCell ref="A4:A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workbookViewId="0">
      <selection activeCell="A39" sqref="A39:A40"/>
    </sheetView>
  </sheetViews>
  <sheetFormatPr defaultRowHeight="15" x14ac:dyDescent="0.25"/>
  <sheetData>
    <row r="1" spans="1:18" ht="15.75" x14ac:dyDescent="0.25">
      <c r="A1" s="1" t="s">
        <v>106</v>
      </c>
      <c r="B1" s="2"/>
      <c r="C1" s="393"/>
      <c r="D1" s="393"/>
      <c r="E1" s="393"/>
      <c r="F1" s="393"/>
      <c r="G1" s="393"/>
      <c r="H1" s="393"/>
      <c r="I1" s="393"/>
      <c r="J1" s="393"/>
      <c r="K1" s="393"/>
      <c r="L1" s="393"/>
      <c r="M1" s="393"/>
      <c r="N1" s="393"/>
      <c r="O1" s="9"/>
      <c r="P1" s="9"/>
      <c r="Q1" s="9"/>
      <c r="R1" s="9"/>
    </row>
    <row r="2" spans="1:18" x14ac:dyDescent="0.25">
      <c r="A2" s="63" t="s">
        <v>107</v>
      </c>
      <c r="B2" s="64"/>
      <c r="C2" s="65"/>
      <c r="D2" s="65"/>
      <c r="E2" s="65"/>
      <c r="F2" s="65"/>
      <c r="G2" s="65"/>
      <c r="H2" s="65"/>
      <c r="I2" s="65"/>
      <c r="J2" s="65"/>
      <c r="K2" s="65"/>
      <c r="L2" s="65"/>
      <c r="M2" s="65"/>
      <c r="N2" s="65"/>
      <c r="O2" s="66"/>
      <c r="P2" s="66"/>
      <c r="Q2" s="66"/>
      <c r="R2" s="66"/>
    </row>
    <row r="3" spans="1:18" ht="15.75" x14ac:dyDescent="0.25">
      <c r="A3" s="4" t="s">
        <v>1</v>
      </c>
      <c r="B3" s="5" t="s">
        <v>44</v>
      </c>
      <c r="C3" s="3"/>
      <c r="D3" s="3"/>
      <c r="E3" s="3"/>
      <c r="F3" s="3"/>
      <c r="G3" s="3"/>
      <c r="H3" s="3"/>
      <c r="I3" s="3"/>
      <c r="J3" s="3"/>
      <c r="K3" s="3"/>
      <c r="L3" s="3"/>
      <c r="M3" s="3"/>
      <c r="N3" s="3"/>
      <c r="O3" s="9"/>
      <c r="P3" s="9"/>
      <c r="Q3" s="9"/>
      <c r="R3" s="9"/>
    </row>
    <row r="4" spans="1:18" x14ac:dyDescent="0.25">
      <c r="A4" s="399" t="s">
        <v>3</v>
      </c>
      <c r="B4" s="239" t="s">
        <v>741</v>
      </c>
      <c r="C4" s="394" t="s">
        <v>4</v>
      </c>
      <c r="D4" s="395"/>
      <c r="E4" s="395"/>
      <c r="F4" s="395"/>
      <c r="G4" s="395"/>
      <c r="H4" s="395"/>
      <c r="I4" s="395"/>
      <c r="J4" s="395"/>
      <c r="K4" s="395"/>
      <c r="L4" s="395"/>
      <c r="M4" s="395"/>
      <c r="N4" s="396"/>
      <c r="O4" s="9"/>
      <c r="P4" s="9"/>
      <c r="Q4" s="9"/>
      <c r="R4" s="9"/>
    </row>
    <row r="5" spans="1:18" x14ac:dyDescent="0.25">
      <c r="A5" s="400"/>
      <c r="B5" s="240" t="s">
        <v>5</v>
      </c>
      <c r="C5" s="7" t="s">
        <v>6</v>
      </c>
      <c r="D5" s="7" t="s">
        <v>7</v>
      </c>
      <c r="E5" s="8" t="s">
        <v>8</v>
      </c>
      <c r="F5" s="7" t="s">
        <v>9</v>
      </c>
      <c r="G5" s="7" t="s">
        <v>8</v>
      </c>
      <c r="H5" s="7" t="s">
        <v>6</v>
      </c>
      <c r="I5" s="7" t="s">
        <v>6</v>
      </c>
      <c r="J5" s="7" t="s">
        <v>9</v>
      </c>
      <c r="K5" s="7" t="s">
        <v>10</v>
      </c>
      <c r="L5" s="7" t="s">
        <v>11</v>
      </c>
      <c r="M5" s="7" t="s">
        <v>12</v>
      </c>
      <c r="N5" s="8" t="s">
        <v>13</v>
      </c>
      <c r="O5" s="9"/>
      <c r="P5" s="9"/>
      <c r="Q5" s="9"/>
      <c r="R5" s="9"/>
    </row>
    <row r="6" spans="1:18" x14ac:dyDescent="0.25">
      <c r="A6" s="10" t="s">
        <v>14</v>
      </c>
      <c r="B6" s="236">
        <v>4472</v>
      </c>
      <c r="C6" s="11">
        <f>$B$6*100/$B$30</f>
        <v>22.960177902358762</v>
      </c>
      <c r="D6" s="11">
        <f>$B$6*100/$B$30</f>
        <v>22.960177902358762</v>
      </c>
      <c r="E6" s="11">
        <f>$B$6*100/$B$30</f>
        <v>22.960177902358762</v>
      </c>
      <c r="F6" s="11">
        <f>$B$6*100/$B$30</f>
        <v>22.960177902358762</v>
      </c>
      <c r="G6" s="11">
        <f>$B$6*100/$B$30</f>
        <v>22.960177902358762</v>
      </c>
      <c r="H6" s="11"/>
      <c r="I6" s="11"/>
      <c r="J6" s="11"/>
      <c r="K6" s="11"/>
      <c r="L6" s="11"/>
      <c r="M6" s="11"/>
      <c r="N6" s="13"/>
      <c r="O6" s="9"/>
      <c r="P6" s="9"/>
      <c r="Q6" s="9"/>
      <c r="R6" s="9"/>
    </row>
    <row r="7" spans="1:18" ht="42.75" x14ac:dyDescent="0.25">
      <c r="A7" s="10" t="s">
        <v>108</v>
      </c>
      <c r="B7" s="236">
        <v>12910</v>
      </c>
      <c r="C7" s="11"/>
      <c r="D7" s="11"/>
      <c r="E7" s="13"/>
      <c r="F7" s="11"/>
      <c r="G7" s="11"/>
      <c r="H7" s="11">
        <f>$B$7*100/$B$30</f>
        <v>66.282624490038373</v>
      </c>
      <c r="I7" s="11">
        <f>$B$7*100/$B$30</f>
        <v>66.282624490038373</v>
      </c>
      <c r="J7" s="11">
        <f>$B$7*100/$B$30</f>
        <v>66.282624490038373</v>
      </c>
      <c r="K7" s="11">
        <f>$B$7*100/$B$30</f>
        <v>66.282624490038373</v>
      </c>
      <c r="L7" s="11">
        <f>$B$7*100/$B$30</f>
        <v>66.282624490038373</v>
      </c>
      <c r="M7" s="11"/>
      <c r="N7" s="13"/>
      <c r="O7" s="9"/>
      <c r="P7" s="9"/>
      <c r="Q7" s="9"/>
      <c r="R7" s="9"/>
    </row>
    <row r="8" spans="1:18" x14ac:dyDescent="0.25">
      <c r="A8" s="14" t="s">
        <v>85</v>
      </c>
      <c r="B8" s="236">
        <v>8250</v>
      </c>
      <c r="C8" s="11">
        <f>$B$8*100/$B$30</f>
        <v>42.357215495183318</v>
      </c>
      <c r="D8" s="11">
        <f>$B$8*100/$B$30</f>
        <v>42.357215495183318</v>
      </c>
      <c r="E8" s="11">
        <f>$B$8*100/$B$30</f>
        <v>42.357215495183318</v>
      </c>
      <c r="F8" s="11"/>
      <c r="G8" s="11"/>
      <c r="H8" s="11"/>
      <c r="I8" s="11"/>
      <c r="J8" s="11"/>
      <c r="K8" s="11"/>
      <c r="L8" s="11"/>
      <c r="M8" s="11">
        <f>$B$8*100/$B$30</f>
        <v>42.357215495183318</v>
      </c>
      <c r="N8" s="11">
        <f>$B$8*100/$B$30</f>
        <v>42.357215495183318</v>
      </c>
      <c r="O8" s="9"/>
      <c r="P8" s="9"/>
      <c r="Q8" s="9"/>
      <c r="R8" s="9"/>
    </row>
    <row r="9" spans="1:18" x14ac:dyDescent="0.25">
      <c r="A9" s="10" t="s">
        <v>17</v>
      </c>
      <c r="B9" s="237">
        <v>1554</v>
      </c>
      <c r="C9" s="11">
        <f>$B$9*100/$B$30</f>
        <v>7.9785591369108939</v>
      </c>
      <c r="D9" s="11">
        <f>$B$9*100/$B$30</f>
        <v>7.9785591369108939</v>
      </c>
      <c r="E9" s="11">
        <f>$B$9*100/$B$30</f>
        <v>7.9785591369108939</v>
      </c>
      <c r="F9" s="11"/>
      <c r="G9" s="11"/>
      <c r="H9" s="11"/>
      <c r="I9" s="11"/>
      <c r="J9" s="11"/>
      <c r="K9" s="11"/>
      <c r="L9" s="11"/>
      <c r="M9" s="11">
        <f>$B$9*100/$B$30</f>
        <v>7.9785591369108939</v>
      </c>
      <c r="N9" s="11">
        <f>$B$9*100/$B$30</f>
        <v>7.9785591369108939</v>
      </c>
      <c r="O9" s="9"/>
      <c r="P9" s="9"/>
      <c r="Q9" s="9"/>
      <c r="R9" s="9"/>
    </row>
    <row r="10" spans="1:18" ht="28.5" x14ac:dyDescent="0.25">
      <c r="A10" s="37" t="s">
        <v>59</v>
      </c>
      <c r="B10" s="236">
        <v>541</v>
      </c>
      <c r="C10" s="11">
        <f>$B$10*100/$B$30</f>
        <v>2.7776064948962635</v>
      </c>
      <c r="D10" s="11">
        <f>$B$10*100/$B$30</f>
        <v>2.7776064948962635</v>
      </c>
      <c r="E10" s="11">
        <f>$B$10*100/$B$30</f>
        <v>2.7776064948962635</v>
      </c>
      <c r="F10" s="11"/>
      <c r="G10" s="11"/>
      <c r="H10" s="11"/>
      <c r="I10" s="11"/>
      <c r="J10" s="11"/>
      <c r="K10" s="11"/>
      <c r="L10" s="11"/>
      <c r="M10" s="11">
        <f>$B$10*100/$B$30</f>
        <v>2.7776064948962635</v>
      </c>
      <c r="N10" s="11">
        <f>$B$10*100/$B$30</f>
        <v>2.7776064948962635</v>
      </c>
      <c r="O10" s="9"/>
      <c r="P10" s="9"/>
      <c r="Q10" s="9"/>
      <c r="R10" s="9"/>
    </row>
    <row r="11" spans="1:18" ht="28.5" x14ac:dyDescent="0.25">
      <c r="A11" s="53" t="s">
        <v>98</v>
      </c>
      <c r="B11" s="236">
        <v>50</v>
      </c>
      <c r="C11" s="15">
        <f>$B$11*100/$B$30</f>
        <v>0.25671039694050496</v>
      </c>
      <c r="D11" s="15">
        <f>$B$11*100/$B$30</f>
        <v>0.25671039694050496</v>
      </c>
      <c r="E11" s="15">
        <f>$B$11*100/$B$30</f>
        <v>0.25671039694050496</v>
      </c>
      <c r="F11" s="15">
        <f>$B$11*100/$B$30</f>
        <v>0.25671039694050496</v>
      </c>
      <c r="G11" s="9"/>
      <c r="H11" s="9"/>
      <c r="I11" s="9"/>
      <c r="J11" s="11"/>
      <c r="K11" s="11"/>
      <c r="L11" s="11"/>
      <c r="M11" s="11"/>
      <c r="N11" s="13"/>
      <c r="O11" s="9"/>
      <c r="P11" s="9"/>
      <c r="Q11" s="9"/>
      <c r="R11" s="9"/>
    </row>
    <row r="12" spans="1:18" ht="28.5" x14ac:dyDescent="0.25">
      <c r="A12" s="53" t="s">
        <v>99</v>
      </c>
      <c r="B12" s="236">
        <v>800</v>
      </c>
      <c r="C12" s="11"/>
      <c r="D12" s="11"/>
      <c r="E12" s="11"/>
      <c r="F12" s="11"/>
      <c r="G12" s="11">
        <f>$B$12*100/$B$30</f>
        <v>4.1073663510480793</v>
      </c>
      <c r="H12" s="11">
        <f>$B$12*100/$B$30</f>
        <v>4.1073663510480793</v>
      </c>
      <c r="I12" s="11">
        <f>$B$12*100/$B$30</f>
        <v>4.1073663510480793</v>
      </c>
      <c r="J12" s="11">
        <f>$B$12*100/$B$30</f>
        <v>4.1073663510480793</v>
      </c>
      <c r="K12" s="11"/>
      <c r="L12" s="11"/>
      <c r="M12" s="11"/>
      <c r="N12" s="13"/>
      <c r="O12" s="9"/>
      <c r="P12" s="9"/>
      <c r="Q12" s="9"/>
      <c r="R12" s="9"/>
    </row>
    <row r="13" spans="1:18" ht="28.5" x14ac:dyDescent="0.25">
      <c r="A13" s="53" t="s">
        <v>177</v>
      </c>
      <c r="B13" s="236">
        <v>2750</v>
      </c>
      <c r="C13" s="11"/>
      <c r="D13" s="11"/>
      <c r="E13" s="11"/>
      <c r="F13" s="9"/>
      <c r="G13" s="9"/>
      <c r="H13" s="9"/>
      <c r="I13" s="9"/>
      <c r="J13" s="11"/>
      <c r="K13" s="11">
        <f>$B$13*100/$B$30</f>
        <v>14.119071831727771</v>
      </c>
      <c r="L13" s="11">
        <f>$B$13*100/$B$30</f>
        <v>14.119071831727771</v>
      </c>
      <c r="M13" s="11">
        <f>$B$13*100/$B$30</f>
        <v>14.119071831727771</v>
      </c>
      <c r="N13" s="11">
        <f>$B$13*100/$B$30</f>
        <v>14.119071831727771</v>
      </c>
      <c r="O13" s="9"/>
      <c r="P13" s="9"/>
      <c r="Q13" s="9"/>
      <c r="R13" s="9"/>
    </row>
    <row r="14" spans="1:18" x14ac:dyDescent="0.25">
      <c r="A14" s="10" t="s">
        <v>90</v>
      </c>
      <c r="B14" s="236">
        <v>1200</v>
      </c>
      <c r="C14" s="11">
        <f>$B$14*100/$B$30</f>
        <v>6.1610495265721186</v>
      </c>
      <c r="D14" s="11">
        <f>$B$14*100/$B$30</f>
        <v>6.1610495265721186</v>
      </c>
      <c r="E14" s="11">
        <f>$B$14*100/$B$30</f>
        <v>6.1610495265721186</v>
      </c>
      <c r="F14" s="11">
        <f>$B$14*100/$B$30</f>
        <v>6.1610495265721186</v>
      </c>
      <c r="G14" s="11">
        <f>$B$14*100/$B$30</f>
        <v>6.1610495265721186</v>
      </c>
      <c r="H14" s="11">
        <f>$B$14*100/$B$30</f>
        <v>6.1610495265721186</v>
      </c>
      <c r="I14" s="11">
        <f>$B$14*100/$B$30</f>
        <v>6.1610495265721186</v>
      </c>
      <c r="J14" s="11">
        <f>$B$14*100/$B$30</f>
        <v>6.1610495265721186</v>
      </c>
      <c r="K14" s="11">
        <f>$B$14*100/$B$30</f>
        <v>6.1610495265721186</v>
      </c>
      <c r="L14" s="11">
        <f>$B$14*100/$B$30</f>
        <v>6.1610495265721186</v>
      </c>
      <c r="M14" s="11">
        <f>$B$14*100/$B$30</f>
        <v>6.1610495265721186</v>
      </c>
      <c r="N14" s="11">
        <f>$B$14*100/$B$30</f>
        <v>6.1610495265721186</v>
      </c>
      <c r="O14" s="9"/>
      <c r="P14" s="9"/>
      <c r="Q14" s="9"/>
      <c r="R14" s="9"/>
    </row>
    <row r="15" spans="1:18" x14ac:dyDescent="0.25">
      <c r="A15" s="10" t="s">
        <v>94</v>
      </c>
      <c r="B15" s="236">
        <v>184</v>
      </c>
      <c r="C15" s="15">
        <f>$B$15*100/$B$30</f>
        <v>0.94469426074105822</v>
      </c>
      <c r="D15" s="15">
        <f>$B$15*100/$B$30</f>
        <v>0.94469426074105822</v>
      </c>
      <c r="E15" s="15">
        <f>$B$15*100/$B$30</f>
        <v>0.94469426074105822</v>
      </c>
      <c r="F15" s="15">
        <f>$B$15*100/$B$30</f>
        <v>0.94469426074105822</v>
      </c>
      <c r="G15" s="15">
        <f>$B$15*100/$B$30</f>
        <v>0.94469426074105822</v>
      </c>
      <c r="H15" s="15">
        <f>$B$15*100/$B$30</f>
        <v>0.94469426074105822</v>
      </c>
      <c r="I15" s="15">
        <f>$B$15*100/$B$30</f>
        <v>0.94469426074105822</v>
      </c>
      <c r="J15" s="15">
        <f>$B$15*100/$B$30</f>
        <v>0.94469426074105822</v>
      </c>
      <c r="K15" s="15">
        <f>$B$15*100/$B$30</f>
        <v>0.94469426074105822</v>
      </c>
      <c r="L15" s="15">
        <f>$B$15*100/$B$30</f>
        <v>0.94469426074105822</v>
      </c>
      <c r="M15" s="15">
        <f>$B$15*100/$B$30</f>
        <v>0.94469426074105822</v>
      </c>
      <c r="N15" s="15">
        <f>$B$15*100/$B$30</f>
        <v>0.94469426074105822</v>
      </c>
      <c r="O15" s="12"/>
      <c r="P15" s="12"/>
      <c r="Q15" s="12"/>
      <c r="R15" s="12"/>
    </row>
    <row r="16" spans="1:18" ht="28.5" x14ac:dyDescent="0.25">
      <c r="A16" s="10" t="s">
        <v>109</v>
      </c>
      <c r="B16" s="236">
        <v>1290</v>
      </c>
      <c r="C16" s="11"/>
      <c r="D16" s="11"/>
      <c r="E16" s="11"/>
      <c r="F16" s="11">
        <f>$B$16*100/$B$30</f>
        <v>6.6231282410650278</v>
      </c>
      <c r="G16" s="11">
        <f>$B$16*100/$B$30</f>
        <v>6.6231282410650278</v>
      </c>
      <c r="H16" s="11">
        <f>$B$16*100/$B$30</f>
        <v>6.6231282410650278</v>
      </c>
      <c r="I16" s="11">
        <f>$B$16*100/$B$30</f>
        <v>6.6231282410650278</v>
      </c>
      <c r="J16" s="11">
        <f>$B$16*100/$B$30</f>
        <v>6.6231282410650278</v>
      </c>
      <c r="K16" s="11"/>
      <c r="L16" s="11"/>
      <c r="M16" s="11"/>
      <c r="N16" s="13"/>
      <c r="O16" s="9"/>
      <c r="P16" s="9"/>
      <c r="Q16" s="9"/>
      <c r="R16" s="9"/>
    </row>
    <row r="17" spans="1:18" ht="28.5" x14ac:dyDescent="0.25">
      <c r="A17" s="10" t="s">
        <v>110</v>
      </c>
      <c r="B17" s="236">
        <v>835</v>
      </c>
      <c r="C17" s="11"/>
      <c r="D17" s="11"/>
      <c r="E17" s="11"/>
      <c r="F17" s="11">
        <f>$B$17*100/$B$30</f>
        <v>4.2870636289064326</v>
      </c>
      <c r="G17" s="11">
        <f>$B$17*100/$B$30</f>
        <v>4.2870636289064326</v>
      </c>
      <c r="H17" s="11">
        <f>$B$17*100/$B$30</f>
        <v>4.2870636289064326</v>
      </c>
      <c r="I17" s="11">
        <f>$B$17*100/$B$30</f>
        <v>4.2870636289064326</v>
      </c>
      <c r="J17" s="11">
        <f>$B$17*100/$B$30</f>
        <v>4.2870636289064326</v>
      </c>
      <c r="K17" s="11"/>
      <c r="L17" s="11"/>
      <c r="M17" s="11"/>
      <c r="N17" s="13"/>
      <c r="O17" s="9"/>
      <c r="P17" s="9"/>
      <c r="Q17" s="9"/>
      <c r="R17" s="9"/>
    </row>
    <row r="18" spans="1:18" ht="28.5" x14ac:dyDescent="0.25">
      <c r="A18" s="10" t="s">
        <v>52</v>
      </c>
      <c r="B18" s="236">
        <v>2400</v>
      </c>
      <c r="C18" s="11">
        <f>$B$18*100/$B$30</f>
        <v>12.322099053144237</v>
      </c>
      <c r="D18" s="11">
        <f>$B$18*100/$B$30</f>
        <v>12.322099053144237</v>
      </c>
      <c r="E18" s="11">
        <f>$B$18*100/$B$30</f>
        <v>12.322099053144237</v>
      </c>
      <c r="F18" s="11"/>
      <c r="G18" s="11"/>
      <c r="H18" s="11"/>
      <c r="I18" s="11"/>
      <c r="J18" s="11"/>
      <c r="K18" s="11"/>
      <c r="L18" s="11"/>
      <c r="M18" s="11">
        <f>$B$18*100/$B$30</f>
        <v>12.322099053144237</v>
      </c>
      <c r="N18" s="11">
        <f>$B$18*100/$B$30</f>
        <v>12.322099053144237</v>
      </c>
      <c r="O18" s="9"/>
      <c r="P18" s="9"/>
      <c r="Q18" s="9"/>
      <c r="R18" s="9"/>
    </row>
    <row r="19" spans="1:18" ht="28.5" x14ac:dyDescent="0.25">
      <c r="A19" s="10" t="s">
        <v>60</v>
      </c>
      <c r="B19" s="236">
        <v>126</v>
      </c>
      <c r="C19" s="11"/>
      <c r="D19" s="11"/>
      <c r="E19" s="11"/>
      <c r="F19" s="15">
        <f>$B$19*100/$B$30</f>
        <v>0.6469102002900724</v>
      </c>
      <c r="G19" s="15">
        <f>$B$19*100/$B$30</f>
        <v>0.6469102002900724</v>
      </c>
      <c r="H19" s="15">
        <f>$B$19*100/$B$30</f>
        <v>0.6469102002900724</v>
      </c>
      <c r="I19" s="15">
        <f>$B$19*100/$B$30</f>
        <v>0.6469102002900724</v>
      </c>
      <c r="J19" s="15">
        <f>$B$19*100/$B$30</f>
        <v>0.6469102002900724</v>
      </c>
      <c r="K19" s="11"/>
      <c r="L19" s="11"/>
      <c r="M19" s="11"/>
      <c r="N19" s="13"/>
      <c r="O19" s="9"/>
      <c r="P19" s="9"/>
      <c r="Q19" s="9"/>
      <c r="R19" s="9"/>
    </row>
    <row r="20" spans="1:18" x14ac:dyDescent="0.25">
      <c r="A20" s="10" t="s">
        <v>21</v>
      </c>
      <c r="B20" s="236">
        <v>102</v>
      </c>
      <c r="C20" s="11"/>
      <c r="D20" s="11"/>
      <c r="E20" s="11"/>
      <c r="F20" s="15">
        <f>$B$20*100/$B$30</f>
        <v>0.52368920975863009</v>
      </c>
      <c r="G20" s="15">
        <f>$B$20*100/$B$30</f>
        <v>0.52368920975863009</v>
      </c>
      <c r="H20" s="15">
        <f>$B$20*100/$B$30</f>
        <v>0.52368920975863009</v>
      </c>
      <c r="I20" s="15">
        <f>$B$20*100/$B$30</f>
        <v>0.52368920975863009</v>
      </c>
      <c r="J20" s="15">
        <f>$B$20*100/$B$30</f>
        <v>0.52368920975863009</v>
      </c>
      <c r="K20" s="11"/>
      <c r="L20" s="11"/>
      <c r="M20" s="11"/>
      <c r="N20" s="13"/>
      <c r="O20" s="9"/>
      <c r="P20" s="9"/>
      <c r="Q20" s="9"/>
      <c r="R20" s="9"/>
    </row>
    <row r="21" spans="1:18" ht="28.5" x14ac:dyDescent="0.25">
      <c r="A21" s="10" t="s">
        <v>103</v>
      </c>
      <c r="B21" s="236">
        <v>91</v>
      </c>
      <c r="C21" s="15">
        <f>$B$21*100/$B$30</f>
        <v>0.46721292243171897</v>
      </c>
      <c r="D21" s="15">
        <f>$B$21*100/$B$30</f>
        <v>0.46721292243171897</v>
      </c>
      <c r="E21" s="15">
        <f>$B$21*100/$B$30</f>
        <v>0.46721292243171897</v>
      </c>
      <c r="F21" s="15">
        <f>$B$21*100/$B$30</f>
        <v>0.46721292243171897</v>
      </c>
      <c r="G21" s="15">
        <f>$B$21*100/$B$30</f>
        <v>0.46721292243171897</v>
      </c>
      <c r="H21" s="15">
        <f>$B$21*100/$B$30</f>
        <v>0.46721292243171897</v>
      </c>
      <c r="I21" s="15">
        <f>$B$21*100/$B$30</f>
        <v>0.46721292243171897</v>
      </c>
      <c r="J21" s="15">
        <f>$B$21*100/$B$30</f>
        <v>0.46721292243171897</v>
      </c>
      <c r="K21" s="15">
        <f>$B$21*100/$B$30</f>
        <v>0.46721292243171897</v>
      </c>
      <c r="L21" s="15">
        <f>$B$21*100/$B$30</f>
        <v>0.46721292243171897</v>
      </c>
      <c r="M21" s="15">
        <f>$B$21*100/$B$30</f>
        <v>0.46721292243171897</v>
      </c>
      <c r="N21" s="15">
        <f>$B$21*100/$B$30</f>
        <v>0.46721292243171897</v>
      </c>
      <c r="O21" s="12"/>
      <c r="P21" s="12"/>
      <c r="Q21" s="12"/>
      <c r="R21" s="12"/>
    </row>
    <row r="22" spans="1:18" ht="57" x14ac:dyDescent="0.25">
      <c r="A22" s="10" t="s">
        <v>104</v>
      </c>
      <c r="B22" s="236">
        <v>243</v>
      </c>
      <c r="C22" s="11"/>
      <c r="D22" s="11"/>
      <c r="E22" s="11"/>
      <c r="F22" s="11">
        <f>$B$22*100/$B$30</f>
        <v>1.247612529130854</v>
      </c>
      <c r="G22" s="11">
        <f>$B$22*100/$B$30</f>
        <v>1.247612529130854</v>
      </c>
      <c r="H22" s="11">
        <f>$B$22*100/$B$30</f>
        <v>1.247612529130854</v>
      </c>
      <c r="I22" s="11">
        <f>$B$22*100/$B$30</f>
        <v>1.247612529130854</v>
      </c>
      <c r="J22" s="11">
        <f>$B$22*100/$B$30</f>
        <v>1.247612529130854</v>
      </c>
      <c r="K22" s="11"/>
      <c r="L22" s="11"/>
      <c r="M22" s="11"/>
      <c r="N22" s="11"/>
      <c r="O22" s="9"/>
      <c r="P22" s="9"/>
      <c r="Q22" s="9"/>
      <c r="R22" s="9"/>
    </row>
    <row r="23" spans="1:18" x14ac:dyDescent="0.25">
      <c r="A23" s="10" t="s">
        <v>54</v>
      </c>
      <c r="B23" s="236">
        <v>74</v>
      </c>
      <c r="C23" s="11"/>
      <c r="D23" s="11"/>
      <c r="E23" s="11"/>
      <c r="F23" s="15">
        <f>$B$23*100/$B$30</f>
        <v>0.37993138747194732</v>
      </c>
      <c r="G23" s="15">
        <f>$B$23*100/$B$30</f>
        <v>0.37993138747194732</v>
      </c>
      <c r="H23" s="15">
        <f>$B$23*100/$B$30</f>
        <v>0.37993138747194732</v>
      </c>
      <c r="I23" s="15">
        <f>$B$23*100/$B$30</f>
        <v>0.37993138747194732</v>
      </c>
      <c r="J23" s="15">
        <f>$B$23*100/$B$30</f>
        <v>0.37993138747194732</v>
      </c>
      <c r="K23" s="11"/>
      <c r="L23" s="11"/>
      <c r="M23" s="11"/>
      <c r="N23" s="13"/>
      <c r="O23" s="12"/>
      <c r="P23" s="12"/>
      <c r="Q23" s="12"/>
      <c r="R23" s="12"/>
    </row>
    <row r="24" spans="1:18" ht="28.5" x14ac:dyDescent="0.25">
      <c r="A24" s="10" t="s">
        <v>79</v>
      </c>
      <c r="B24" s="236">
        <v>200</v>
      </c>
      <c r="C24" s="15">
        <f>$B$24*100/$B$30</f>
        <v>1.0268415877620198</v>
      </c>
      <c r="D24" s="15">
        <f>$B$24*100/$B$30</f>
        <v>1.0268415877620198</v>
      </c>
      <c r="E24" s="15">
        <f>$B$24*100/$B$30</f>
        <v>1.0268415877620198</v>
      </c>
      <c r="F24" s="15">
        <f>$B$24*100/$B$30</f>
        <v>1.0268415877620198</v>
      </c>
      <c r="G24" s="15">
        <f>$B$24*100/$B$30</f>
        <v>1.0268415877620198</v>
      </c>
      <c r="H24" s="15">
        <f>$B$24*100/$B$30</f>
        <v>1.0268415877620198</v>
      </c>
      <c r="I24" s="15">
        <f>$B$24*100/$B$30</f>
        <v>1.0268415877620198</v>
      </c>
      <c r="J24" s="15">
        <f>$B$24*100/$B$30</f>
        <v>1.0268415877620198</v>
      </c>
      <c r="K24" s="15">
        <f>$B$24*100/$B$30</f>
        <v>1.0268415877620198</v>
      </c>
      <c r="L24" s="15">
        <f>$B$24*100/$B$30</f>
        <v>1.0268415877620198</v>
      </c>
      <c r="M24" s="15">
        <f>$B$24*100/$B$30</f>
        <v>1.0268415877620198</v>
      </c>
      <c r="N24" s="15">
        <f>$B$24*100/$B$30</f>
        <v>1.0268415877620198</v>
      </c>
      <c r="O24" s="9"/>
      <c r="P24" s="9"/>
      <c r="Q24" s="9"/>
      <c r="R24" s="9"/>
    </row>
    <row r="25" spans="1:18" ht="28.5" x14ac:dyDescent="0.25">
      <c r="A25" s="10" t="s">
        <v>62</v>
      </c>
      <c r="B25" s="236">
        <v>77</v>
      </c>
      <c r="C25" s="11"/>
      <c r="D25" s="11"/>
      <c r="E25" s="11"/>
      <c r="F25" s="15">
        <f>$B$25*100/$B$30</f>
        <v>0.39533401128837758</v>
      </c>
      <c r="G25" s="15">
        <f>$B$25*100/$B$30</f>
        <v>0.39533401128837758</v>
      </c>
      <c r="H25" s="15">
        <f>$B$25*100/$B$30</f>
        <v>0.39533401128837758</v>
      </c>
      <c r="I25" s="15">
        <f>$B$25*100/$B$30</f>
        <v>0.39533401128837758</v>
      </c>
      <c r="J25" s="15">
        <f>$B$25*100/$B$30</f>
        <v>0.39533401128837758</v>
      </c>
      <c r="K25" s="11"/>
      <c r="L25" s="11"/>
      <c r="M25" s="11"/>
      <c r="N25" s="13"/>
      <c r="O25" s="12"/>
      <c r="P25" s="12"/>
      <c r="Q25" s="12"/>
      <c r="R25" s="12"/>
    </row>
    <row r="26" spans="1:18" x14ac:dyDescent="0.25">
      <c r="A26" s="10" t="s">
        <v>26</v>
      </c>
      <c r="B26" s="236">
        <v>635</v>
      </c>
      <c r="C26" s="11"/>
      <c r="D26" s="11"/>
      <c r="E26" s="11"/>
      <c r="F26" s="11">
        <f>$B$26*100/$B$30</f>
        <v>3.2602220411444129</v>
      </c>
      <c r="G26" s="11">
        <f>$B$26*100/$B$30</f>
        <v>3.2602220411444129</v>
      </c>
      <c r="H26" s="11">
        <f>$B$26*100/$B$30</f>
        <v>3.2602220411444129</v>
      </c>
      <c r="I26" s="11">
        <f>$B$26*100/$B$30</f>
        <v>3.2602220411444129</v>
      </c>
      <c r="J26" s="11">
        <f>$B$26*100/$B$30</f>
        <v>3.2602220411444129</v>
      </c>
      <c r="K26" s="11">
        <f>$B$26*100/$B$30</f>
        <v>3.2602220411444129</v>
      </c>
      <c r="L26" s="11">
        <f>$B$26*100/$B$30</f>
        <v>3.2602220411444129</v>
      </c>
      <c r="M26" s="11"/>
      <c r="N26" s="13"/>
      <c r="O26" s="9"/>
      <c r="P26" s="9"/>
      <c r="Q26" s="9"/>
      <c r="R26" s="9"/>
    </row>
    <row r="27" spans="1:18" x14ac:dyDescent="0.25">
      <c r="A27" s="10" t="s">
        <v>63</v>
      </c>
      <c r="B27" s="236">
        <v>160</v>
      </c>
      <c r="C27" s="11"/>
      <c r="D27" s="11"/>
      <c r="E27" s="11"/>
      <c r="F27" s="15">
        <f>$B$27*100/$B$30</f>
        <v>0.8214732702096158</v>
      </c>
      <c r="G27" s="15">
        <f>$B$27*100/$B$30</f>
        <v>0.8214732702096158</v>
      </c>
      <c r="H27" s="15">
        <f>$B$27*100/$B$30</f>
        <v>0.8214732702096158</v>
      </c>
      <c r="I27" s="15">
        <f>$B$27*100/$B$30</f>
        <v>0.8214732702096158</v>
      </c>
      <c r="J27" s="15">
        <f>$B$27*100/$B$30</f>
        <v>0.8214732702096158</v>
      </c>
      <c r="K27" s="11"/>
      <c r="L27" s="11"/>
      <c r="M27" s="11"/>
      <c r="N27" s="11"/>
      <c r="O27" s="9"/>
      <c r="P27" s="9"/>
      <c r="Q27" s="9"/>
      <c r="R27" s="9"/>
    </row>
    <row r="28" spans="1:18" ht="42.75" x14ac:dyDescent="0.25">
      <c r="A28" s="67" t="s">
        <v>105</v>
      </c>
      <c r="B28" s="236">
        <v>478</v>
      </c>
      <c r="C28" s="11">
        <f>$B$28*100/$B$30</f>
        <v>2.4541513947512272</v>
      </c>
      <c r="D28" s="11">
        <f>$B$28*100/$B$30</f>
        <v>2.4541513947512272</v>
      </c>
      <c r="E28" s="11">
        <f>$B$28*100/$B$30</f>
        <v>2.4541513947512272</v>
      </c>
      <c r="F28" s="11">
        <f>$B$28*100/$B$30</f>
        <v>2.4541513947512272</v>
      </c>
      <c r="G28" s="11">
        <f>$B$28*100/$B$30</f>
        <v>2.4541513947512272</v>
      </c>
      <c r="H28" s="11">
        <f>$B$28*100/$B$30</f>
        <v>2.4541513947512272</v>
      </c>
      <c r="I28" s="11">
        <f>$B$28*100/$B$30</f>
        <v>2.4541513947512272</v>
      </c>
      <c r="J28" s="11">
        <f>$B$28*100/$B$30</f>
        <v>2.4541513947512272</v>
      </c>
      <c r="K28" s="11">
        <f>$B$28*100/$B$30</f>
        <v>2.4541513947512272</v>
      </c>
      <c r="L28" s="11">
        <f>$B$28*100/$B$30</f>
        <v>2.4541513947512272</v>
      </c>
      <c r="M28" s="11">
        <f>$B$28*100/$B$30</f>
        <v>2.4541513947512272</v>
      </c>
      <c r="N28" s="11">
        <f>$B$28*100/$B$30</f>
        <v>2.4541513947512272</v>
      </c>
      <c r="O28" s="9"/>
      <c r="P28" s="68"/>
      <c r="Q28" s="9"/>
      <c r="R28" s="9"/>
    </row>
    <row r="29" spans="1:18" ht="91.5" x14ac:dyDescent="0.25">
      <c r="A29" s="241" t="s">
        <v>27</v>
      </c>
      <c r="B29" s="238">
        <f>SUM(B6:B28)</f>
        <v>39422</v>
      </c>
      <c r="C29" s="419"/>
      <c r="D29" s="420"/>
      <c r="E29" s="420"/>
      <c r="F29" s="420"/>
      <c r="G29" s="420"/>
      <c r="H29" s="420"/>
      <c r="I29" s="420"/>
      <c r="J29" s="420"/>
      <c r="K29" s="420"/>
      <c r="L29" s="420"/>
      <c r="M29" s="420"/>
      <c r="N29" s="421"/>
      <c r="O29" s="9"/>
      <c r="P29" s="9"/>
      <c r="Q29" s="9"/>
      <c r="R29" s="9"/>
    </row>
    <row r="30" spans="1:18" ht="16.5" x14ac:dyDescent="0.3">
      <c r="A30" s="245" t="s">
        <v>28</v>
      </c>
      <c r="B30" s="243">
        <v>19477.201000000001</v>
      </c>
      <c r="C30" s="244">
        <f>SUM(C6:C28)</f>
        <v>99.706318171692104</v>
      </c>
      <c r="D30" s="17">
        <f>SUM(D6:D28)</f>
        <v>99.706318171692104</v>
      </c>
      <c r="E30" s="17">
        <f>SUM(E6:E28)</f>
        <v>99.706318171692104</v>
      </c>
      <c r="F30" s="17">
        <f>SUM(F6:F28)</f>
        <v>52.456202510822777</v>
      </c>
      <c r="G30" s="17">
        <f>SUM(G6:G28)</f>
        <v>56.306858464930357</v>
      </c>
      <c r="H30" s="17">
        <f>SUM(H6:H28)</f>
        <v>99.629305052609965</v>
      </c>
      <c r="I30" s="17">
        <f>SUM(I6:I28)</f>
        <v>99.629305052609965</v>
      </c>
      <c r="J30" s="17">
        <f>SUM(J6:J28)</f>
        <v>99.629305052609965</v>
      </c>
      <c r="K30" s="17">
        <f>SUM(K6:K28)</f>
        <v>94.715868055168684</v>
      </c>
      <c r="L30" s="17">
        <f>SUM(L6:L28)</f>
        <v>94.715868055168684</v>
      </c>
      <c r="M30" s="17">
        <f>SUM(M6:M28)</f>
        <v>90.608501704120613</v>
      </c>
      <c r="N30" s="17">
        <f>SUM(N6:N28)</f>
        <v>90.608501704120613</v>
      </c>
      <c r="O30" s="9"/>
      <c r="P30" s="9"/>
      <c r="Q30" s="9"/>
      <c r="R30" s="9"/>
    </row>
    <row r="31" spans="1:18" ht="16.5" x14ac:dyDescent="0.25">
      <c r="A31" s="69" t="s">
        <v>29</v>
      </c>
      <c r="B31" s="22">
        <f>B29/B30*100</f>
        <v>202.40074536377173</v>
      </c>
      <c r="C31" s="20"/>
      <c r="D31" s="20"/>
      <c r="E31" s="20"/>
      <c r="F31" s="20"/>
      <c r="G31" s="20"/>
      <c r="H31" s="20"/>
      <c r="I31" s="20"/>
      <c r="J31" s="20"/>
      <c r="K31" s="20"/>
      <c r="L31" s="20"/>
      <c r="M31" s="20"/>
      <c r="N31" s="23"/>
      <c r="O31" s="9"/>
      <c r="P31" s="9"/>
      <c r="Q31" s="9"/>
      <c r="R31" s="9"/>
    </row>
    <row r="32" spans="1:18" ht="16.5" x14ac:dyDescent="0.3">
      <c r="A32" s="70" t="s">
        <v>30</v>
      </c>
      <c r="B32" s="22">
        <v>22252.080000000002</v>
      </c>
      <c r="C32" s="20"/>
      <c r="D32" s="20"/>
      <c r="E32" s="20"/>
      <c r="F32" s="20"/>
      <c r="G32" s="20"/>
      <c r="H32" s="20"/>
      <c r="I32" s="20"/>
      <c r="J32" s="20"/>
      <c r="K32" s="20"/>
      <c r="L32" s="20"/>
      <c r="M32" s="20"/>
      <c r="N32" s="23"/>
      <c r="O32" s="9"/>
      <c r="P32" s="9"/>
      <c r="Q32" s="9"/>
      <c r="R32" s="9"/>
    </row>
    <row r="33" spans="1:18" ht="16.5" x14ac:dyDescent="0.3">
      <c r="A33" s="70" t="s">
        <v>32</v>
      </c>
      <c r="B33" s="22">
        <f>B30/B32*100</f>
        <v>87.529799461443602</v>
      </c>
      <c r="C33" s="25"/>
      <c r="D33" s="20"/>
      <c r="E33" s="20"/>
      <c r="F33" s="20"/>
      <c r="G33" s="20"/>
      <c r="H33" s="20"/>
      <c r="I33" s="20"/>
      <c r="J33" s="20"/>
      <c r="K33" s="20"/>
      <c r="L33" s="20"/>
      <c r="M33" s="20"/>
      <c r="N33" s="23"/>
      <c r="O33" s="9"/>
      <c r="P33" s="9"/>
      <c r="Q33" s="9"/>
      <c r="R33" s="9"/>
    </row>
    <row r="34" spans="1:18" ht="16.5" x14ac:dyDescent="0.25">
      <c r="A34" s="71" t="s">
        <v>33</v>
      </c>
      <c r="B34" s="22"/>
      <c r="C34" s="42"/>
      <c r="D34" s="32"/>
      <c r="E34" s="32"/>
      <c r="F34" s="32"/>
      <c r="G34" s="32"/>
      <c r="H34" s="32"/>
      <c r="I34" s="32"/>
      <c r="J34" s="32"/>
      <c r="K34" s="32"/>
      <c r="L34" s="32"/>
      <c r="M34" s="32"/>
      <c r="N34" s="33"/>
      <c r="O34" s="9"/>
      <c r="P34" s="9"/>
      <c r="Q34" s="9"/>
      <c r="R34" s="9"/>
    </row>
    <row r="39" spans="1:18" ht="15.75" x14ac:dyDescent="0.25">
      <c r="A39" s="331" t="s">
        <v>619</v>
      </c>
    </row>
    <row r="40" spans="1:18" ht="409.6" x14ac:dyDescent="0.25">
      <c r="A40" s="385" t="s">
        <v>114</v>
      </c>
    </row>
  </sheetData>
  <mergeCells count="4">
    <mergeCell ref="A4:A5"/>
    <mergeCell ref="C29:N29"/>
    <mergeCell ref="C1:N1"/>
    <mergeCell ref="C4:N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4"/>
  <dimension ref="A1:Q40"/>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7" s="3" customFormat="1" ht="15.75" x14ac:dyDescent="0.25">
      <c r="B1" s="1" t="s">
        <v>314</v>
      </c>
      <c r="C1" s="2"/>
      <c r="D1" s="393"/>
      <c r="E1" s="393"/>
      <c r="F1" s="393"/>
      <c r="G1" s="393"/>
      <c r="H1" s="393"/>
      <c r="I1" s="393"/>
      <c r="J1" s="393"/>
      <c r="K1" s="393"/>
      <c r="L1" s="393"/>
      <c r="M1" s="393"/>
      <c r="N1" s="393"/>
      <c r="O1" s="393"/>
    </row>
    <row r="2" spans="2:17" s="3" customFormat="1" ht="15.75" x14ac:dyDescent="0.25">
      <c r="B2" s="4" t="s">
        <v>1</v>
      </c>
      <c r="C2" s="5" t="s">
        <v>2</v>
      </c>
    </row>
    <row r="3" spans="2:17" s="6" customFormat="1" ht="34.5" customHeight="1" x14ac:dyDescent="0.25">
      <c r="B3" s="399" t="s">
        <v>3</v>
      </c>
      <c r="C3" s="252" t="s">
        <v>741</v>
      </c>
      <c r="D3" s="394" t="s">
        <v>4</v>
      </c>
      <c r="E3" s="395"/>
      <c r="F3" s="395"/>
      <c r="G3" s="395"/>
      <c r="H3" s="395"/>
      <c r="I3" s="395"/>
      <c r="J3" s="395"/>
      <c r="K3" s="395"/>
      <c r="L3" s="395"/>
      <c r="M3" s="395"/>
      <c r="N3" s="395"/>
      <c r="O3" s="396"/>
    </row>
    <row r="4" spans="2:17"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7" s="12" customFormat="1" x14ac:dyDescent="0.2">
      <c r="B5" s="10" t="s">
        <v>84</v>
      </c>
      <c r="C5" s="254">
        <v>124.652</v>
      </c>
      <c r="D5" s="11"/>
      <c r="E5" s="11"/>
      <c r="F5" s="13">
        <f>$C$5*100/$C$20</f>
        <v>31.63756345177665</v>
      </c>
      <c r="G5" s="13">
        <f>$C$5*100/$C$20</f>
        <v>31.63756345177665</v>
      </c>
      <c r="H5" s="13">
        <f>$C$5*100/$C$20</f>
        <v>31.63756345177665</v>
      </c>
      <c r="I5" s="13">
        <f>$C$5*100/$C$20</f>
        <v>31.63756345177665</v>
      </c>
      <c r="J5" s="13">
        <f>$C$5*100/$C$20</f>
        <v>31.63756345177665</v>
      </c>
      <c r="K5" s="11"/>
      <c r="L5" s="11"/>
      <c r="M5" s="11"/>
      <c r="N5" s="11"/>
      <c r="O5" s="13"/>
    </row>
    <row r="6" spans="2:17" s="12" customFormat="1" x14ac:dyDescent="0.2">
      <c r="B6" s="10" t="s">
        <v>85</v>
      </c>
      <c r="C6" s="254">
        <v>120.277</v>
      </c>
      <c r="D6" s="11"/>
      <c r="E6" s="11"/>
      <c r="F6" s="13"/>
      <c r="G6" s="13"/>
      <c r="H6" s="13"/>
      <c r="I6" s="13"/>
      <c r="J6" s="13"/>
      <c r="K6" s="13">
        <f>$C$6*100/$C$20</f>
        <v>30.527157360406093</v>
      </c>
      <c r="L6" s="13">
        <f>$C$6*100/$C$20</f>
        <v>30.527157360406093</v>
      </c>
      <c r="M6" s="13">
        <f>$C$6*100/$C$20</f>
        <v>30.527157360406093</v>
      </c>
      <c r="N6" s="13">
        <f>$C$6*100/$C$20</f>
        <v>30.527157360406093</v>
      </c>
      <c r="O6" s="13">
        <f>$C$6*100/$C$20</f>
        <v>30.527157360406093</v>
      </c>
    </row>
    <row r="7" spans="2:17" s="12" customFormat="1" x14ac:dyDescent="0.2">
      <c r="B7" s="10" t="s">
        <v>315</v>
      </c>
      <c r="C7" s="281">
        <v>2.1469999999999998</v>
      </c>
      <c r="D7" s="11"/>
      <c r="E7" s="11"/>
      <c r="F7" s="16">
        <f>$C$7*100/$C$20</f>
        <v>0.54492385786802022</v>
      </c>
      <c r="G7" s="16">
        <f>$C$7*100/$C$20</f>
        <v>0.54492385786802022</v>
      </c>
      <c r="H7" s="16">
        <f>$C$7*100/$C$20</f>
        <v>0.54492385786802022</v>
      </c>
      <c r="I7" s="16">
        <f>$C$7*100/$C$20</f>
        <v>0.54492385786802022</v>
      </c>
      <c r="J7" s="16">
        <f>$C$7*100/$C$20</f>
        <v>0.54492385786802022</v>
      </c>
      <c r="K7" s="11"/>
      <c r="L7" s="11"/>
      <c r="M7" s="11"/>
      <c r="N7" s="11"/>
      <c r="O7" s="13"/>
    </row>
    <row r="8" spans="2:17" s="12" customFormat="1" x14ac:dyDescent="0.2">
      <c r="B8" s="10" t="s">
        <v>316</v>
      </c>
      <c r="C8" s="281">
        <v>32.651000000000003</v>
      </c>
      <c r="D8" s="13"/>
      <c r="E8" s="13"/>
      <c r="F8" s="13"/>
      <c r="G8" s="13"/>
      <c r="H8" s="13"/>
      <c r="I8" s="13"/>
      <c r="J8" s="13"/>
      <c r="K8" s="13">
        <f>$C$8*100/$C$20</f>
        <v>8.287055837563452</v>
      </c>
      <c r="L8" s="13">
        <f>$C$8*100/$C$20</f>
        <v>8.287055837563452</v>
      </c>
      <c r="M8" s="13">
        <f>$C$8*100/$C$20</f>
        <v>8.287055837563452</v>
      </c>
      <c r="N8" s="13">
        <f>$C$8*100/$C$20</f>
        <v>8.287055837563452</v>
      </c>
      <c r="O8" s="13">
        <f>$C$8*100/$C$20</f>
        <v>8.287055837563452</v>
      </c>
      <c r="Q8" s="91"/>
    </row>
    <row r="9" spans="2:17" s="12" customFormat="1" x14ac:dyDescent="0.2">
      <c r="B9" s="10" t="s">
        <v>98</v>
      </c>
      <c r="C9" s="282">
        <v>8.3569999999999993</v>
      </c>
      <c r="D9" s="13"/>
      <c r="E9" s="13"/>
      <c r="F9" s="13">
        <f>$C$9*100/$C$20</f>
        <v>2.1210659898477155</v>
      </c>
      <c r="G9" s="13">
        <f>$C$9*100/$C$20</f>
        <v>2.1210659898477155</v>
      </c>
      <c r="H9" s="13">
        <f>$C$9*100/$C$20</f>
        <v>2.1210659898477155</v>
      </c>
      <c r="I9" s="13">
        <f>$C$9*100/$C$20</f>
        <v>2.1210659898477155</v>
      </c>
      <c r="J9" s="13">
        <f>$C$9*100/$C$20</f>
        <v>2.1210659898477155</v>
      </c>
      <c r="K9" s="13"/>
      <c r="L9" s="13"/>
      <c r="M9" s="13"/>
      <c r="N9" s="13"/>
      <c r="O9" s="13"/>
    </row>
    <row r="10" spans="2:17" s="12" customFormat="1" x14ac:dyDescent="0.2">
      <c r="B10" s="10" t="s">
        <v>99</v>
      </c>
      <c r="C10" s="282">
        <v>18.414000000000001</v>
      </c>
      <c r="D10" s="13"/>
      <c r="E10" s="13"/>
      <c r="F10" s="13"/>
      <c r="G10" s="13"/>
      <c r="H10" s="13"/>
      <c r="I10" s="13"/>
      <c r="J10" s="13"/>
      <c r="K10" s="13">
        <f>$C$10*100/$C$20</f>
        <v>4.6736040609137062</v>
      </c>
      <c r="L10" s="13">
        <f>$C$10*100/$C$20</f>
        <v>4.6736040609137062</v>
      </c>
      <c r="M10" s="13">
        <f>$C$10*100/$C$20</f>
        <v>4.6736040609137062</v>
      </c>
      <c r="N10" s="13">
        <f>$C$10*100/$C$20</f>
        <v>4.6736040609137062</v>
      </c>
      <c r="O10" s="13">
        <f>$C$10*100/$C$20</f>
        <v>4.6736040609137062</v>
      </c>
    </row>
    <row r="11" spans="2:17" s="12" customFormat="1" x14ac:dyDescent="0.2">
      <c r="B11" s="10" t="s">
        <v>90</v>
      </c>
      <c r="C11" s="281">
        <v>14.166</v>
      </c>
      <c r="D11" s="13">
        <f t="shared" ref="D11:O11" si="0">$C$11*100/$C$20</f>
        <v>3.5954314720812186</v>
      </c>
      <c r="E11" s="13">
        <f t="shared" si="0"/>
        <v>3.5954314720812186</v>
      </c>
      <c r="F11" s="13">
        <f t="shared" si="0"/>
        <v>3.5954314720812186</v>
      </c>
      <c r="G11" s="13">
        <f t="shared" si="0"/>
        <v>3.5954314720812186</v>
      </c>
      <c r="H11" s="13">
        <f t="shared" si="0"/>
        <v>3.5954314720812186</v>
      </c>
      <c r="I11" s="13">
        <f t="shared" si="0"/>
        <v>3.5954314720812186</v>
      </c>
      <c r="J11" s="13">
        <f t="shared" si="0"/>
        <v>3.5954314720812186</v>
      </c>
      <c r="K11" s="13">
        <f t="shared" si="0"/>
        <v>3.5954314720812186</v>
      </c>
      <c r="L11" s="13">
        <f t="shared" si="0"/>
        <v>3.5954314720812186</v>
      </c>
      <c r="M11" s="13">
        <f t="shared" si="0"/>
        <v>3.5954314720812186</v>
      </c>
      <c r="N11" s="13">
        <f t="shared" si="0"/>
        <v>3.5954314720812186</v>
      </c>
      <c r="O11" s="13">
        <f t="shared" si="0"/>
        <v>3.5954314720812186</v>
      </c>
    </row>
    <row r="12" spans="2:17" s="12" customFormat="1" x14ac:dyDescent="0.2">
      <c r="B12" s="10" t="s">
        <v>317</v>
      </c>
      <c r="C12" s="281">
        <v>1.6</v>
      </c>
      <c r="D12" s="16">
        <f t="shared" ref="D12:O12" si="1">$C$12*100/$C$20</f>
        <v>0.40609137055837563</v>
      </c>
      <c r="E12" s="16">
        <f t="shared" si="1"/>
        <v>0.40609137055837563</v>
      </c>
      <c r="F12" s="16">
        <f t="shared" si="1"/>
        <v>0.40609137055837563</v>
      </c>
      <c r="G12" s="16">
        <f t="shared" si="1"/>
        <v>0.40609137055837563</v>
      </c>
      <c r="H12" s="16">
        <f t="shared" si="1"/>
        <v>0.40609137055837563</v>
      </c>
      <c r="I12" s="16">
        <f t="shared" si="1"/>
        <v>0.40609137055837563</v>
      </c>
      <c r="J12" s="16">
        <f t="shared" si="1"/>
        <v>0.40609137055837563</v>
      </c>
      <c r="K12" s="16">
        <f t="shared" si="1"/>
        <v>0.40609137055837563</v>
      </c>
      <c r="L12" s="16">
        <f t="shared" si="1"/>
        <v>0.40609137055837563</v>
      </c>
      <c r="M12" s="16">
        <f t="shared" si="1"/>
        <v>0.40609137055837563</v>
      </c>
      <c r="N12" s="16">
        <f t="shared" si="1"/>
        <v>0.40609137055837563</v>
      </c>
      <c r="O12" s="16">
        <f t="shared" si="1"/>
        <v>0.40609137055837563</v>
      </c>
    </row>
    <row r="13" spans="2:17" s="12" customFormat="1" x14ac:dyDescent="0.2">
      <c r="B13" s="10" t="s">
        <v>78</v>
      </c>
      <c r="C13" s="254">
        <v>8.7089999999999996</v>
      </c>
      <c r="D13" s="13"/>
      <c r="E13" s="13"/>
      <c r="F13" s="13"/>
      <c r="G13" s="13"/>
      <c r="H13" s="13"/>
      <c r="I13" s="13"/>
      <c r="J13" s="13"/>
      <c r="K13" s="13">
        <f>$C$13*100/$C$20</f>
        <v>2.2104060913705581</v>
      </c>
      <c r="L13" s="13">
        <f>$C$13*100/$C$20</f>
        <v>2.2104060913705581</v>
      </c>
      <c r="M13" s="13">
        <f>$C$13*100/$C$20</f>
        <v>2.2104060913705581</v>
      </c>
      <c r="N13" s="13">
        <f>$C$13*100/$C$20</f>
        <v>2.2104060913705581</v>
      </c>
      <c r="O13" s="13">
        <f>$C$13*100/$C$20</f>
        <v>2.2104060913705581</v>
      </c>
    </row>
    <row r="14" spans="2:17" s="12" customFormat="1" x14ac:dyDescent="0.2">
      <c r="B14" s="10" t="s">
        <v>286</v>
      </c>
      <c r="C14" s="254">
        <v>9.4269999999999996</v>
      </c>
      <c r="D14" s="13">
        <f t="shared" ref="D14:O14" si="2">$C$14*100/$C$20</f>
        <v>2.3926395939086293</v>
      </c>
      <c r="E14" s="13">
        <f t="shared" si="2"/>
        <v>2.3926395939086293</v>
      </c>
      <c r="F14" s="13">
        <f t="shared" si="2"/>
        <v>2.3926395939086293</v>
      </c>
      <c r="G14" s="13">
        <f t="shared" si="2"/>
        <v>2.3926395939086293</v>
      </c>
      <c r="H14" s="13">
        <f t="shared" si="2"/>
        <v>2.3926395939086293</v>
      </c>
      <c r="I14" s="13">
        <f t="shared" si="2"/>
        <v>2.3926395939086293</v>
      </c>
      <c r="J14" s="13">
        <f t="shared" si="2"/>
        <v>2.3926395939086293</v>
      </c>
      <c r="K14" s="13">
        <f t="shared" si="2"/>
        <v>2.3926395939086293</v>
      </c>
      <c r="L14" s="13">
        <f t="shared" si="2"/>
        <v>2.3926395939086293</v>
      </c>
      <c r="M14" s="13">
        <f t="shared" si="2"/>
        <v>2.3926395939086293</v>
      </c>
      <c r="N14" s="13">
        <f t="shared" si="2"/>
        <v>2.3926395939086293</v>
      </c>
      <c r="O14" s="13">
        <f t="shared" si="2"/>
        <v>2.3926395939086293</v>
      </c>
    </row>
    <row r="15" spans="2:17" s="12" customFormat="1" x14ac:dyDescent="0.2">
      <c r="B15" s="10" t="s">
        <v>318</v>
      </c>
      <c r="C15" s="254">
        <v>12.077</v>
      </c>
      <c r="D15" s="13">
        <f t="shared" ref="D15:O15" si="3">$C$15*100/$C$20</f>
        <v>3.0652284263959393</v>
      </c>
      <c r="E15" s="13">
        <f t="shared" si="3"/>
        <v>3.0652284263959393</v>
      </c>
      <c r="F15" s="13">
        <f t="shared" si="3"/>
        <v>3.0652284263959393</v>
      </c>
      <c r="G15" s="13">
        <f t="shared" si="3"/>
        <v>3.0652284263959393</v>
      </c>
      <c r="H15" s="13">
        <f t="shared" si="3"/>
        <v>3.0652284263959393</v>
      </c>
      <c r="I15" s="13">
        <f t="shared" si="3"/>
        <v>3.0652284263959393</v>
      </c>
      <c r="J15" s="13">
        <f t="shared" si="3"/>
        <v>3.0652284263959393</v>
      </c>
      <c r="K15" s="13">
        <f t="shared" si="3"/>
        <v>3.0652284263959393</v>
      </c>
      <c r="L15" s="13">
        <f t="shared" si="3"/>
        <v>3.0652284263959393</v>
      </c>
      <c r="M15" s="13">
        <f t="shared" si="3"/>
        <v>3.0652284263959393</v>
      </c>
      <c r="N15" s="13">
        <f t="shared" si="3"/>
        <v>3.0652284263959393</v>
      </c>
      <c r="O15" s="13">
        <f t="shared" si="3"/>
        <v>3.0652284263959393</v>
      </c>
    </row>
    <row r="16" spans="2:17" s="12" customFormat="1" x14ac:dyDescent="0.2">
      <c r="B16" s="14" t="s">
        <v>79</v>
      </c>
      <c r="C16" s="281">
        <v>168</v>
      </c>
      <c r="D16" s="13">
        <f t="shared" ref="D16:O16" si="4">$C$16*100/$C$20</f>
        <v>42.639593908629443</v>
      </c>
      <c r="E16" s="13">
        <f t="shared" si="4"/>
        <v>42.639593908629443</v>
      </c>
      <c r="F16" s="13">
        <f t="shared" si="4"/>
        <v>42.639593908629443</v>
      </c>
      <c r="G16" s="13">
        <f t="shared" si="4"/>
        <v>42.639593908629443</v>
      </c>
      <c r="H16" s="13">
        <f t="shared" si="4"/>
        <v>42.639593908629443</v>
      </c>
      <c r="I16" s="13">
        <f t="shared" si="4"/>
        <v>42.639593908629443</v>
      </c>
      <c r="J16" s="13">
        <f t="shared" si="4"/>
        <v>42.639593908629443</v>
      </c>
      <c r="K16" s="13">
        <f t="shared" si="4"/>
        <v>42.639593908629443</v>
      </c>
      <c r="L16" s="13">
        <f t="shared" si="4"/>
        <v>42.639593908629443</v>
      </c>
      <c r="M16" s="13">
        <f t="shared" si="4"/>
        <v>42.639593908629443</v>
      </c>
      <c r="N16" s="13">
        <f t="shared" si="4"/>
        <v>42.639593908629443</v>
      </c>
      <c r="O16" s="13">
        <f t="shared" si="4"/>
        <v>42.639593908629443</v>
      </c>
    </row>
    <row r="17" spans="1:15" s="12" customFormat="1" x14ac:dyDescent="0.2">
      <c r="B17" s="10" t="s">
        <v>26</v>
      </c>
      <c r="C17" s="281">
        <v>1.044</v>
      </c>
      <c r="D17" s="16">
        <f>$C$17*100/$C$20</f>
        <v>0.26497461928934013</v>
      </c>
      <c r="E17" s="16">
        <f>$C$17*100/$C$20</f>
        <v>0.26497461928934013</v>
      </c>
      <c r="F17" s="16"/>
      <c r="G17" s="16"/>
      <c r="H17" s="16"/>
      <c r="I17" s="16"/>
      <c r="J17" s="16"/>
      <c r="K17" s="16">
        <f>$C$17*100/$C$20</f>
        <v>0.26497461928934013</v>
      </c>
      <c r="L17" s="16">
        <f>$C$17*100/$C$20</f>
        <v>0.26497461928934013</v>
      </c>
      <c r="M17" s="16">
        <f>$C$17*100/$C$20</f>
        <v>0.26497461928934013</v>
      </c>
      <c r="N17" s="16">
        <f>$C$17*100/$C$20</f>
        <v>0.26497461928934013</v>
      </c>
      <c r="O17" s="16">
        <f>$C$17*100/$C$20</f>
        <v>0.26497461928934013</v>
      </c>
    </row>
    <row r="18" spans="1:15" s="12" customFormat="1" x14ac:dyDescent="0.2">
      <c r="B18" s="10" t="s">
        <v>63</v>
      </c>
      <c r="C18" s="254">
        <v>2.4510000000000001</v>
      </c>
      <c r="D18" s="13"/>
      <c r="E18" s="13"/>
      <c r="F18" s="13"/>
      <c r="G18" s="13"/>
      <c r="H18" s="13"/>
      <c r="I18" s="13"/>
      <c r="J18" s="13"/>
      <c r="K18" s="16">
        <f>$C$18*100/$C$20</f>
        <v>0.62208121827411167</v>
      </c>
      <c r="L18" s="16">
        <f>$C$18*100/$C$20</f>
        <v>0.62208121827411167</v>
      </c>
      <c r="M18" s="16">
        <f>$C$18*100/$C$20</f>
        <v>0.62208121827411167</v>
      </c>
      <c r="N18" s="16">
        <f>$C$18*100/$C$20</f>
        <v>0.62208121827411167</v>
      </c>
      <c r="O18" s="16">
        <f>$C$18*100/$C$20</f>
        <v>0.62208121827411167</v>
      </c>
    </row>
    <row r="19" spans="1:15" ht="16.5" x14ac:dyDescent="0.2">
      <c r="B19" s="257" t="s">
        <v>27</v>
      </c>
      <c r="C19" s="256">
        <f t="shared" ref="C19" si="5">SUM(C5:C18)</f>
        <v>523.97199999999998</v>
      </c>
      <c r="D19" s="423"/>
      <c r="E19" s="424"/>
      <c r="F19" s="424"/>
      <c r="G19" s="424"/>
      <c r="H19" s="424"/>
      <c r="I19" s="424"/>
      <c r="J19" s="424"/>
      <c r="K19" s="424"/>
      <c r="L19" s="424"/>
      <c r="M19" s="424"/>
      <c r="N19" s="424"/>
      <c r="O19" s="425"/>
    </row>
    <row r="20" spans="1:15" ht="16.5" x14ac:dyDescent="0.3">
      <c r="A20" s="19"/>
      <c r="B20" s="242" t="s">
        <v>28</v>
      </c>
      <c r="C20" s="243">
        <v>394</v>
      </c>
      <c r="D20" s="17">
        <f t="shared" ref="D20:O20" si="6">SUM(D5:D18)</f>
        <v>52.363959390862945</v>
      </c>
      <c r="E20" s="17">
        <f t="shared" si="6"/>
        <v>52.363959390862945</v>
      </c>
      <c r="F20" s="17">
        <f t="shared" si="6"/>
        <v>86.40253807106599</v>
      </c>
      <c r="G20" s="17">
        <f t="shared" si="6"/>
        <v>86.40253807106599</v>
      </c>
      <c r="H20" s="17">
        <f t="shared" si="6"/>
        <v>86.40253807106599</v>
      </c>
      <c r="I20" s="17">
        <f t="shared" si="6"/>
        <v>86.40253807106599</v>
      </c>
      <c r="J20" s="17">
        <f t="shared" si="6"/>
        <v>86.40253807106599</v>
      </c>
      <c r="K20" s="17">
        <f t="shared" si="6"/>
        <v>98.684263959390861</v>
      </c>
      <c r="L20" s="17">
        <f t="shared" si="6"/>
        <v>98.684263959390861</v>
      </c>
      <c r="M20" s="17">
        <f t="shared" si="6"/>
        <v>98.684263959390861</v>
      </c>
      <c r="N20" s="17">
        <f t="shared" si="6"/>
        <v>98.684263959390861</v>
      </c>
      <c r="O20" s="40">
        <f t="shared" si="6"/>
        <v>98.684263959390861</v>
      </c>
    </row>
    <row r="21" spans="1:15" ht="16.5" x14ac:dyDescent="0.2">
      <c r="A21" s="19"/>
      <c r="B21" s="21" t="s">
        <v>29</v>
      </c>
      <c r="C21" s="22">
        <f>C19/C20*100</f>
        <v>132.98781725888324</v>
      </c>
      <c r="D21" s="20"/>
      <c r="E21" s="20"/>
      <c r="F21" s="20"/>
      <c r="G21" s="20"/>
      <c r="H21" s="20"/>
      <c r="I21" s="20"/>
      <c r="J21" s="20"/>
      <c r="K21" s="20"/>
      <c r="L21" s="20"/>
      <c r="M21" s="20"/>
      <c r="N21" s="20"/>
      <c r="O21" s="23"/>
    </row>
    <row r="22" spans="1:15" ht="16.5" x14ac:dyDescent="0.3">
      <c r="A22" s="19"/>
      <c r="B22" s="24" t="s">
        <v>30</v>
      </c>
      <c r="C22" s="22">
        <v>1086.8</v>
      </c>
      <c r="D22" s="25"/>
      <c r="E22" s="20"/>
      <c r="F22" s="20"/>
      <c r="G22" s="20"/>
      <c r="H22" s="20"/>
      <c r="I22" s="20"/>
      <c r="J22" s="20"/>
      <c r="K22" s="20"/>
      <c r="L22" s="20"/>
      <c r="M22" s="20"/>
      <c r="N22" s="20"/>
      <c r="O22" s="23"/>
    </row>
    <row r="23" spans="1:15" ht="16.5" x14ac:dyDescent="0.3">
      <c r="A23" s="19"/>
      <c r="B23" s="26" t="s">
        <v>32</v>
      </c>
      <c r="C23" s="27">
        <f>C20/C22*100</f>
        <v>36.253220463746786</v>
      </c>
      <c r="D23" s="25"/>
      <c r="E23" s="20"/>
      <c r="F23" s="20"/>
      <c r="G23" s="20"/>
      <c r="H23" s="20"/>
      <c r="I23" s="20"/>
      <c r="J23" s="20"/>
      <c r="K23" s="20"/>
      <c r="L23" s="20"/>
      <c r="M23" s="20"/>
      <c r="N23" s="20"/>
      <c r="O23" s="23"/>
    </row>
    <row r="24" spans="1:15" ht="16.5" x14ac:dyDescent="0.2">
      <c r="A24" s="19"/>
      <c r="B24" s="28" t="s">
        <v>33</v>
      </c>
      <c r="C24" s="29">
        <v>1086.8</v>
      </c>
      <c r="D24" s="30"/>
      <c r="E24" s="44"/>
      <c r="F24" s="32"/>
      <c r="G24" s="32"/>
      <c r="H24" s="32"/>
      <c r="I24" s="32"/>
      <c r="J24" s="32"/>
      <c r="K24" s="32"/>
      <c r="L24" s="32"/>
      <c r="M24" s="32"/>
      <c r="N24" s="32"/>
      <c r="O24" s="33"/>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620</v>
      </c>
    </row>
    <row r="35" spans="2:15" ht="94.5" customHeight="1" x14ac:dyDescent="0.2">
      <c r="B35" s="405" t="s">
        <v>319</v>
      </c>
      <c r="C35" s="405"/>
      <c r="D35" s="405"/>
      <c r="E35" s="405"/>
      <c r="F35" s="405"/>
      <c r="G35" s="405"/>
      <c r="H35" s="405"/>
      <c r="I35" s="405"/>
      <c r="J35" s="405"/>
      <c r="K35" s="405"/>
      <c r="L35" s="405"/>
      <c r="M35" s="405"/>
      <c r="N35" s="405"/>
      <c r="O35" s="405"/>
    </row>
    <row r="37" spans="2:15" ht="15.75" x14ac:dyDescent="0.25">
      <c r="B37" s="4" t="s">
        <v>39</v>
      </c>
    </row>
    <row r="38" spans="2:15" ht="40.5" customHeight="1" x14ac:dyDescent="0.2">
      <c r="B38" s="405" t="s">
        <v>320</v>
      </c>
      <c r="C38" s="405"/>
      <c r="D38" s="405"/>
      <c r="E38" s="405"/>
      <c r="F38" s="405"/>
      <c r="G38" s="405"/>
      <c r="H38" s="405"/>
      <c r="I38" s="405"/>
      <c r="J38" s="405"/>
      <c r="K38" s="405"/>
      <c r="L38" s="405"/>
      <c r="M38" s="405"/>
      <c r="N38" s="405"/>
      <c r="O38" s="405"/>
    </row>
    <row r="39" spans="2:15" ht="28.5" customHeight="1" x14ac:dyDescent="0.2">
      <c r="B39" s="406" t="s">
        <v>321</v>
      </c>
      <c r="C39" s="406"/>
      <c r="D39" s="406"/>
      <c r="E39" s="406"/>
      <c r="F39" s="406"/>
      <c r="G39" s="406"/>
      <c r="H39" s="406"/>
      <c r="I39" s="406"/>
      <c r="J39" s="406"/>
      <c r="K39" s="406"/>
      <c r="L39" s="406"/>
      <c r="M39" s="406"/>
      <c r="N39" s="406"/>
      <c r="O39" s="406"/>
    </row>
    <row r="40" spans="2:15" ht="14.25" customHeight="1" x14ac:dyDescent="0.2">
      <c r="B40" s="406" t="s">
        <v>322</v>
      </c>
      <c r="C40" s="406"/>
      <c r="D40" s="406"/>
      <c r="E40" s="406"/>
      <c r="F40" s="406"/>
      <c r="G40" s="406"/>
      <c r="H40" s="406"/>
      <c r="I40" s="406"/>
      <c r="J40" s="406"/>
      <c r="K40" s="406"/>
      <c r="L40" s="406"/>
      <c r="M40" s="406"/>
      <c r="N40" s="406"/>
      <c r="O40" s="406"/>
    </row>
  </sheetData>
  <mergeCells count="8">
    <mergeCell ref="B40:O40"/>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2"/>
  <dimension ref="A1:O44"/>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520</v>
      </c>
      <c r="C1" s="2"/>
      <c r="D1" s="1"/>
      <c r="E1" s="1"/>
      <c r="F1" s="1"/>
      <c r="G1" s="1"/>
      <c r="H1" s="1"/>
      <c r="I1" s="1"/>
      <c r="J1" s="1"/>
      <c r="K1" s="1"/>
      <c r="L1" s="1"/>
      <c r="M1" s="1"/>
      <c r="N1" s="1"/>
      <c r="O1" s="1"/>
    </row>
    <row r="2" spans="1:15" s="3" customFormat="1" ht="15.75" x14ac:dyDescent="0.25">
      <c r="B2" s="4" t="s">
        <v>1</v>
      </c>
      <c r="C2" s="5" t="s">
        <v>206</v>
      </c>
    </row>
    <row r="3" spans="1:15" s="6" customFormat="1" ht="34.5" customHeight="1" x14ac:dyDescent="0.25">
      <c r="B3" s="399" t="s">
        <v>3</v>
      </c>
      <c r="C3" s="252" t="s">
        <v>741</v>
      </c>
      <c r="D3" s="426" t="s">
        <v>388</v>
      </c>
      <c r="E3" s="427"/>
      <c r="F3" s="427"/>
      <c r="G3" s="427"/>
      <c r="H3" s="427"/>
      <c r="I3" s="427"/>
      <c r="J3" s="427"/>
      <c r="K3" s="427"/>
      <c r="L3" s="427"/>
      <c r="M3" s="427"/>
      <c r="N3" s="427"/>
      <c r="O3" s="428"/>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98</v>
      </c>
      <c r="C5" s="264">
        <v>0.217</v>
      </c>
      <c r="D5" s="11">
        <f>$C$5*100/$C$8</f>
        <v>100</v>
      </c>
      <c r="E5" s="11">
        <f>$C$5*100/$C$8</f>
        <v>100</v>
      </c>
      <c r="F5" s="11">
        <f>$C$5*100/$C$8</f>
        <v>100</v>
      </c>
      <c r="G5" s="11"/>
      <c r="H5" s="11"/>
      <c r="I5" s="11"/>
      <c r="J5" s="11"/>
      <c r="K5" s="11"/>
      <c r="L5" s="11"/>
      <c r="M5" s="11"/>
      <c r="N5" s="11">
        <f>$C$5*100/$C$8</f>
        <v>100</v>
      </c>
      <c r="O5" s="11">
        <f>$C$5*100/$C$8</f>
        <v>100</v>
      </c>
    </row>
    <row r="6" spans="1:15" s="12" customFormat="1" x14ac:dyDescent="0.2">
      <c r="B6" s="10" t="s">
        <v>99</v>
      </c>
      <c r="C6" s="264">
        <v>0.217</v>
      </c>
      <c r="D6" s="11"/>
      <c r="E6" s="11"/>
      <c r="F6" s="13"/>
      <c r="G6" s="11"/>
      <c r="H6" s="11">
        <f>$C$6*100/$C$8</f>
        <v>100</v>
      </c>
      <c r="I6" s="11">
        <f>$C$6*100/$C$8</f>
        <v>100</v>
      </c>
      <c r="J6" s="11">
        <f>$C$6*100/$C$8</f>
        <v>100</v>
      </c>
      <c r="K6" s="11">
        <f>$C$6*100/$C$8</f>
        <v>100</v>
      </c>
      <c r="L6" s="11">
        <f>$C$6*100/$C$8</f>
        <v>100</v>
      </c>
      <c r="M6" s="11"/>
      <c r="N6" s="11"/>
      <c r="O6" s="13"/>
    </row>
    <row r="7" spans="1:15" ht="16.5" x14ac:dyDescent="0.2">
      <c r="B7" s="257" t="s">
        <v>27</v>
      </c>
      <c r="C7" s="266">
        <f t="shared" ref="C7" si="0">SUM(C5:C6)</f>
        <v>0.434</v>
      </c>
      <c r="D7" s="423"/>
      <c r="E7" s="424"/>
      <c r="F7" s="424"/>
      <c r="G7" s="424"/>
      <c r="H7" s="424"/>
      <c r="I7" s="424"/>
      <c r="J7" s="424"/>
      <c r="K7" s="424"/>
      <c r="L7" s="424"/>
      <c r="M7" s="424"/>
      <c r="N7" s="424"/>
      <c r="O7" s="425"/>
    </row>
    <row r="8" spans="1:15" ht="16.5" x14ac:dyDescent="0.3">
      <c r="A8" s="19"/>
      <c r="B8" s="242" t="s">
        <v>28</v>
      </c>
      <c r="C8" s="267">
        <v>0.217</v>
      </c>
      <c r="D8" s="17">
        <f t="shared" ref="D8:O8" si="1">SUM(D5:D6)</f>
        <v>100</v>
      </c>
      <c r="E8" s="17">
        <f t="shared" si="1"/>
        <v>100</v>
      </c>
      <c r="F8" s="17">
        <f t="shared" si="1"/>
        <v>100</v>
      </c>
      <c r="G8" s="17">
        <f t="shared" si="1"/>
        <v>0</v>
      </c>
      <c r="H8" s="17">
        <f t="shared" si="1"/>
        <v>100</v>
      </c>
      <c r="I8" s="17">
        <f t="shared" si="1"/>
        <v>100</v>
      </c>
      <c r="J8" s="17">
        <f t="shared" si="1"/>
        <v>100</v>
      </c>
      <c r="K8" s="17">
        <f t="shared" si="1"/>
        <v>100</v>
      </c>
      <c r="L8" s="17">
        <f t="shared" si="1"/>
        <v>100</v>
      </c>
      <c r="M8" s="17">
        <f t="shared" si="1"/>
        <v>0</v>
      </c>
      <c r="N8" s="17">
        <f t="shared" si="1"/>
        <v>100</v>
      </c>
      <c r="O8" s="40">
        <f t="shared" si="1"/>
        <v>100</v>
      </c>
    </row>
    <row r="9" spans="1:15" ht="16.5" x14ac:dyDescent="0.2">
      <c r="A9" s="19"/>
      <c r="B9" s="21" t="s">
        <v>29</v>
      </c>
      <c r="C9" s="22">
        <f>C7/C8*100</f>
        <v>200</v>
      </c>
      <c r="D9" s="20"/>
      <c r="E9" s="20"/>
      <c r="F9" s="20"/>
      <c r="G9" s="20"/>
      <c r="H9" s="20"/>
      <c r="I9" s="20"/>
      <c r="J9" s="20"/>
      <c r="K9" s="20"/>
      <c r="L9" s="20"/>
      <c r="M9" s="20"/>
      <c r="N9" s="20"/>
      <c r="O9" s="23"/>
    </row>
    <row r="10" spans="1:15" ht="16.5" x14ac:dyDescent="0.3">
      <c r="A10" s="19"/>
      <c r="B10" s="24" t="s">
        <v>30</v>
      </c>
      <c r="C10" s="148">
        <v>0.217</v>
      </c>
      <c r="D10" s="20"/>
      <c r="E10" s="20"/>
      <c r="F10" s="20"/>
      <c r="G10" s="20"/>
      <c r="H10" s="20"/>
      <c r="I10" s="20"/>
      <c r="J10" s="20"/>
      <c r="K10" s="20"/>
      <c r="L10" s="20"/>
      <c r="M10" s="20"/>
      <c r="N10" s="20"/>
      <c r="O10" s="23"/>
    </row>
    <row r="11" spans="1:15" ht="16.5" x14ac:dyDescent="0.3">
      <c r="A11" s="19"/>
      <c r="B11" s="26" t="s">
        <v>32</v>
      </c>
      <c r="C11" s="178">
        <f>100*C8/C10</f>
        <v>100</v>
      </c>
      <c r="D11" s="20"/>
      <c r="E11" s="20"/>
      <c r="F11" s="20"/>
      <c r="G11" s="20"/>
      <c r="H11" s="20"/>
      <c r="I11" s="20"/>
      <c r="J11" s="20"/>
      <c r="K11" s="20"/>
      <c r="L11" s="20"/>
      <c r="M11" s="20"/>
      <c r="N11" s="20"/>
      <c r="O11" s="23"/>
    </row>
    <row r="12" spans="1:15" ht="16.5" x14ac:dyDescent="0.2">
      <c r="A12" s="19"/>
      <c r="B12" s="28" t="s">
        <v>33</v>
      </c>
      <c r="C12" s="60">
        <v>2</v>
      </c>
      <c r="D12" s="42"/>
      <c r="E12" s="32"/>
      <c r="F12" s="32"/>
      <c r="G12" s="32"/>
      <c r="H12" s="32"/>
      <c r="I12" s="32"/>
      <c r="J12" s="32"/>
      <c r="K12" s="32"/>
      <c r="L12" s="32"/>
      <c r="M12" s="32"/>
      <c r="N12" s="32"/>
      <c r="O12" s="33"/>
    </row>
    <row r="13" spans="1:15" x14ac:dyDescent="0.2">
      <c r="C13" s="43"/>
    </row>
    <row r="14" spans="1:15" ht="15.75" x14ac:dyDescent="0.25">
      <c r="B14" s="4" t="s">
        <v>37</v>
      </c>
      <c r="C14" s="50"/>
      <c r="D14" s="49"/>
      <c r="E14" s="49"/>
      <c r="F14" s="49"/>
      <c r="G14" s="49"/>
      <c r="H14" s="49"/>
      <c r="I14" s="49"/>
      <c r="J14" s="49"/>
      <c r="K14" s="49"/>
      <c r="L14" s="49"/>
      <c r="M14" s="49"/>
      <c r="N14" s="49"/>
      <c r="O14" s="49"/>
    </row>
    <row r="15" spans="1:15" s="12" customFormat="1" ht="60" customHeight="1" x14ac:dyDescent="0.2">
      <c r="B15" s="397" t="s">
        <v>521</v>
      </c>
      <c r="C15" s="397"/>
      <c r="D15" s="397"/>
      <c r="E15" s="397"/>
      <c r="F15" s="397"/>
      <c r="G15" s="397"/>
      <c r="H15" s="397"/>
      <c r="I15" s="397"/>
      <c r="J15" s="397"/>
      <c r="K15" s="397"/>
      <c r="L15" s="397"/>
      <c r="M15" s="397"/>
      <c r="N15" s="397"/>
      <c r="O15" s="397"/>
    </row>
    <row r="16" spans="1:15" s="12" customFormat="1" ht="15.75" x14ac:dyDescent="0.25">
      <c r="B16" s="146"/>
      <c r="C16" s="128"/>
      <c r="D16" s="129"/>
      <c r="E16" s="129"/>
      <c r="F16" s="129"/>
      <c r="G16" s="129"/>
      <c r="H16" s="129"/>
      <c r="I16" s="129"/>
      <c r="J16" s="129"/>
      <c r="K16" s="129"/>
      <c r="L16" s="129"/>
      <c r="M16" s="129"/>
      <c r="N16" s="129"/>
      <c r="O16" s="129"/>
    </row>
    <row r="17" spans="2:15" s="12" customFormat="1" ht="14.25" customHeight="1" x14ac:dyDescent="0.25">
      <c r="B17" s="4" t="s">
        <v>39</v>
      </c>
      <c r="C17" s="164"/>
      <c r="D17" s="429"/>
      <c r="E17" s="429"/>
      <c r="F17" s="429"/>
      <c r="G17" s="429"/>
      <c r="H17" s="429"/>
      <c r="I17" s="429"/>
      <c r="J17" s="429"/>
      <c r="K17" s="429"/>
      <c r="L17" s="429"/>
      <c r="M17" s="429"/>
      <c r="N17" s="429"/>
      <c r="O17" s="429"/>
    </row>
    <row r="18" spans="2:15" s="12" customFormat="1" x14ac:dyDescent="0.2">
      <c r="B18" s="392" t="s">
        <v>41</v>
      </c>
      <c r="C18" s="392"/>
      <c r="D18" s="392"/>
      <c r="E18" s="392"/>
      <c r="F18" s="392"/>
      <c r="G18" s="392"/>
      <c r="H18" s="392"/>
      <c r="I18" s="392"/>
      <c r="J18" s="392"/>
      <c r="K18" s="392"/>
      <c r="L18" s="392"/>
      <c r="M18" s="392"/>
      <c r="N18" s="392"/>
      <c r="O18" s="392"/>
    </row>
    <row r="19" spans="2:15" s="12" customFormat="1" x14ac:dyDescent="0.2">
      <c r="B19" s="392" t="s">
        <v>42</v>
      </c>
      <c r="C19" s="392"/>
      <c r="D19" s="392"/>
      <c r="E19" s="392"/>
      <c r="F19" s="392"/>
      <c r="G19" s="392"/>
      <c r="H19" s="392"/>
      <c r="I19" s="392"/>
      <c r="J19" s="392"/>
      <c r="K19" s="392"/>
      <c r="L19" s="392"/>
      <c r="M19" s="392"/>
      <c r="N19" s="392"/>
      <c r="O19" s="392"/>
    </row>
    <row r="20" spans="2:15" s="12" customFormat="1" x14ac:dyDescent="0.2">
      <c r="B20" s="118"/>
      <c r="C20" s="184"/>
      <c r="D20" s="76"/>
      <c r="E20" s="76"/>
      <c r="F20" s="76"/>
      <c r="G20" s="76"/>
      <c r="H20" s="76"/>
      <c r="I20" s="76"/>
      <c r="J20" s="76"/>
      <c r="K20" s="76"/>
      <c r="L20" s="76"/>
      <c r="M20" s="76"/>
      <c r="N20" s="76"/>
      <c r="O20" s="76"/>
    </row>
    <row r="21" spans="2:15" s="12" customFormat="1" x14ac:dyDescent="0.2">
      <c r="B21" s="118"/>
      <c r="C21" s="184"/>
      <c r="D21" s="76"/>
      <c r="E21" s="76"/>
      <c r="F21" s="76"/>
      <c r="G21" s="76"/>
      <c r="H21" s="76"/>
      <c r="I21" s="76"/>
      <c r="J21" s="76"/>
      <c r="K21" s="76"/>
      <c r="L21" s="76"/>
      <c r="M21" s="76"/>
      <c r="N21" s="76"/>
      <c r="O21" s="76"/>
    </row>
    <row r="22" spans="2:15" s="12" customFormat="1" ht="15" x14ac:dyDescent="0.25">
      <c r="B22" s="115"/>
      <c r="C22" s="185"/>
      <c r="D22" s="122"/>
      <c r="E22" s="122"/>
      <c r="F22" s="122"/>
      <c r="G22" s="122"/>
      <c r="H22" s="122"/>
      <c r="I22" s="122"/>
      <c r="J22" s="122"/>
      <c r="K22" s="122"/>
      <c r="L22" s="122"/>
      <c r="M22" s="122"/>
      <c r="N22" s="122"/>
      <c r="O22" s="122"/>
    </row>
    <row r="23" spans="2:15" s="12" customFormat="1" ht="15" x14ac:dyDescent="0.25">
      <c r="B23" s="123"/>
      <c r="C23" s="186"/>
      <c r="D23" s="20"/>
      <c r="E23" s="20"/>
      <c r="F23" s="20"/>
      <c r="G23" s="20"/>
      <c r="H23" s="20"/>
      <c r="I23" s="20"/>
      <c r="J23" s="20"/>
      <c r="K23" s="20"/>
      <c r="L23" s="20"/>
      <c r="M23" s="20"/>
      <c r="N23" s="20"/>
      <c r="O23" s="20"/>
    </row>
    <row r="24" spans="2:15" s="12" customFormat="1" ht="15" x14ac:dyDescent="0.2">
      <c r="B24" s="125"/>
      <c r="C24" s="98"/>
      <c r="D24" s="20"/>
      <c r="E24" s="20"/>
      <c r="F24" s="20"/>
      <c r="G24" s="20"/>
      <c r="H24" s="20"/>
      <c r="I24" s="20"/>
      <c r="J24" s="20"/>
      <c r="K24" s="20"/>
      <c r="L24" s="20"/>
      <c r="M24" s="20"/>
      <c r="N24" s="20"/>
      <c r="O24" s="20"/>
    </row>
    <row r="25" spans="2:15" s="12" customFormat="1" ht="15" x14ac:dyDescent="0.25">
      <c r="B25" s="123"/>
      <c r="C25" s="187"/>
      <c r="D25" s="20"/>
      <c r="E25" s="20"/>
      <c r="F25" s="20"/>
      <c r="G25" s="20"/>
      <c r="H25" s="20"/>
      <c r="I25" s="20"/>
      <c r="J25" s="20"/>
      <c r="K25" s="20"/>
      <c r="L25" s="20"/>
      <c r="M25" s="20"/>
      <c r="N25" s="20"/>
      <c r="O25" s="20"/>
    </row>
    <row r="26" spans="2:15" s="12" customFormat="1" ht="15" x14ac:dyDescent="0.25">
      <c r="B26" s="123"/>
      <c r="C26" s="188"/>
      <c r="D26" s="20"/>
      <c r="E26" s="20"/>
      <c r="F26" s="20"/>
      <c r="G26" s="20"/>
      <c r="H26" s="20"/>
      <c r="I26" s="20"/>
      <c r="J26" s="20"/>
      <c r="K26" s="20"/>
      <c r="L26" s="20"/>
      <c r="M26" s="20"/>
      <c r="N26" s="20"/>
      <c r="O26" s="20"/>
    </row>
    <row r="27" spans="2:15" s="12" customFormat="1" ht="15" x14ac:dyDescent="0.2">
      <c r="B27" s="45"/>
      <c r="C27" s="50"/>
      <c r="D27" s="49"/>
      <c r="E27" s="49"/>
      <c r="F27" s="49"/>
      <c r="G27" s="49"/>
      <c r="H27" s="49"/>
      <c r="I27" s="49"/>
      <c r="J27" s="49"/>
      <c r="K27" s="49"/>
      <c r="L27" s="49"/>
      <c r="M27" s="49"/>
      <c r="N27" s="49"/>
      <c r="O27" s="49"/>
    </row>
    <row r="28" spans="2:15" s="12" customFormat="1" x14ac:dyDescent="0.2">
      <c r="C28" s="113"/>
    </row>
    <row r="32" spans="2:15" x14ac:dyDescent="0.2">
      <c r="C32" s="9"/>
    </row>
    <row r="33" spans="3:3" x14ac:dyDescent="0.2">
      <c r="C33" s="9"/>
    </row>
    <row r="34" spans="3:3" x14ac:dyDescent="0.2">
      <c r="C34" s="9"/>
    </row>
    <row r="35" spans="3:3" x14ac:dyDescent="0.2">
      <c r="C35" s="9"/>
    </row>
    <row r="36" spans="3:3" x14ac:dyDescent="0.2">
      <c r="C36" s="9"/>
    </row>
    <row r="37" spans="3:3" x14ac:dyDescent="0.2">
      <c r="C37" s="9"/>
    </row>
    <row r="38" spans="3:3" x14ac:dyDescent="0.2">
      <c r="C38" s="9"/>
    </row>
    <row r="39" spans="3:3" x14ac:dyDescent="0.2">
      <c r="C39" s="9"/>
    </row>
    <row r="40" spans="3:3" x14ac:dyDescent="0.2">
      <c r="C40" s="9"/>
    </row>
    <row r="41" spans="3:3" x14ac:dyDescent="0.2">
      <c r="C41" s="9"/>
    </row>
    <row r="42" spans="3:3" x14ac:dyDescent="0.2">
      <c r="C42" s="9"/>
    </row>
    <row r="43" spans="3:3" x14ac:dyDescent="0.2">
      <c r="C43" s="9"/>
    </row>
    <row r="44" spans="3:3" x14ac:dyDescent="0.2">
      <c r="C44" s="9"/>
    </row>
  </sheetData>
  <mergeCells count="7">
    <mergeCell ref="D3:O3"/>
    <mergeCell ref="B15:O15"/>
    <mergeCell ref="D17:O17"/>
    <mergeCell ref="B18:O18"/>
    <mergeCell ref="B19:O19"/>
    <mergeCell ref="B3:B4"/>
    <mergeCell ref="D7:O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3"/>
  <dimension ref="A1:O21"/>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522</v>
      </c>
      <c r="C1" s="2"/>
      <c r="D1" s="1"/>
      <c r="E1" s="1"/>
      <c r="F1" s="1"/>
      <c r="G1" s="1"/>
      <c r="H1" s="1"/>
      <c r="I1" s="1"/>
      <c r="J1" s="1"/>
      <c r="K1" s="1"/>
      <c r="L1" s="1"/>
      <c r="M1" s="1"/>
      <c r="N1" s="1"/>
      <c r="O1" s="1"/>
    </row>
    <row r="2" spans="1:15" s="3" customFormat="1" ht="15.75" x14ac:dyDescent="0.25">
      <c r="B2" s="4" t="s">
        <v>1</v>
      </c>
      <c r="C2" s="5" t="s">
        <v>74</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4">
        <v>3.6</v>
      </c>
      <c r="D5" s="11"/>
      <c r="E5" s="11"/>
      <c r="F5" s="11"/>
      <c r="G5" s="11"/>
      <c r="H5" s="11"/>
      <c r="I5" s="11">
        <f>$C$5*100/$C$10</f>
        <v>11.076923076923077</v>
      </c>
      <c r="J5" s="11">
        <f>$C$5*100/$C$10</f>
        <v>11.076923076923077</v>
      </c>
      <c r="K5" s="11">
        <f>$C$5*100/$C$10</f>
        <v>11.076923076923077</v>
      </c>
      <c r="L5" s="11">
        <f>$C$5*100/$C$10</f>
        <v>11.076923076923077</v>
      </c>
      <c r="M5" s="11">
        <f>$C$5*100/$C$10</f>
        <v>11.076923076923077</v>
      </c>
      <c r="N5" s="11"/>
      <c r="O5" s="13"/>
    </row>
    <row r="6" spans="1:15" s="12" customFormat="1" x14ac:dyDescent="0.2">
      <c r="B6" s="10" t="s">
        <v>50</v>
      </c>
      <c r="C6" s="264">
        <v>3.6</v>
      </c>
      <c r="D6" s="11">
        <f>$C$6*100/$C$10</f>
        <v>11.076923076923077</v>
      </c>
      <c r="E6" s="11">
        <f>$C$6*100/$C$10</f>
        <v>11.076923076923077</v>
      </c>
      <c r="F6" s="11">
        <f>$C$6*100/$C$10</f>
        <v>11.076923076923077</v>
      </c>
      <c r="G6" s="11">
        <f>$C$6*100/$C$10</f>
        <v>11.076923076923077</v>
      </c>
      <c r="H6" s="11"/>
      <c r="I6" s="11"/>
      <c r="J6" s="11"/>
      <c r="K6" s="11"/>
      <c r="L6" s="11"/>
      <c r="M6" s="11"/>
      <c r="N6" s="11"/>
      <c r="O6" s="11">
        <f>$C$6*100/$C$10</f>
        <v>11.076923076923077</v>
      </c>
    </row>
    <row r="7" spans="1:15" s="12" customFormat="1" x14ac:dyDescent="0.2">
      <c r="B7" s="10" t="s">
        <v>151</v>
      </c>
      <c r="C7" s="265">
        <v>13.3</v>
      </c>
      <c r="D7" s="11">
        <f>$C$7*100/$C$10</f>
        <v>40.92307692307692</v>
      </c>
      <c r="E7" s="11">
        <f>$C$7*100/$C$10</f>
        <v>40.92307692307692</v>
      </c>
      <c r="F7" s="11">
        <f>$C$7*100/$C$10</f>
        <v>40.92307692307692</v>
      </c>
      <c r="G7" s="11">
        <f>$C$7*100/$C$10</f>
        <v>40.92307692307692</v>
      </c>
      <c r="H7" s="11">
        <f t="shared" ref="H7:O7" si="0">$C$7*100/$C$10</f>
        <v>40.92307692307692</v>
      </c>
      <c r="I7" s="11">
        <f t="shared" si="0"/>
        <v>40.92307692307692</v>
      </c>
      <c r="J7" s="11">
        <f t="shared" si="0"/>
        <v>40.92307692307692</v>
      </c>
      <c r="K7" s="11">
        <f t="shared" si="0"/>
        <v>40.92307692307692</v>
      </c>
      <c r="L7" s="11">
        <f t="shared" si="0"/>
        <v>40.92307692307692</v>
      </c>
      <c r="M7" s="11">
        <f t="shared" si="0"/>
        <v>40.92307692307692</v>
      </c>
      <c r="N7" s="11">
        <f t="shared" si="0"/>
        <v>40.92307692307692</v>
      </c>
      <c r="O7" s="11">
        <f t="shared" si="0"/>
        <v>40.92307692307692</v>
      </c>
    </row>
    <row r="8" spans="1:15" s="12" customFormat="1" x14ac:dyDescent="0.2">
      <c r="B8" s="10" t="s">
        <v>147</v>
      </c>
      <c r="C8" s="264">
        <v>12</v>
      </c>
      <c r="D8" s="11">
        <f t="shared" ref="D8:O8" si="1">$C$8*100/$C$10</f>
        <v>36.92307692307692</v>
      </c>
      <c r="E8" s="11">
        <f t="shared" si="1"/>
        <v>36.92307692307692</v>
      </c>
      <c r="F8" s="11">
        <f t="shared" si="1"/>
        <v>36.92307692307692</v>
      </c>
      <c r="G8" s="11">
        <f t="shared" si="1"/>
        <v>36.92307692307692</v>
      </c>
      <c r="H8" s="11">
        <f t="shared" si="1"/>
        <v>36.92307692307692</v>
      </c>
      <c r="I8" s="11">
        <f t="shared" si="1"/>
        <v>36.92307692307692</v>
      </c>
      <c r="J8" s="11">
        <f t="shared" si="1"/>
        <v>36.92307692307692</v>
      </c>
      <c r="K8" s="11">
        <f t="shared" si="1"/>
        <v>36.92307692307692</v>
      </c>
      <c r="L8" s="11">
        <f t="shared" si="1"/>
        <v>36.92307692307692</v>
      </c>
      <c r="M8" s="11">
        <f t="shared" si="1"/>
        <v>36.92307692307692</v>
      </c>
      <c r="N8" s="11">
        <f t="shared" si="1"/>
        <v>36.92307692307692</v>
      </c>
      <c r="O8" s="11">
        <f t="shared" si="1"/>
        <v>36.92307692307692</v>
      </c>
    </row>
    <row r="9" spans="1:15" ht="16.5" x14ac:dyDescent="0.2">
      <c r="B9" s="257" t="s">
        <v>27</v>
      </c>
      <c r="C9" s="266">
        <f t="shared" ref="C9" si="2">SUM(C5:C8)</f>
        <v>32.5</v>
      </c>
      <c r="D9" s="423"/>
      <c r="E9" s="424"/>
      <c r="F9" s="424"/>
      <c r="G9" s="424"/>
      <c r="H9" s="424"/>
      <c r="I9" s="424"/>
      <c r="J9" s="424"/>
      <c r="K9" s="424"/>
      <c r="L9" s="424"/>
      <c r="M9" s="424"/>
      <c r="N9" s="424"/>
      <c r="O9" s="425"/>
    </row>
    <row r="10" spans="1:15" ht="16.5" x14ac:dyDescent="0.3">
      <c r="A10" s="19"/>
      <c r="B10" s="242" t="s">
        <v>28</v>
      </c>
      <c r="C10" s="267">
        <v>32.5</v>
      </c>
      <c r="D10" s="17">
        <f t="shared" ref="D10:O10" si="3">SUM(D5:D8)</f>
        <v>88.92307692307692</v>
      </c>
      <c r="E10" s="17">
        <f t="shared" si="3"/>
        <v>88.92307692307692</v>
      </c>
      <c r="F10" s="17">
        <f t="shared" si="3"/>
        <v>88.92307692307692</v>
      </c>
      <c r="G10" s="17">
        <f t="shared" si="3"/>
        <v>88.92307692307692</v>
      </c>
      <c r="H10" s="17">
        <f t="shared" si="3"/>
        <v>77.84615384615384</v>
      </c>
      <c r="I10" s="17">
        <f t="shared" si="3"/>
        <v>88.92307692307692</v>
      </c>
      <c r="J10" s="17">
        <f t="shared" si="3"/>
        <v>88.92307692307692</v>
      </c>
      <c r="K10" s="17">
        <f t="shared" si="3"/>
        <v>88.92307692307692</v>
      </c>
      <c r="L10" s="17">
        <f t="shared" si="3"/>
        <v>88.92307692307692</v>
      </c>
      <c r="M10" s="17">
        <f t="shared" si="3"/>
        <v>88.92307692307692</v>
      </c>
      <c r="N10" s="17">
        <f t="shared" si="3"/>
        <v>77.84615384615384</v>
      </c>
      <c r="O10" s="40">
        <f t="shared" si="3"/>
        <v>88.92307692307692</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148">
        <v>47.75</v>
      </c>
      <c r="D12" s="112" t="s">
        <v>31</v>
      </c>
      <c r="E12" s="20"/>
      <c r="F12" s="20"/>
      <c r="G12" s="20"/>
      <c r="H12" s="20"/>
      <c r="I12" s="20"/>
      <c r="J12" s="20"/>
      <c r="K12" s="20"/>
      <c r="L12" s="20"/>
      <c r="M12" s="20"/>
      <c r="N12" s="20"/>
      <c r="O12" s="23"/>
    </row>
    <row r="13" spans="1:15" ht="16.5" x14ac:dyDescent="0.3">
      <c r="A13" s="19"/>
      <c r="B13" s="26" t="s">
        <v>32</v>
      </c>
      <c r="C13" s="140">
        <f>100*C10/C12</f>
        <v>68.062827225130889</v>
      </c>
      <c r="D13" s="112"/>
      <c r="E13" s="20"/>
      <c r="F13" s="20"/>
      <c r="G13" s="20"/>
      <c r="H13" s="20"/>
      <c r="I13" s="20"/>
      <c r="J13" s="20"/>
      <c r="K13" s="20"/>
      <c r="L13" s="20"/>
      <c r="M13" s="20"/>
      <c r="N13" s="20"/>
      <c r="O13" s="23"/>
    </row>
    <row r="14" spans="1:15" ht="16.5" x14ac:dyDescent="0.2">
      <c r="A14" s="19"/>
      <c r="B14" s="28" t="s">
        <v>33</v>
      </c>
      <c r="C14" s="60">
        <v>72.75</v>
      </c>
      <c r="D14" s="30" t="s">
        <v>31</v>
      </c>
      <c r="E14" s="44" t="s">
        <v>208</v>
      </c>
      <c r="F14" s="32"/>
      <c r="G14" s="32"/>
      <c r="H14" s="32"/>
      <c r="I14" s="32"/>
      <c r="J14" s="32"/>
      <c r="K14" s="32"/>
      <c r="L14" s="32"/>
      <c r="M14" s="32"/>
      <c r="N14" s="32"/>
      <c r="O14" s="33"/>
    </row>
    <row r="15" spans="1:15" x14ac:dyDescent="0.2">
      <c r="C15" s="43"/>
    </row>
    <row r="16" spans="1:15" ht="15.75" x14ac:dyDescent="0.25">
      <c r="B16" s="4" t="s">
        <v>37</v>
      </c>
    </row>
    <row r="17" spans="2:15" ht="69.75" customHeight="1" x14ac:dyDescent="0.2">
      <c r="B17" s="405" t="s">
        <v>523</v>
      </c>
      <c r="C17" s="405"/>
      <c r="D17" s="405"/>
      <c r="E17" s="405"/>
      <c r="F17" s="405"/>
      <c r="G17" s="405"/>
      <c r="H17" s="405"/>
      <c r="I17" s="405"/>
      <c r="J17" s="405"/>
      <c r="K17" s="405"/>
      <c r="L17" s="405"/>
      <c r="M17" s="405"/>
      <c r="N17" s="405"/>
      <c r="O17" s="405"/>
    </row>
    <row r="19" spans="2:15" ht="15.75" x14ac:dyDescent="0.25">
      <c r="B19" s="4" t="s">
        <v>39</v>
      </c>
    </row>
    <row r="20" spans="2:15" x14ac:dyDescent="0.2">
      <c r="B20" s="392" t="s">
        <v>41</v>
      </c>
      <c r="C20" s="392"/>
      <c r="D20" s="392"/>
      <c r="E20" s="392"/>
      <c r="F20" s="392"/>
      <c r="G20" s="392"/>
      <c r="H20" s="392"/>
      <c r="I20" s="392"/>
      <c r="J20" s="392"/>
      <c r="K20" s="392"/>
      <c r="L20" s="392"/>
      <c r="M20" s="392"/>
      <c r="N20" s="392"/>
      <c r="O20" s="392"/>
    </row>
    <row r="21" spans="2:15" x14ac:dyDescent="0.2">
      <c r="B21" s="416" t="s">
        <v>524</v>
      </c>
      <c r="C21" s="416"/>
      <c r="D21" s="416"/>
      <c r="E21" s="416"/>
      <c r="F21" s="416"/>
      <c r="G21" s="416"/>
      <c r="H21" s="416"/>
      <c r="I21" s="416"/>
      <c r="J21" s="416"/>
      <c r="K21" s="416"/>
      <c r="L21" s="416"/>
      <c r="M21" s="416"/>
      <c r="N21" s="416"/>
      <c r="O21" s="416"/>
    </row>
  </sheetData>
  <mergeCells count="6">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3"/>
  <dimension ref="A1:O23"/>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175" customWidth="1"/>
    <col min="4" max="15" width="4.7109375" style="176"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495</v>
      </c>
      <c r="C1" s="166"/>
      <c r="D1" s="167"/>
      <c r="E1" s="167"/>
      <c r="F1" s="167"/>
      <c r="G1" s="167"/>
      <c r="H1" s="167"/>
      <c r="I1" s="167"/>
      <c r="J1" s="167"/>
      <c r="K1" s="167"/>
      <c r="L1" s="167"/>
      <c r="M1" s="167"/>
      <c r="N1" s="167"/>
      <c r="O1" s="167"/>
    </row>
    <row r="2" spans="1:15" s="3" customFormat="1" ht="15.75" x14ac:dyDescent="0.25">
      <c r="B2" s="4" t="s">
        <v>1</v>
      </c>
      <c r="C2" s="168" t="s">
        <v>144</v>
      </c>
      <c r="D2" s="169"/>
      <c r="E2" s="169"/>
      <c r="F2" s="169"/>
      <c r="G2" s="169"/>
      <c r="H2" s="169"/>
      <c r="I2" s="169"/>
      <c r="J2" s="169"/>
      <c r="K2" s="169"/>
      <c r="L2" s="169"/>
      <c r="M2" s="169"/>
      <c r="N2" s="169"/>
      <c r="O2" s="169"/>
    </row>
    <row r="3" spans="1:15" s="6" customFormat="1" ht="34.5" customHeight="1" x14ac:dyDescent="0.25">
      <c r="B3" s="399" t="s">
        <v>3</v>
      </c>
      <c r="C3" s="261" t="s">
        <v>741</v>
      </c>
      <c r="D3" s="412" t="s">
        <v>388</v>
      </c>
      <c r="E3" s="413"/>
      <c r="F3" s="413"/>
      <c r="G3" s="413"/>
      <c r="H3" s="413"/>
      <c r="I3" s="413"/>
      <c r="J3" s="413"/>
      <c r="K3" s="413"/>
      <c r="L3" s="413"/>
      <c r="M3" s="413"/>
      <c r="N3" s="413"/>
      <c r="O3" s="414"/>
    </row>
    <row r="4" spans="1:15" ht="15" x14ac:dyDescent="0.25">
      <c r="B4" s="400"/>
      <c r="C4" s="262"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49</v>
      </c>
      <c r="C5" s="264">
        <v>4.7149999999999999</v>
      </c>
      <c r="D5" s="11"/>
      <c r="E5" s="11"/>
      <c r="F5" s="11"/>
      <c r="G5" s="11"/>
      <c r="H5" s="11"/>
      <c r="I5" s="11">
        <f>$C$5*100/$C$13</f>
        <v>40.921714980038189</v>
      </c>
      <c r="J5" s="11">
        <f>$C$5*100/$C$13</f>
        <v>40.921714980038189</v>
      </c>
      <c r="K5" s="11">
        <f>$C$5*100/$C$13</f>
        <v>40.921714980038189</v>
      </c>
      <c r="L5" s="11">
        <f>$C$5*100/$C$13</f>
        <v>40.921714980038189</v>
      </c>
      <c r="M5" s="11">
        <f>$C$5*100/$C$13</f>
        <v>40.921714980038189</v>
      </c>
      <c r="N5" s="11"/>
      <c r="O5" s="13"/>
    </row>
    <row r="6" spans="1:15" s="12" customFormat="1" x14ac:dyDescent="0.2">
      <c r="B6" s="10" t="s">
        <v>50</v>
      </c>
      <c r="C6" s="264">
        <v>2.6949999999999998</v>
      </c>
      <c r="D6" s="11">
        <f>$C$6*100/$C$13</f>
        <v>23.39003645200486</v>
      </c>
      <c r="E6" s="11">
        <f>$C$6*100/$C$13</f>
        <v>23.39003645200486</v>
      </c>
      <c r="F6" s="11">
        <f>$C$6*100/$C$13</f>
        <v>23.39003645200486</v>
      </c>
      <c r="G6" s="11">
        <f>$C$6*100/$C$13</f>
        <v>23.39003645200486</v>
      </c>
      <c r="H6" s="11"/>
      <c r="I6" s="11"/>
      <c r="J6" s="11"/>
      <c r="K6" s="11"/>
      <c r="L6" s="11"/>
      <c r="M6" s="11"/>
      <c r="N6" s="11"/>
      <c r="O6" s="11">
        <f>$C$6*100/$C$13</f>
        <v>23.39003645200486</v>
      </c>
    </row>
    <row r="7" spans="1:15" s="12" customFormat="1" x14ac:dyDescent="0.2">
      <c r="B7" s="10" t="s">
        <v>78</v>
      </c>
      <c r="C7" s="264">
        <v>0.20300000000000001</v>
      </c>
      <c r="D7" s="11">
        <f>$C$7*100/$C$13</f>
        <v>1.761846901579587</v>
      </c>
      <c r="E7" s="11">
        <f>$C$7*100/$C$13</f>
        <v>1.761846901579587</v>
      </c>
      <c r="F7" s="11">
        <f>$C$7*100/$C$13</f>
        <v>1.761846901579587</v>
      </c>
      <c r="G7" s="11">
        <f>$C$7*100/$C$13</f>
        <v>1.761846901579587</v>
      </c>
      <c r="H7" s="11"/>
      <c r="I7" s="11"/>
      <c r="J7" s="11"/>
      <c r="K7" s="11"/>
      <c r="L7" s="11"/>
      <c r="M7" s="11"/>
      <c r="N7" s="11"/>
      <c r="O7" s="11">
        <f>$C$7*100/$C$13</f>
        <v>1.761846901579587</v>
      </c>
    </row>
    <row r="8" spans="1:15" s="12" customFormat="1" x14ac:dyDescent="0.2">
      <c r="B8" s="10" t="s">
        <v>120</v>
      </c>
      <c r="C8" s="264">
        <v>0.78600000000000003</v>
      </c>
      <c r="D8" s="11">
        <f>$C$8*100/$C$13</f>
        <v>6.8217323381357406</v>
      </c>
      <c r="E8" s="11">
        <f>$C$8*100/$C$13</f>
        <v>6.8217323381357406</v>
      </c>
      <c r="F8" s="11">
        <f>$C$8*100/$C$13</f>
        <v>6.8217323381357406</v>
      </c>
      <c r="G8" s="11">
        <f>$C$8*100/$C$13</f>
        <v>6.8217323381357406</v>
      </c>
      <c r="H8" s="11"/>
      <c r="I8" s="11"/>
      <c r="J8" s="11"/>
      <c r="K8" s="11"/>
      <c r="L8" s="11"/>
      <c r="M8" s="11"/>
      <c r="N8" s="11"/>
      <c r="O8" s="11">
        <f>$C$8*100/$C$13</f>
        <v>6.8217323381357406</v>
      </c>
    </row>
    <row r="9" spans="1:15" s="12" customFormat="1" x14ac:dyDescent="0.2">
      <c r="B9" s="10" t="s">
        <v>496</v>
      </c>
      <c r="C9" s="264">
        <v>0.32200000000000001</v>
      </c>
      <c r="D9" s="11">
        <f>$C$9*100/$C$13</f>
        <v>2.7946537059538277</v>
      </c>
      <c r="E9" s="11">
        <f>$C$9*100/$C$13</f>
        <v>2.7946537059538277</v>
      </c>
      <c r="F9" s="11">
        <f>$C$9*100/$C$13</f>
        <v>2.7946537059538277</v>
      </c>
      <c r="G9" s="11">
        <f>$C$9*100/$C$13</f>
        <v>2.7946537059538277</v>
      </c>
      <c r="H9" s="11"/>
      <c r="I9" s="11"/>
      <c r="J9" s="11"/>
      <c r="K9" s="11"/>
      <c r="L9" s="11"/>
      <c r="M9" s="11"/>
      <c r="N9" s="11"/>
      <c r="O9" s="11">
        <f>$C$9*100/$C$13</f>
        <v>2.7946537059538277</v>
      </c>
    </row>
    <row r="10" spans="1:15" s="12" customFormat="1" x14ac:dyDescent="0.2">
      <c r="B10" s="10" t="s">
        <v>54</v>
      </c>
      <c r="C10" s="264">
        <v>1.1439999999999999</v>
      </c>
      <c r="D10" s="11">
        <f>$C$10*100/$C$13</f>
        <v>9.9288318000347147</v>
      </c>
      <c r="E10" s="11">
        <f>$C$10*100/$C$13</f>
        <v>9.9288318000347147</v>
      </c>
      <c r="F10" s="11">
        <f>$C$10*100/$C$13</f>
        <v>9.9288318000347147</v>
      </c>
      <c r="G10" s="11">
        <f>$C$10*100/$C$13</f>
        <v>9.9288318000347147</v>
      </c>
      <c r="H10" s="11"/>
      <c r="I10" s="11"/>
      <c r="J10" s="11"/>
      <c r="K10" s="11"/>
      <c r="L10" s="11"/>
      <c r="M10" s="11"/>
      <c r="N10" s="11"/>
      <c r="O10" s="11">
        <f>$C$10*100/$C$13</f>
        <v>9.9288318000347147</v>
      </c>
    </row>
    <row r="11" spans="1:15" s="12" customFormat="1" x14ac:dyDescent="0.2">
      <c r="B11" s="10" t="s">
        <v>64</v>
      </c>
      <c r="C11" s="265">
        <v>1.6519999999999999</v>
      </c>
      <c r="D11" s="11">
        <f>$C$11*100/$C$13</f>
        <v>14.337788578371809</v>
      </c>
      <c r="E11" s="11">
        <f>$C$11*100/$C$13</f>
        <v>14.337788578371809</v>
      </c>
      <c r="F11" s="11">
        <f>$C$11*100/$C$13</f>
        <v>14.337788578371809</v>
      </c>
      <c r="G11" s="11">
        <f>$C$11*100/$C$13</f>
        <v>14.337788578371809</v>
      </c>
      <c r="H11" s="11"/>
      <c r="I11" s="11"/>
      <c r="J11" s="11"/>
      <c r="K11" s="11"/>
      <c r="L11" s="11"/>
      <c r="M11" s="11"/>
      <c r="N11" s="11"/>
      <c r="O11" s="11">
        <f>$C$11*100/$C$13</f>
        <v>14.337788578371809</v>
      </c>
    </row>
    <row r="12" spans="1:15" ht="16.5" x14ac:dyDescent="0.2">
      <c r="B12" s="257" t="s">
        <v>27</v>
      </c>
      <c r="C12" s="266">
        <f>SUM(C5:C11)</f>
        <v>11.516999999999999</v>
      </c>
      <c r="D12" s="401"/>
      <c r="E12" s="402"/>
      <c r="F12" s="402"/>
      <c r="G12" s="402"/>
      <c r="H12" s="402"/>
      <c r="I12" s="402"/>
      <c r="J12" s="402"/>
      <c r="K12" s="402"/>
      <c r="L12" s="402"/>
      <c r="M12" s="402"/>
      <c r="N12" s="402"/>
      <c r="O12" s="403"/>
    </row>
    <row r="13" spans="1:15" ht="16.5" x14ac:dyDescent="0.3">
      <c r="A13" s="19"/>
      <c r="B13" s="242" t="s">
        <v>28</v>
      </c>
      <c r="C13" s="267">
        <v>11.522</v>
      </c>
      <c r="D13" s="17">
        <f t="shared" ref="D13:O13" si="0">SUM(D5:D11)</f>
        <v>59.03488977608054</v>
      </c>
      <c r="E13" s="17">
        <f t="shared" si="0"/>
        <v>59.03488977608054</v>
      </c>
      <c r="F13" s="17">
        <f t="shared" si="0"/>
        <v>59.03488977608054</v>
      </c>
      <c r="G13" s="17">
        <f t="shared" si="0"/>
        <v>59.03488977608054</v>
      </c>
      <c r="H13" s="17">
        <f t="shared" si="0"/>
        <v>0</v>
      </c>
      <c r="I13" s="17">
        <f t="shared" si="0"/>
        <v>40.921714980038189</v>
      </c>
      <c r="J13" s="17">
        <f t="shared" si="0"/>
        <v>40.921714980038189</v>
      </c>
      <c r="K13" s="17">
        <f t="shared" si="0"/>
        <v>40.921714980038189</v>
      </c>
      <c r="L13" s="17">
        <f t="shared" si="0"/>
        <v>40.921714980038189</v>
      </c>
      <c r="M13" s="17">
        <f t="shared" si="0"/>
        <v>40.921714980038189</v>
      </c>
      <c r="N13" s="17">
        <f t="shared" si="0"/>
        <v>0</v>
      </c>
      <c r="O13" s="17">
        <f t="shared" si="0"/>
        <v>59.03488977608054</v>
      </c>
    </row>
    <row r="14" spans="1:15" ht="16.5" x14ac:dyDescent="0.2">
      <c r="A14" s="19"/>
      <c r="B14" s="21" t="s">
        <v>29</v>
      </c>
      <c r="C14" s="170">
        <f>C12/C13*100</f>
        <v>99.956604756118722</v>
      </c>
      <c r="D14" s="20"/>
      <c r="E14" s="20"/>
      <c r="F14" s="20"/>
      <c r="G14" s="20"/>
      <c r="H14" s="20"/>
      <c r="I14" s="20"/>
      <c r="J14" s="20"/>
      <c r="K14" s="20"/>
      <c r="L14" s="20"/>
      <c r="M14" s="20"/>
      <c r="N14" s="20"/>
      <c r="O14" s="23"/>
    </row>
    <row r="15" spans="1:15" ht="16.5" x14ac:dyDescent="0.3">
      <c r="A15" s="19"/>
      <c r="B15" s="24" t="s">
        <v>30</v>
      </c>
      <c r="C15" s="148">
        <v>85.528999999999996</v>
      </c>
      <c r="D15" s="20"/>
      <c r="E15" s="20"/>
      <c r="F15" s="20"/>
      <c r="G15" s="20"/>
      <c r="H15" s="20"/>
      <c r="I15" s="20"/>
      <c r="J15" s="20"/>
      <c r="K15" s="20"/>
      <c r="L15" s="20"/>
      <c r="M15" s="20"/>
      <c r="N15" s="20"/>
      <c r="O15" s="23"/>
    </row>
    <row r="16" spans="1:15" ht="16.5" x14ac:dyDescent="0.3">
      <c r="A16" s="19"/>
      <c r="B16" s="26" t="s">
        <v>32</v>
      </c>
      <c r="C16" s="178">
        <f>100*C13/C15</f>
        <v>13.471454126670487</v>
      </c>
      <c r="D16" s="20"/>
      <c r="E16" s="20"/>
      <c r="F16" s="20"/>
      <c r="G16" s="20"/>
      <c r="H16" s="20"/>
      <c r="I16" s="20"/>
      <c r="J16" s="20"/>
      <c r="K16" s="20"/>
      <c r="L16" s="20"/>
      <c r="M16" s="20"/>
      <c r="N16" s="20"/>
      <c r="O16" s="23"/>
    </row>
    <row r="17" spans="1:15" ht="16.5" x14ac:dyDescent="0.2">
      <c r="A17" s="19"/>
      <c r="B17" s="28" t="s">
        <v>33</v>
      </c>
      <c r="C17" s="60">
        <v>85.528999999999996</v>
      </c>
      <c r="D17" s="172"/>
      <c r="E17" s="173"/>
      <c r="F17" s="173"/>
      <c r="G17" s="173"/>
      <c r="H17" s="173"/>
      <c r="I17" s="173"/>
      <c r="J17" s="173"/>
      <c r="K17" s="173"/>
      <c r="L17" s="173"/>
      <c r="M17" s="173"/>
      <c r="N17" s="173"/>
      <c r="O17" s="174"/>
    </row>
    <row r="18" spans="1:15" x14ac:dyDescent="0.2">
      <c r="C18" s="179"/>
    </row>
    <row r="19" spans="1:15" ht="15.75" x14ac:dyDescent="0.25">
      <c r="B19" s="4" t="s">
        <v>37</v>
      </c>
    </row>
    <row r="20" spans="1:15" ht="72" customHeight="1" x14ac:dyDescent="0.2">
      <c r="B20" s="411" t="s">
        <v>497</v>
      </c>
      <c r="C20" s="411"/>
      <c r="D20" s="411"/>
      <c r="E20" s="411"/>
      <c r="F20" s="411"/>
      <c r="G20" s="411"/>
      <c r="H20" s="411"/>
      <c r="I20" s="411"/>
      <c r="J20" s="411"/>
      <c r="K20" s="411"/>
      <c r="L20" s="411"/>
      <c r="M20" s="411"/>
      <c r="N20" s="411"/>
      <c r="O20" s="411"/>
    </row>
    <row r="22" spans="1:15" ht="15.75" x14ac:dyDescent="0.25">
      <c r="B22" s="4" t="s">
        <v>39</v>
      </c>
    </row>
    <row r="23" spans="1:15" x14ac:dyDescent="0.2">
      <c r="B23" s="392" t="s">
        <v>498</v>
      </c>
      <c r="C23" s="392"/>
      <c r="D23" s="392"/>
      <c r="E23" s="392"/>
      <c r="F23" s="392"/>
      <c r="G23" s="392"/>
      <c r="H23" s="392"/>
      <c r="I23" s="392"/>
      <c r="J23" s="392"/>
      <c r="K23" s="392"/>
      <c r="L23" s="392"/>
      <c r="M23" s="392"/>
      <c r="N23" s="392"/>
      <c r="O23" s="392"/>
    </row>
  </sheetData>
  <mergeCells count="5">
    <mergeCell ref="D3:O3"/>
    <mergeCell ref="B20:O20"/>
    <mergeCell ref="B23:O23"/>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&amp;L&amp;G&amp;R&amp;"-,Gras"&amp;14
AQUASTAT</oddHeader>
    <oddFooter>&amp;L&amp;"Arial,Normal"&amp;8&amp;K00-049Prepared in November 2012&amp;C&amp;"Arial,Normal"&amp;10&amp;P&amp;R&amp;"Arial,Normal"&amp;8&amp;K00-047http://www.fao.org/nr/aquastat</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5"/>
  <dimension ref="A1:O26"/>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323</v>
      </c>
      <c r="C1" s="2"/>
      <c r="D1" s="393"/>
      <c r="E1" s="393"/>
      <c r="F1" s="393"/>
      <c r="G1" s="393"/>
      <c r="H1" s="393"/>
      <c r="I1" s="393"/>
      <c r="J1" s="393"/>
      <c r="K1" s="393"/>
      <c r="L1" s="393"/>
      <c r="M1" s="393"/>
      <c r="N1" s="393"/>
      <c r="O1" s="393"/>
    </row>
    <row r="2" spans="1:15" s="3" customFormat="1" ht="15.75" x14ac:dyDescent="0.25">
      <c r="B2" s="4" t="s">
        <v>1</v>
      </c>
      <c r="C2" s="168">
        <v>2013</v>
      </c>
      <c r="D2" s="212" t="s">
        <v>697</v>
      </c>
      <c r="E2" s="212"/>
      <c r="F2" s="212"/>
      <c r="G2" s="212"/>
      <c r="H2" s="213"/>
      <c r="I2" s="214"/>
      <c r="J2" s="9"/>
      <c r="K2" s="9"/>
      <c r="L2" s="214"/>
      <c r="M2" s="376"/>
      <c r="N2" s="376" t="s">
        <v>698</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8">
        <v>31.326000000000001</v>
      </c>
      <c r="D5" s="11"/>
      <c r="E5" s="11"/>
      <c r="F5" s="13"/>
      <c r="G5" s="11">
        <f>$C$5*100/$C$16</f>
        <v>30.863054187192116</v>
      </c>
      <c r="H5" s="11">
        <f>$C$5*100/$C$16</f>
        <v>30.863054187192116</v>
      </c>
      <c r="I5" s="11">
        <f>$C$5*100/$C$16</f>
        <v>30.863054187192116</v>
      </c>
      <c r="J5" s="11">
        <f>$C$5*100/$C$16</f>
        <v>30.863054187192116</v>
      </c>
      <c r="K5" s="11">
        <f>$C$5*100/$C$16</f>
        <v>30.863054187192116</v>
      </c>
      <c r="L5" s="11"/>
      <c r="M5" s="11"/>
      <c r="N5" s="11"/>
      <c r="O5" s="13"/>
    </row>
    <row r="6" spans="1:15" s="12" customFormat="1" x14ac:dyDescent="0.2">
      <c r="B6" s="10" t="s">
        <v>145</v>
      </c>
      <c r="C6" s="258">
        <v>30</v>
      </c>
      <c r="D6" s="11">
        <f>$C$6*100/$C$16</f>
        <v>29.55665024630542</v>
      </c>
      <c r="E6" s="11"/>
      <c r="F6" s="13"/>
      <c r="G6" s="11"/>
      <c r="H6" s="11"/>
      <c r="I6" s="11"/>
      <c r="J6" s="11"/>
      <c r="K6" s="11"/>
      <c r="L6" s="11">
        <f>$C$6*100/$C$16</f>
        <v>29.55665024630542</v>
      </c>
      <c r="M6" s="11">
        <f>$C$6*100/$C$16</f>
        <v>29.55665024630542</v>
      </c>
      <c r="N6" s="11">
        <f>$C$6*100/$C$16</f>
        <v>29.55665024630542</v>
      </c>
      <c r="O6" s="11">
        <f>$C$6*100/$C$16</f>
        <v>29.55665024630542</v>
      </c>
    </row>
    <row r="7" spans="1:15" s="12" customFormat="1" x14ac:dyDescent="0.2">
      <c r="B7" s="37" t="s">
        <v>50</v>
      </c>
      <c r="C7" s="258">
        <v>1.0009999999999999</v>
      </c>
      <c r="D7" s="11">
        <f>$C$7*100/$C$16</f>
        <v>0.98620689655172411</v>
      </c>
      <c r="E7" s="11">
        <f t="shared" ref="E7:J7" si="0">$C$7*100/$C$16</f>
        <v>0.98620689655172411</v>
      </c>
      <c r="F7" s="11">
        <f t="shared" si="0"/>
        <v>0.98620689655172411</v>
      </c>
      <c r="G7" s="11">
        <f t="shared" si="0"/>
        <v>0.98620689655172411</v>
      </c>
      <c r="H7" s="11">
        <f t="shared" si="0"/>
        <v>0.98620689655172411</v>
      </c>
      <c r="I7" s="11">
        <f t="shared" si="0"/>
        <v>0.98620689655172411</v>
      </c>
      <c r="J7" s="11">
        <f t="shared" si="0"/>
        <v>0.98620689655172411</v>
      </c>
      <c r="K7" s="11"/>
      <c r="L7" s="11"/>
      <c r="M7" s="11"/>
      <c r="N7" s="11"/>
      <c r="O7" s="11">
        <f>$C$7*100/$C$16</f>
        <v>0.98620689655172411</v>
      </c>
    </row>
    <row r="8" spans="1:15" s="12" customFormat="1" x14ac:dyDescent="0.2">
      <c r="B8" s="10" t="s">
        <v>90</v>
      </c>
      <c r="C8" s="258">
        <v>15.196</v>
      </c>
      <c r="D8" s="11">
        <f t="shared" ref="D8:O8" si="1">$C$8*100/$C$16</f>
        <v>14.97142857142857</v>
      </c>
      <c r="E8" s="11">
        <f t="shared" si="1"/>
        <v>14.97142857142857</v>
      </c>
      <c r="F8" s="11">
        <f t="shared" si="1"/>
        <v>14.97142857142857</v>
      </c>
      <c r="G8" s="11">
        <f t="shared" si="1"/>
        <v>14.97142857142857</v>
      </c>
      <c r="H8" s="11">
        <f t="shared" si="1"/>
        <v>14.97142857142857</v>
      </c>
      <c r="I8" s="11">
        <f t="shared" si="1"/>
        <v>14.97142857142857</v>
      </c>
      <c r="J8" s="11">
        <f t="shared" si="1"/>
        <v>14.97142857142857</v>
      </c>
      <c r="K8" s="11">
        <f t="shared" si="1"/>
        <v>14.97142857142857</v>
      </c>
      <c r="L8" s="11">
        <f t="shared" si="1"/>
        <v>14.97142857142857</v>
      </c>
      <c r="M8" s="11">
        <f t="shared" si="1"/>
        <v>14.97142857142857</v>
      </c>
      <c r="N8" s="11">
        <f t="shared" si="1"/>
        <v>14.97142857142857</v>
      </c>
      <c r="O8" s="11">
        <f t="shared" si="1"/>
        <v>14.97142857142857</v>
      </c>
    </row>
    <row r="9" spans="1:15" s="12" customFormat="1" x14ac:dyDescent="0.2">
      <c r="B9" s="10" t="s">
        <v>500</v>
      </c>
      <c r="C9" s="264">
        <v>0.34699999999999998</v>
      </c>
      <c r="D9" s="15">
        <f>$C$9*100/$C$16</f>
        <v>0.34187192118226595</v>
      </c>
      <c r="E9" s="15">
        <f t="shared" ref="E9:O9" si="2">$C$9*100/$C$16</f>
        <v>0.34187192118226595</v>
      </c>
      <c r="F9" s="15">
        <f t="shared" si="2"/>
        <v>0.34187192118226595</v>
      </c>
      <c r="G9" s="15">
        <f t="shared" si="2"/>
        <v>0.34187192118226595</v>
      </c>
      <c r="H9" s="15">
        <f t="shared" si="2"/>
        <v>0.34187192118226595</v>
      </c>
      <c r="I9" s="15">
        <f t="shared" si="2"/>
        <v>0.34187192118226595</v>
      </c>
      <c r="J9" s="15">
        <f t="shared" si="2"/>
        <v>0.34187192118226595</v>
      </c>
      <c r="K9" s="15"/>
      <c r="L9" s="15"/>
      <c r="M9" s="15"/>
      <c r="N9" s="15"/>
      <c r="O9" s="15">
        <f t="shared" si="2"/>
        <v>0.34187192118226595</v>
      </c>
    </row>
    <row r="10" spans="1:15" s="12" customFormat="1" x14ac:dyDescent="0.2">
      <c r="B10" s="10" t="s">
        <v>64</v>
      </c>
      <c r="C10" s="258">
        <v>1.004</v>
      </c>
      <c r="D10" s="11">
        <f t="shared" ref="D10:F10" si="3">$C$10*100/$C$16</f>
        <v>0.98916256157635474</v>
      </c>
      <c r="E10" s="11">
        <f t="shared" si="3"/>
        <v>0.98916256157635474</v>
      </c>
      <c r="F10" s="11">
        <f t="shared" si="3"/>
        <v>0.98916256157635474</v>
      </c>
      <c r="G10" s="11">
        <f>$C$10*100/$C$16</f>
        <v>0.98916256157635474</v>
      </c>
      <c r="H10" s="11">
        <f>$C$10*100/$C$16</f>
        <v>0.98916256157635474</v>
      </c>
      <c r="I10" s="11">
        <f>$C$10*100/$C$16</f>
        <v>0.98916256157635474</v>
      </c>
      <c r="J10" s="11"/>
      <c r="K10" s="11"/>
      <c r="L10" s="11"/>
      <c r="M10" s="11"/>
      <c r="N10" s="11"/>
      <c r="O10" s="11">
        <f t="shared" ref="O10" si="4">$C$10*100/$C$16</f>
        <v>0.98916256157635474</v>
      </c>
    </row>
    <row r="11" spans="1:15" s="12" customFormat="1" x14ac:dyDescent="0.2">
      <c r="B11" s="10" t="s">
        <v>79</v>
      </c>
      <c r="C11" s="259">
        <v>17.678000000000001</v>
      </c>
      <c r="D11" s="11">
        <f t="shared" ref="D11:O11" si="5">$C$11*100/$C$16</f>
        <v>17.416748768472907</v>
      </c>
      <c r="E11" s="11">
        <f t="shared" si="5"/>
        <v>17.416748768472907</v>
      </c>
      <c r="F11" s="11">
        <f t="shared" si="5"/>
        <v>17.416748768472907</v>
      </c>
      <c r="G11" s="11">
        <f t="shared" si="5"/>
        <v>17.416748768472907</v>
      </c>
      <c r="H11" s="11">
        <f t="shared" si="5"/>
        <v>17.416748768472907</v>
      </c>
      <c r="I11" s="11">
        <f t="shared" si="5"/>
        <v>17.416748768472907</v>
      </c>
      <c r="J11" s="11">
        <f t="shared" si="5"/>
        <v>17.416748768472907</v>
      </c>
      <c r="K11" s="11">
        <f t="shared" si="5"/>
        <v>17.416748768472907</v>
      </c>
      <c r="L11" s="11">
        <f t="shared" si="5"/>
        <v>17.416748768472907</v>
      </c>
      <c r="M11" s="11">
        <f t="shared" si="5"/>
        <v>17.416748768472907</v>
      </c>
      <c r="N11" s="11">
        <f t="shared" si="5"/>
        <v>17.416748768472907</v>
      </c>
      <c r="O11" s="11">
        <f t="shared" si="5"/>
        <v>17.416748768472907</v>
      </c>
    </row>
    <row r="12" spans="1:15" s="12" customFormat="1" x14ac:dyDescent="0.2">
      <c r="B12" s="10" t="s">
        <v>55</v>
      </c>
      <c r="C12" s="258">
        <v>2.7029999999999998</v>
      </c>
      <c r="D12" s="11">
        <f>$C$12*100/$C$16</f>
        <v>2.6630541871921185</v>
      </c>
      <c r="E12" s="11">
        <f t="shared" ref="E12:O12" si="6">$C$12*100/$C$16</f>
        <v>2.6630541871921185</v>
      </c>
      <c r="F12" s="11">
        <f t="shared" si="6"/>
        <v>2.6630541871921185</v>
      </c>
      <c r="G12" s="11">
        <f t="shared" si="6"/>
        <v>2.6630541871921185</v>
      </c>
      <c r="H12" s="11">
        <f t="shared" si="6"/>
        <v>2.6630541871921185</v>
      </c>
      <c r="I12" s="11">
        <f t="shared" si="6"/>
        <v>2.6630541871921185</v>
      </c>
      <c r="J12" s="11">
        <f t="shared" si="6"/>
        <v>2.6630541871921185</v>
      </c>
      <c r="K12" s="11">
        <f t="shared" si="6"/>
        <v>2.6630541871921185</v>
      </c>
      <c r="L12" s="11"/>
      <c r="M12" s="11"/>
      <c r="N12" s="11"/>
      <c r="O12" s="11">
        <f t="shared" si="6"/>
        <v>2.6630541871921185</v>
      </c>
    </row>
    <row r="13" spans="1:15" s="12" customFormat="1" x14ac:dyDescent="0.2">
      <c r="B13" s="10" t="s">
        <v>183</v>
      </c>
      <c r="C13" s="264">
        <v>0.19500000000000001</v>
      </c>
      <c r="D13" s="15">
        <f>$C$13*100/$C$16</f>
        <v>0.19211822660098521</v>
      </c>
      <c r="E13" s="15">
        <f t="shared" ref="E13:O13" si="7">$C$13*100/$C$16</f>
        <v>0.19211822660098521</v>
      </c>
      <c r="F13" s="15">
        <f t="shared" si="7"/>
        <v>0.19211822660098521</v>
      </c>
      <c r="G13" s="15">
        <f t="shared" si="7"/>
        <v>0.19211822660098521</v>
      </c>
      <c r="H13" s="15">
        <f t="shared" si="7"/>
        <v>0.19211822660098521</v>
      </c>
      <c r="I13" s="15">
        <f t="shared" si="7"/>
        <v>0.19211822660098521</v>
      </c>
      <c r="J13" s="15">
        <f t="shared" si="7"/>
        <v>0.19211822660098521</v>
      </c>
      <c r="K13" s="15">
        <f t="shared" si="7"/>
        <v>0.19211822660098521</v>
      </c>
      <c r="L13" s="15">
        <f t="shared" si="7"/>
        <v>0.19211822660098521</v>
      </c>
      <c r="M13" s="15">
        <f t="shared" si="7"/>
        <v>0.19211822660098521</v>
      </c>
      <c r="N13" s="15">
        <f t="shared" si="7"/>
        <v>0.19211822660098521</v>
      </c>
      <c r="O13" s="15">
        <f t="shared" si="7"/>
        <v>0.19211822660098521</v>
      </c>
    </row>
    <row r="14" spans="1:15" s="12" customFormat="1" x14ac:dyDescent="0.2">
      <c r="B14" s="10" t="s">
        <v>225</v>
      </c>
      <c r="C14" s="258">
        <v>2.0499999999999998</v>
      </c>
      <c r="D14" s="11">
        <f t="shared" ref="D14:O14" si="8">$C$14*100/$C$16</f>
        <v>2.0197044334975365</v>
      </c>
      <c r="E14" s="11">
        <f t="shared" si="8"/>
        <v>2.0197044334975365</v>
      </c>
      <c r="F14" s="11">
        <f t="shared" si="8"/>
        <v>2.0197044334975365</v>
      </c>
      <c r="G14" s="11">
        <f t="shared" si="8"/>
        <v>2.0197044334975365</v>
      </c>
      <c r="H14" s="11">
        <f t="shared" si="8"/>
        <v>2.0197044334975365</v>
      </c>
      <c r="I14" s="11">
        <f t="shared" si="8"/>
        <v>2.0197044334975365</v>
      </c>
      <c r="J14" s="11">
        <f t="shared" si="8"/>
        <v>2.0197044334975365</v>
      </c>
      <c r="K14" s="11">
        <f t="shared" si="8"/>
        <v>2.0197044334975365</v>
      </c>
      <c r="L14" s="11">
        <f t="shared" si="8"/>
        <v>2.0197044334975365</v>
      </c>
      <c r="M14" s="11">
        <f t="shared" si="8"/>
        <v>2.0197044334975365</v>
      </c>
      <c r="N14" s="11">
        <f t="shared" si="8"/>
        <v>2.0197044334975365</v>
      </c>
      <c r="O14" s="11">
        <f t="shared" si="8"/>
        <v>2.0197044334975365</v>
      </c>
    </row>
    <row r="15" spans="1:15" ht="16.5" x14ac:dyDescent="0.2">
      <c r="B15" s="257" t="s">
        <v>27</v>
      </c>
      <c r="C15" s="260">
        <f t="shared" ref="C15" si="9">SUM(C5:C14)</f>
        <v>101.49999999999999</v>
      </c>
      <c r="D15" s="423"/>
      <c r="E15" s="424"/>
      <c r="F15" s="424"/>
      <c r="G15" s="424"/>
      <c r="H15" s="424"/>
      <c r="I15" s="424"/>
      <c r="J15" s="424"/>
      <c r="K15" s="424"/>
      <c r="L15" s="424"/>
      <c r="M15" s="424"/>
      <c r="N15" s="424"/>
      <c r="O15" s="425"/>
    </row>
    <row r="16" spans="1:15" ht="16.5" x14ac:dyDescent="0.3">
      <c r="A16" s="19"/>
      <c r="B16" s="242" t="s">
        <v>28</v>
      </c>
      <c r="C16" s="243">
        <v>101.5</v>
      </c>
      <c r="D16" s="17">
        <f t="shared" ref="D16:O16" si="10">SUM(D5:D14)</f>
        <v>69.13694581280788</v>
      </c>
      <c r="E16" s="17">
        <f t="shared" si="10"/>
        <v>39.580295566502457</v>
      </c>
      <c r="F16" s="17">
        <f t="shared" si="10"/>
        <v>39.580295566502457</v>
      </c>
      <c r="G16" s="17">
        <f t="shared" si="10"/>
        <v>70.443349753694577</v>
      </c>
      <c r="H16" s="17">
        <f t="shared" si="10"/>
        <v>70.443349753694577</v>
      </c>
      <c r="I16" s="17">
        <f t="shared" si="10"/>
        <v>70.443349753694577</v>
      </c>
      <c r="J16" s="17">
        <f t="shared" si="10"/>
        <v>69.454187192118212</v>
      </c>
      <c r="K16" s="17">
        <f t="shared" si="10"/>
        <v>68.126108374384231</v>
      </c>
      <c r="L16" s="17">
        <f t="shared" si="10"/>
        <v>64.156650246305418</v>
      </c>
      <c r="M16" s="17">
        <f t="shared" si="10"/>
        <v>64.156650246305418</v>
      </c>
      <c r="N16" s="17">
        <f t="shared" si="10"/>
        <v>64.156650246305418</v>
      </c>
      <c r="O16" s="40">
        <f t="shared" si="10"/>
        <v>69.13694581280788</v>
      </c>
    </row>
    <row r="17" spans="1:15" ht="16.5" x14ac:dyDescent="0.2">
      <c r="A17" s="19"/>
      <c r="B17" s="21" t="s">
        <v>29</v>
      </c>
      <c r="C17" s="22">
        <f>C15/C16*100</f>
        <v>99.999999999999986</v>
      </c>
      <c r="D17" s="20"/>
      <c r="E17" s="20"/>
      <c r="F17" s="20"/>
      <c r="G17" s="20"/>
      <c r="H17" s="20"/>
      <c r="I17" s="20"/>
      <c r="J17" s="20"/>
      <c r="K17" s="20"/>
      <c r="L17" s="20"/>
      <c r="M17" s="20"/>
      <c r="N17" s="20"/>
      <c r="O17" s="23"/>
    </row>
    <row r="18" spans="1:15" ht="16.5" x14ac:dyDescent="0.3">
      <c r="A18" s="19"/>
      <c r="B18" s="24" t="s">
        <v>30</v>
      </c>
      <c r="C18" s="22">
        <v>101.5</v>
      </c>
      <c r="D18" s="25"/>
      <c r="E18" s="20"/>
      <c r="F18" s="20"/>
      <c r="G18" s="20"/>
      <c r="H18" s="20"/>
      <c r="I18" s="20"/>
      <c r="J18" s="20"/>
      <c r="K18" s="20"/>
      <c r="L18" s="20"/>
      <c r="M18" s="20"/>
      <c r="N18" s="20"/>
      <c r="O18" s="23"/>
    </row>
    <row r="19" spans="1:15" ht="16.5" x14ac:dyDescent="0.3">
      <c r="A19" s="19"/>
      <c r="B19" s="26" t="s">
        <v>32</v>
      </c>
      <c r="C19" s="27">
        <f>C16/C18*100</f>
        <v>100</v>
      </c>
      <c r="D19" s="25"/>
      <c r="E19" s="20"/>
      <c r="F19" s="20"/>
      <c r="G19" s="20"/>
      <c r="H19" s="20"/>
      <c r="I19" s="20"/>
      <c r="J19" s="20"/>
      <c r="K19" s="20"/>
      <c r="L19" s="20"/>
      <c r="M19" s="20"/>
      <c r="N19" s="20"/>
      <c r="O19" s="23"/>
    </row>
    <row r="20" spans="1:15" ht="16.5" x14ac:dyDescent="0.2">
      <c r="A20" s="19"/>
      <c r="B20" s="105" t="s">
        <v>33</v>
      </c>
      <c r="C20" s="106">
        <v>101.5</v>
      </c>
      <c r="D20" s="47"/>
      <c r="E20" s="48"/>
      <c r="F20" s="48"/>
      <c r="G20" s="49"/>
      <c r="H20" s="49"/>
      <c r="I20" s="49"/>
      <c r="J20" s="49"/>
      <c r="K20" s="49"/>
      <c r="L20" s="49"/>
      <c r="M20" s="49"/>
      <c r="N20" s="49"/>
      <c r="O20" s="107"/>
    </row>
    <row r="21" spans="1:15" ht="15" x14ac:dyDescent="0.25">
      <c r="B21" s="80"/>
      <c r="C21" s="43"/>
      <c r="D21" s="108"/>
      <c r="E21" s="82"/>
      <c r="F21" s="80"/>
      <c r="G21" s="80"/>
      <c r="H21" s="80"/>
      <c r="I21" s="80"/>
      <c r="J21" s="80"/>
      <c r="K21" s="80"/>
      <c r="L21" s="80"/>
      <c r="M21" s="80"/>
      <c r="N21" s="80"/>
      <c r="O21" s="80"/>
    </row>
    <row r="22" spans="1:15" ht="15.75" x14ac:dyDescent="0.25">
      <c r="B22" s="4" t="s">
        <v>37</v>
      </c>
    </row>
    <row r="23" spans="1:15" ht="65.25" customHeight="1" x14ac:dyDescent="0.2">
      <c r="B23" s="405" t="s">
        <v>687</v>
      </c>
      <c r="C23" s="405"/>
      <c r="D23" s="405"/>
      <c r="E23" s="405"/>
      <c r="F23" s="405"/>
      <c r="G23" s="405"/>
      <c r="H23" s="405"/>
      <c r="I23" s="405"/>
      <c r="J23" s="405"/>
      <c r="K23" s="405"/>
      <c r="L23" s="405"/>
      <c r="M23" s="405"/>
      <c r="N23" s="405"/>
      <c r="O23" s="405"/>
    </row>
    <row r="25" spans="1:15" ht="15.75" x14ac:dyDescent="0.25">
      <c r="B25" s="4" t="s">
        <v>39</v>
      </c>
    </row>
    <row r="26" spans="1:15" x14ac:dyDescent="0.2">
      <c r="B26" s="392" t="s">
        <v>686</v>
      </c>
      <c r="C26" s="392"/>
      <c r="D26" s="392"/>
      <c r="E26" s="392"/>
      <c r="F26" s="392"/>
      <c r="G26" s="392"/>
      <c r="H26" s="392"/>
      <c r="I26" s="392"/>
      <c r="J26" s="392"/>
      <c r="K26" s="392"/>
      <c r="L26" s="392"/>
      <c r="M26" s="392"/>
      <c r="N26" s="392"/>
      <c r="O26" s="392"/>
    </row>
  </sheetData>
  <mergeCells count="6">
    <mergeCell ref="B26:O26"/>
    <mergeCell ref="D1:O1"/>
    <mergeCell ref="D3:O3"/>
    <mergeCell ref="B23:O23"/>
    <mergeCell ref="B3:B4"/>
    <mergeCell ref="D15:O15"/>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6"/>
  <dimension ref="A1:O40"/>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2" t="s">
        <v>326</v>
      </c>
      <c r="C1" s="2"/>
      <c r="D1" s="393"/>
      <c r="E1" s="393"/>
      <c r="F1" s="393"/>
      <c r="G1" s="393"/>
      <c r="H1" s="393"/>
      <c r="I1" s="393"/>
      <c r="J1" s="393"/>
      <c r="K1" s="393"/>
      <c r="L1" s="393"/>
      <c r="M1" s="393"/>
      <c r="N1" s="393"/>
      <c r="O1" s="393"/>
    </row>
    <row r="2" spans="2:15" s="3" customFormat="1" ht="15.75" x14ac:dyDescent="0.25">
      <c r="B2" s="4" t="s">
        <v>1</v>
      </c>
      <c r="C2" s="168">
        <v>2012</v>
      </c>
      <c r="D2" s="212" t="s">
        <v>697</v>
      </c>
      <c r="E2" s="212"/>
      <c r="F2" s="212"/>
      <c r="G2" s="212"/>
      <c r="H2" s="213"/>
      <c r="I2" s="214"/>
      <c r="J2" s="219"/>
      <c r="K2" s="219"/>
      <c r="L2" s="214"/>
      <c r="M2" s="376"/>
      <c r="N2" s="376" t="s">
        <v>698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58">
        <v>202.7</v>
      </c>
      <c r="D5" s="11"/>
      <c r="E5" s="11"/>
      <c r="F5" s="13"/>
      <c r="G5" s="11"/>
      <c r="H5" s="11"/>
      <c r="I5" s="11">
        <f>$C$5*100/$C$21</f>
        <v>41.215941439609594</v>
      </c>
      <c r="J5" s="11">
        <f>$C$5*100/$C$21</f>
        <v>41.215941439609594</v>
      </c>
      <c r="K5" s="11">
        <f>$C$5*100/$C$21</f>
        <v>41.215941439609594</v>
      </c>
      <c r="L5" s="11">
        <f>$C$5*100/$C$21</f>
        <v>41.215941439609594</v>
      </c>
      <c r="M5" s="11">
        <f>$C$5*100/$C$21</f>
        <v>41.215941439609594</v>
      </c>
      <c r="N5" s="11"/>
      <c r="O5" s="13"/>
    </row>
    <row r="6" spans="2:15" s="12" customFormat="1" x14ac:dyDescent="0.2">
      <c r="B6" s="10" t="s">
        <v>17</v>
      </c>
      <c r="C6" s="258">
        <v>18.2</v>
      </c>
      <c r="D6" s="11"/>
      <c r="E6" s="11"/>
      <c r="F6" s="13"/>
      <c r="G6" s="11"/>
      <c r="H6" s="11"/>
      <c r="I6" s="11">
        <f>$C$6*100/$C$21</f>
        <v>3.7006913379422528</v>
      </c>
      <c r="J6" s="11">
        <f>$C$6*100/$C$21</f>
        <v>3.7006913379422528</v>
      </c>
      <c r="K6" s="11">
        <f>$C$6*100/$C$21</f>
        <v>3.7006913379422528</v>
      </c>
      <c r="L6" s="11">
        <f>$C$6*100/$C$21</f>
        <v>3.7006913379422528</v>
      </c>
      <c r="M6" s="11">
        <f>$C$6*100/$C$21</f>
        <v>3.7006913379422528</v>
      </c>
      <c r="N6" s="11"/>
      <c r="O6" s="13"/>
    </row>
    <row r="7" spans="2:15" s="12" customFormat="1" x14ac:dyDescent="0.2">
      <c r="B7" s="10" t="s">
        <v>18</v>
      </c>
      <c r="C7" s="259">
        <v>13.6</v>
      </c>
      <c r="D7" s="11"/>
      <c r="E7" s="11"/>
      <c r="F7" s="13"/>
      <c r="G7" s="11"/>
      <c r="H7" s="11"/>
      <c r="I7" s="11">
        <f>$C$7*100/$C$21</f>
        <v>2.7653517690117932</v>
      </c>
      <c r="J7" s="11">
        <f>$C$7*100/$C$21</f>
        <v>2.7653517690117932</v>
      </c>
      <c r="K7" s="11">
        <f>$C$7*100/$C$21</f>
        <v>2.7653517690117932</v>
      </c>
      <c r="L7" s="11">
        <f>$C$7*100/$C$21</f>
        <v>2.7653517690117932</v>
      </c>
      <c r="M7" s="11">
        <f>$C$7*100/$C$21</f>
        <v>2.7653517690117932</v>
      </c>
      <c r="N7" s="11"/>
      <c r="O7" s="11"/>
    </row>
    <row r="8" spans="2:15" s="12" customFormat="1" x14ac:dyDescent="0.2">
      <c r="B8" s="37" t="s">
        <v>90</v>
      </c>
      <c r="C8" s="258">
        <v>14.2</v>
      </c>
      <c r="D8" s="11">
        <f t="shared" ref="D8:O8" si="0">$C$8*100/$C$21</f>
        <v>2.887352582350549</v>
      </c>
      <c r="E8" s="11">
        <f t="shared" si="0"/>
        <v>2.887352582350549</v>
      </c>
      <c r="F8" s="11">
        <f t="shared" si="0"/>
        <v>2.887352582350549</v>
      </c>
      <c r="G8" s="11">
        <f t="shared" si="0"/>
        <v>2.887352582350549</v>
      </c>
      <c r="H8" s="11">
        <f t="shared" si="0"/>
        <v>2.887352582350549</v>
      </c>
      <c r="I8" s="11">
        <f t="shared" si="0"/>
        <v>2.887352582350549</v>
      </c>
      <c r="J8" s="11">
        <f t="shared" si="0"/>
        <v>2.887352582350549</v>
      </c>
      <c r="K8" s="11">
        <f t="shared" si="0"/>
        <v>2.887352582350549</v>
      </c>
      <c r="L8" s="11">
        <f t="shared" si="0"/>
        <v>2.887352582350549</v>
      </c>
      <c r="M8" s="11">
        <f t="shared" si="0"/>
        <v>2.887352582350549</v>
      </c>
      <c r="N8" s="11">
        <f t="shared" si="0"/>
        <v>2.887352582350549</v>
      </c>
      <c r="O8" s="11">
        <f t="shared" si="0"/>
        <v>2.887352582350549</v>
      </c>
    </row>
    <row r="9" spans="2:15" s="12" customFormat="1" x14ac:dyDescent="0.2">
      <c r="B9" s="37" t="s">
        <v>94</v>
      </c>
      <c r="C9" s="258">
        <v>18.8</v>
      </c>
      <c r="D9" s="11">
        <f t="shared" ref="D9:O9" si="1">$C$9*100/$C$21</f>
        <v>3.8226921512810086</v>
      </c>
      <c r="E9" s="11">
        <f t="shared" si="1"/>
        <v>3.8226921512810086</v>
      </c>
      <c r="F9" s="11">
        <f t="shared" si="1"/>
        <v>3.8226921512810086</v>
      </c>
      <c r="G9" s="11">
        <f t="shared" si="1"/>
        <v>3.8226921512810086</v>
      </c>
      <c r="H9" s="11">
        <f t="shared" si="1"/>
        <v>3.8226921512810086</v>
      </c>
      <c r="I9" s="11">
        <f t="shared" si="1"/>
        <v>3.8226921512810086</v>
      </c>
      <c r="J9" s="11">
        <f t="shared" si="1"/>
        <v>3.8226921512810086</v>
      </c>
      <c r="K9" s="11">
        <f t="shared" si="1"/>
        <v>3.8226921512810086</v>
      </c>
      <c r="L9" s="11">
        <f t="shared" si="1"/>
        <v>3.8226921512810086</v>
      </c>
      <c r="M9" s="11">
        <f t="shared" si="1"/>
        <v>3.8226921512810086</v>
      </c>
      <c r="N9" s="11">
        <f t="shared" si="1"/>
        <v>3.8226921512810086</v>
      </c>
      <c r="O9" s="11">
        <f t="shared" si="1"/>
        <v>3.8226921512810086</v>
      </c>
    </row>
    <row r="10" spans="2:15" s="220" customFormat="1" x14ac:dyDescent="0.2">
      <c r="B10" s="37" t="s">
        <v>151</v>
      </c>
      <c r="C10" s="258">
        <v>18.5</v>
      </c>
      <c r="D10" s="222">
        <f>$C$10*100/$C$21</f>
        <v>3.7616917446116305</v>
      </c>
      <c r="E10" s="222">
        <f t="shared" ref="E10:O10" si="2">$C$10*100/$C$21</f>
        <v>3.7616917446116305</v>
      </c>
      <c r="F10" s="222">
        <f t="shared" si="2"/>
        <v>3.7616917446116305</v>
      </c>
      <c r="G10" s="222">
        <f t="shared" si="2"/>
        <v>3.7616917446116305</v>
      </c>
      <c r="H10" s="222">
        <f t="shared" si="2"/>
        <v>3.7616917446116305</v>
      </c>
      <c r="I10" s="222">
        <f t="shared" si="2"/>
        <v>3.7616917446116305</v>
      </c>
      <c r="J10" s="222">
        <f t="shared" si="2"/>
        <v>3.7616917446116305</v>
      </c>
      <c r="K10" s="222">
        <f t="shared" si="2"/>
        <v>3.7616917446116305</v>
      </c>
      <c r="L10" s="222">
        <f t="shared" si="2"/>
        <v>3.7616917446116305</v>
      </c>
      <c r="M10" s="222">
        <f t="shared" si="2"/>
        <v>3.7616917446116305</v>
      </c>
      <c r="N10" s="222">
        <f t="shared" si="2"/>
        <v>3.7616917446116305</v>
      </c>
      <c r="O10" s="222">
        <f t="shared" si="2"/>
        <v>3.7616917446116305</v>
      </c>
    </row>
    <row r="11" spans="2:15" s="220" customFormat="1" x14ac:dyDescent="0.2">
      <c r="B11" s="37" t="s">
        <v>317</v>
      </c>
      <c r="C11" s="258">
        <v>6.6</v>
      </c>
      <c r="D11" s="222">
        <f>$C$11*100/$C$21</f>
        <v>1.3420089467263114</v>
      </c>
      <c r="E11" s="222">
        <f t="shared" ref="E11:O11" si="3">$C$11*100/$C$21</f>
        <v>1.3420089467263114</v>
      </c>
      <c r="F11" s="222">
        <f t="shared" si="3"/>
        <v>1.3420089467263114</v>
      </c>
      <c r="G11" s="222">
        <f t="shared" si="3"/>
        <v>1.3420089467263114</v>
      </c>
      <c r="H11" s="222">
        <f t="shared" si="3"/>
        <v>1.3420089467263114</v>
      </c>
      <c r="I11" s="222">
        <f t="shared" si="3"/>
        <v>1.3420089467263114</v>
      </c>
      <c r="J11" s="222">
        <f t="shared" si="3"/>
        <v>1.3420089467263114</v>
      </c>
      <c r="K11" s="222">
        <f t="shared" si="3"/>
        <v>1.3420089467263114</v>
      </c>
      <c r="L11" s="222">
        <f t="shared" si="3"/>
        <v>1.3420089467263114</v>
      </c>
      <c r="M11" s="222">
        <f t="shared" si="3"/>
        <v>1.3420089467263114</v>
      </c>
      <c r="N11" s="222">
        <f t="shared" si="3"/>
        <v>1.3420089467263114</v>
      </c>
      <c r="O11" s="222">
        <f t="shared" si="3"/>
        <v>1.3420089467263114</v>
      </c>
    </row>
    <row r="12" spans="2:15" s="220" customFormat="1" x14ac:dyDescent="0.2">
      <c r="B12" s="37" t="s">
        <v>729</v>
      </c>
      <c r="C12" s="258">
        <v>3.6</v>
      </c>
      <c r="D12" s="222"/>
      <c r="E12" s="222"/>
      <c r="F12" s="222"/>
      <c r="G12" s="222"/>
      <c r="H12" s="222"/>
      <c r="I12" s="222">
        <f>$C$12*100/$C$21</f>
        <v>0.7320048800325335</v>
      </c>
      <c r="J12" s="222">
        <f t="shared" ref="J12:M12" si="4">$C$12*100/$C$21</f>
        <v>0.7320048800325335</v>
      </c>
      <c r="K12" s="222">
        <f t="shared" si="4"/>
        <v>0.7320048800325335</v>
      </c>
      <c r="L12" s="222">
        <f t="shared" si="4"/>
        <v>0.7320048800325335</v>
      </c>
      <c r="M12" s="222">
        <f t="shared" si="4"/>
        <v>0.7320048800325335</v>
      </c>
      <c r="N12" s="222"/>
      <c r="O12" s="222"/>
    </row>
    <row r="13" spans="2:15" s="220" customFormat="1" x14ac:dyDescent="0.2">
      <c r="B13" s="37" t="s">
        <v>774</v>
      </c>
      <c r="C13" s="258">
        <v>66.5</v>
      </c>
      <c r="D13" s="222"/>
      <c r="E13" s="222"/>
      <c r="F13" s="222"/>
      <c r="G13" s="222"/>
      <c r="H13" s="222"/>
      <c r="I13" s="222">
        <f>$C$13*100/$C$21</f>
        <v>13.521756811712077</v>
      </c>
      <c r="J13" s="222">
        <f t="shared" ref="J13:M13" si="5">$C$13*100/$C$21</f>
        <v>13.521756811712077</v>
      </c>
      <c r="K13" s="222">
        <f t="shared" si="5"/>
        <v>13.521756811712077</v>
      </c>
      <c r="L13" s="222">
        <f t="shared" si="5"/>
        <v>13.521756811712077</v>
      </c>
      <c r="M13" s="222">
        <f t="shared" si="5"/>
        <v>13.521756811712077</v>
      </c>
      <c r="N13" s="222"/>
      <c r="O13" s="222"/>
    </row>
    <row r="14" spans="2:15" s="220" customFormat="1" x14ac:dyDescent="0.2">
      <c r="B14" s="37" t="s">
        <v>78</v>
      </c>
      <c r="C14" s="258">
        <v>5.6</v>
      </c>
      <c r="D14" s="222"/>
      <c r="E14" s="222"/>
      <c r="F14" s="222"/>
      <c r="G14" s="222"/>
      <c r="H14" s="222"/>
      <c r="I14" s="222">
        <f>$C$14*100/$C$21</f>
        <v>1.1386742578283855</v>
      </c>
      <c r="J14" s="222">
        <f t="shared" ref="J14:M14" si="6">$C$14*100/$C$21</f>
        <v>1.1386742578283855</v>
      </c>
      <c r="K14" s="222">
        <f t="shared" si="6"/>
        <v>1.1386742578283855</v>
      </c>
      <c r="L14" s="222">
        <f t="shared" si="6"/>
        <v>1.1386742578283855</v>
      </c>
      <c r="M14" s="222">
        <f t="shared" si="6"/>
        <v>1.1386742578283855</v>
      </c>
      <c r="N14" s="222"/>
      <c r="O14" s="222"/>
    </row>
    <row r="15" spans="2:15" s="220" customFormat="1" x14ac:dyDescent="0.2">
      <c r="B15" s="37" t="s">
        <v>247</v>
      </c>
      <c r="C15" s="258">
        <v>34.9</v>
      </c>
      <c r="D15" s="222"/>
      <c r="E15" s="222"/>
      <c r="F15" s="222"/>
      <c r="G15" s="222"/>
      <c r="H15" s="222"/>
      <c r="I15" s="222">
        <f>$C$15*100/$C$21</f>
        <v>7.0963806425376168</v>
      </c>
      <c r="J15" s="222">
        <f t="shared" ref="J15:M15" si="7">$C$15*100/$C$21</f>
        <v>7.0963806425376168</v>
      </c>
      <c r="K15" s="222">
        <f t="shared" si="7"/>
        <v>7.0963806425376168</v>
      </c>
      <c r="L15" s="222">
        <f t="shared" si="7"/>
        <v>7.0963806425376168</v>
      </c>
      <c r="M15" s="222">
        <f t="shared" si="7"/>
        <v>7.0963806425376168</v>
      </c>
      <c r="N15" s="222"/>
      <c r="O15" s="222"/>
    </row>
    <row r="16" spans="2:15" s="12" customFormat="1" x14ac:dyDescent="0.2">
      <c r="B16" s="37" t="s">
        <v>79</v>
      </c>
      <c r="C16" s="258">
        <v>62.6</v>
      </c>
      <c r="D16" s="11">
        <f t="shared" ref="D16:O16" si="8">$C$16*100/$C$21</f>
        <v>12.728751525010166</v>
      </c>
      <c r="E16" s="11">
        <f t="shared" si="8"/>
        <v>12.728751525010166</v>
      </c>
      <c r="F16" s="11">
        <f t="shared" si="8"/>
        <v>12.728751525010166</v>
      </c>
      <c r="G16" s="11">
        <f t="shared" si="8"/>
        <v>12.728751525010166</v>
      </c>
      <c r="H16" s="11">
        <f t="shared" si="8"/>
        <v>12.728751525010166</v>
      </c>
      <c r="I16" s="11">
        <f t="shared" si="8"/>
        <v>12.728751525010166</v>
      </c>
      <c r="J16" s="11">
        <f t="shared" si="8"/>
        <v>12.728751525010166</v>
      </c>
      <c r="K16" s="11">
        <f t="shared" si="8"/>
        <v>12.728751525010166</v>
      </c>
      <c r="L16" s="11">
        <f t="shared" si="8"/>
        <v>12.728751525010166</v>
      </c>
      <c r="M16" s="11">
        <f t="shared" si="8"/>
        <v>12.728751525010166</v>
      </c>
      <c r="N16" s="11">
        <f t="shared" si="8"/>
        <v>12.728751525010166</v>
      </c>
      <c r="O16" s="11">
        <f t="shared" si="8"/>
        <v>12.728751525010166</v>
      </c>
    </row>
    <row r="17" spans="1:15" s="12" customFormat="1" x14ac:dyDescent="0.2">
      <c r="B17" s="37" t="s">
        <v>63</v>
      </c>
      <c r="C17" s="259">
        <v>16.100000000000001</v>
      </c>
      <c r="D17" s="38"/>
      <c r="E17" s="38"/>
      <c r="F17" s="38"/>
      <c r="G17" s="38"/>
      <c r="H17" s="38"/>
      <c r="I17" s="11">
        <f>$C$17*100/$C$21</f>
        <v>3.2736884912566087</v>
      </c>
      <c r="J17" s="11">
        <f>$C$17*100/$C$21</f>
        <v>3.2736884912566087</v>
      </c>
      <c r="K17" s="11">
        <f>$C$17*100/$C$21</f>
        <v>3.2736884912566087</v>
      </c>
      <c r="L17" s="11">
        <f>$C$17*100/$C$21</f>
        <v>3.2736884912566087</v>
      </c>
      <c r="M17" s="11">
        <f>$C$17*100/$C$21</f>
        <v>3.2736884912566087</v>
      </c>
      <c r="N17" s="38"/>
      <c r="O17" s="39"/>
    </row>
    <row r="18" spans="1:15" s="220" customFormat="1" x14ac:dyDescent="0.2">
      <c r="B18" s="37" t="s">
        <v>769</v>
      </c>
      <c r="C18" s="259">
        <v>8.6999999999999993</v>
      </c>
      <c r="D18" s="222">
        <f>$C$18*100/$C$21</f>
        <v>1.7690117934119558</v>
      </c>
      <c r="E18" s="222">
        <f t="shared" ref="E18:O18" si="9">$C$18*100/$C$21</f>
        <v>1.7690117934119558</v>
      </c>
      <c r="F18" s="222">
        <f t="shared" si="9"/>
        <v>1.7690117934119558</v>
      </c>
      <c r="G18" s="222">
        <f t="shared" si="9"/>
        <v>1.7690117934119558</v>
      </c>
      <c r="H18" s="222">
        <f t="shared" si="9"/>
        <v>1.7690117934119558</v>
      </c>
      <c r="I18" s="222">
        <f t="shared" si="9"/>
        <v>1.7690117934119558</v>
      </c>
      <c r="J18" s="222">
        <f t="shared" si="9"/>
        <v>1.7690117934119558</v>
      </c>
      <c r="K18" s="222">
        <f t="shared" si="9"/>
        <v>1.7690117934119558</v>
      </c>
      <c r="L18" s="222">
        <f t="shared" si="9"/>
        <v>1.7690117934119558</v>
      </c>
      <c r="M18" s="222">
        <f t="shared" si="9"/>
        <v>1.7690117934119558</v>
      </c>
      <c r="N18" s="222">
        <f t="shared" si="9"/>
        <v>1.7690117934119558</v>
      </c>
      <c r="O18" s="222">
        <f t="shared" si="9"/>
        <v>1.7690117934119558</v>
      </c>
    </row>
    <row r="19" spans="1:15" s="220" customFormat="1" x14ac:dyDescent="0.2">
      <c r="B19" s="37" t="s">
        <v>225</v>
      </c>
      <c r="C19" s="259">
        <v>1.3</v>
      </c>
      <c r="D19" s="15">
        <f>$C$19*100/$C$21</f>
        <v>0.26433509556730378</v>
      </c>
      <c r="E19" s="15">
        <f t="shared" ref="E19:O19" si="10">$C$19*100/$C$21</f>
        <v>0.26433509556730378</v>
      </c>
      <c r="F19" s="15">
        <f t="shared" si="10"/>
        <v>0.26433509556730378</v>
      </c>
      <c r="G19" s="15">
        <f t="shared" si="10"/>
        <v>0.26433509556730378</v>
      </c>
      <c r="H19" s="15">
        <f t="shared" si="10"/>
        <v>0.26433509556730378</v>
      </c>
      <c r="I19" s="15">
        <f t="shared" si="10"/>
        <v>0.26433509556730378</v>
      </c>
      <c r="J19" s="15">
        <f t="shared" si="10"/>
        <v>0.26433509556730378</v>
      </c>
      <c r="K19" s="15">
        <f t="shared" si="10"/>
        <v>0.26433509556730378</v>
      </c>
      <c r="L19" s="15">
        <f t="shared" si="10"/>
        <v>0.26433509556730378</v>
      </c>
      <c r="M19" s="15">
        <f t="shared" si="10"/>
        <v>0.26433509556730378</v>
      </c>
      <c r="N19" s="15">
        <f t="shared" si="10"/>
        <v>0.26433509556730378</v>
      </c>
      <c r="O19" s="15">
        <f t="shared" si="10"/>
        <v>0.26433509556730378</v>
      </c>
    </row>
    <row r="20" spans="1:15" ht="16.5" x14ac:dyDescent="0.2">
      <c r="B20" s="257" t="s">
        <v>27</v>
      </c>
      <c r="C20" s="260">
        <f>SUM(C3:C19)</f>
        <v>491.90000000000003</v>
      </c>
      <c r="D20" s="423"/>
      <c r="E20" s="424"/>
      <c r="F20" s="424"/>
      <c r="G20" s="424"/>
      <c r="H20" s="424"/>
      <c r="I20" s="424"/>
      <c r="J20" s="424"/>
      <c r="K20" s="424"/>
      <c r="L20" s="424"/>
      <c r="M20" s="424"/>
      <c r="N20" s="424"/>
      <c r="O20" s="425"/>
    </row>
    <row r="21" spans="1:15" ht="16.5" x14ac:dyDescent="0.3">
      <c r="A21" s="19"/>
      <c r="B21" s="242" t="s">
        <v>28</v>
      </c>
      <c r="C21" s="243">
        <v>491.8</v>
      </c>
      <c r="D21" s="17">
        <f t="shared" ref="D21:O21" si="11">SUM(D5:D17)</f>
        <v>24.542496949979665</v>
      </c>
      <c r="E21" s="17">
        <f t="shared" si="11"/>
        <v>24.542496949979665</v>
      </c>
      <c r="F21" s="17">
        <f t="shared" si="11"/>
        <v>24.542496949979665</v>
      </c>
      <c r="G21" s="17">
        <f t="shared" si="11"/>
        <v>24.542496949979665</v>
      </c>
      <c r="H21" s="17">
        <f t="shared" si="11"/>
        <v>24.542496949979665</v>
      </c>
      <c r="I21" s="17">
        <f t="shared" si="11"/>
        <v>97.986986579910521</v>
      </c>
      <c r="J21" s="17">
        <f t="shared" si="11"/>
        <v>97.986986579910521</v>
      </c>
      <c r="K21" s="17">
        <f t="shared" si="11"/>
        <v>97.986986579910521</v>
      </c>
      <c r="L21" s="17">
        <f t="shared" si="11"/>
        <v>97.986986579910521</v>
      </c>
      <c r="M21" s="17">
        <f t="shared" si="11"/>
        <v>97.986986579910521</v>
      </c>
      <c r="N21" s="17">
        <f t="shared" si="11"/>
        <v>24.542496949979665</v>
      </c>
      <c r="O21" s="17">
        <f t="shared" si="11"/>
        <v>24.542496949979665</v>
      </c>
    </row>
    <row r="22" spans="1:15" ht="16.5" x14ac:dyDescent="0.2">
      <c r="A22" s="19"/>
      <c r="B22" s="21" t="s">
        <v>29</v>
      </c>
      <c r="C22" s="224">
        <f>C20/C21*100</f>
        <v>100.02033346888979</v>
      </c>
      <c r="D22" s="20"/>
      <c r="E22" s="20"/>
      <c r="F22" s="20"/>
      <c r="G22" s="20"/>
      <c r="H22" s="20"/>
      <c r="I22" s="20"/>
      <c r="J22" s="20"/>
      <c r="K22" s="20"/>
      <c r="L22" s="20"/>
      <c r="M22" s="20"/>
      <c r="N22" s="20"/>
      <c r="O22" s="23"/>
    </row>
    <row r="23" spans="1:15" ht="16.5" x14ac:dyDescent="0.3">
      <c r="A23" s="19"/>
      <c r="B23" s="24" t="s">
        <v>30</v>
      </c>
      <c r="C23" s="22">
        <v>557.577</v>
      </c>
      <c r="D23" s="25"/>
      <c r="E23" s="20"/>
      <c r="F23" s="20"/>
      <c r="G23" s="20"/>
      <c r="H23" s="20"/>
      <c r="I23" s="20"/>
      <c r="J23" s="20"/>
      <c r="K23" s="20"/>
      <c r="L23" s="20"/>
      <c r="M23" s="20"/>
      <c r="N23" s="20"/>
      <c r="O23" s="23"/>
    </row>
    <row r="24" spans="1:15" ht="16.5" x14ac:dyDescent="0.3">
      <c r="A24" s="19"/>
      <c r="B24" s="26" t="s">
        <v>32</v>
      </c>
      <c r="C24" s="27">
        <f>C21/C23*100</f>
        <v>88.203064330128399</v>
      </c>
      <c r="D24" s="25"/>
      <c r="E24" s="20"/>
      <c r="F24" s="20"/>
      <c r="G24" s="20"/>
      <c r="H24" s="20"/>
      <c r="I24" s="20"/>
      <c r="J24" s="20"/>
      <c r="K24" s="20"/>
      <c r="L24" s="20"/>
      <c r="M24" s="20"/>
      <c r="N24" s="20"/>
      <c r="O24" s="23"/>
    </row>
    <row r="25" spans="1:15" ht="16.5" x14ac:dyDescent="0.2">
      <c r="A25" s="19"/>
      <c r="B25" s="28" t="s">
        <v>33</v>
      </c>
      <c r="C25" s="29">
        <v>557.577</v>
      </c>
      <c r="D25" s="30"/>
      <c r="E25" s="44"/>
      <c r="F25" s="32"/>
      <c r="G25" s="32"/>
      <c r="H25" s="32"/>
      <c r="I25" s="32"/>
      <c r="J25" s="32"/>
      <c r="K25" s="32"/>
      <c r="L25" s="32"/>
      <c r="M25" s="32"/>
      <c r="N25" s="32"/>
      <c r="O25" s="33"/>
    </row>
    <row r="26" spans="1:15" s="219" customFormat="1" ht="15" x14ac:dyDescent="0.2">
      <c r="B26" s="45"/>
      <c r="C26" s="46"/>
      <c r="D26" s="47"/>
      <c r="E26" s="48"/>
      <c r="F26" s="49"/>
      <c r="G26" s="49"/>
      <c r="H26" s="49"/>
      <c r="I26" s="49"/>
      <c r="J26" s="49"/>
      <c r="K26" s="49"/>
      <c r="L26" s="49"/>
      <c r="M26" s="49"/>
      <c r="N26" s="49"/>
      <c r="O26" s="49"/>
    </row>
    <row r="27" spans="1:15" s="219" customFormat="1" ht="15" x14ac:dyDescent="0.2">
      <c r="B27" s="45"/>
      <c r="C27" s="45"/>
      <c r="D27" s="47"/>
      <c r="E27" s="48"/>
      <c r="F27" s="49"/>
      <c r="G27" s="49"/>
      <c r="H27" s="49"/>
      <c r="I27" s="49"/>
      <c r="J27" s="49"/>
      <c r="K27" s="49"/>
      <c r="L27" s="49"/>
      <c r="M27" s="49"/>
      <c r="N27" s="49"/>
      <c r="O27" s="49"/>
    </row>
    <row r="28" spans="1:15" s="219" customFormat="1" ht="15" x14ac:dyDescent="0.2">
      <c r="B28" s="45"/>
      <c r="C28" s="45"/>
      <c r="D28" s="47"/>
      <c r="E28" s="48"/>
      <c r="F28" s="49"/>
      <c r="G28" s="49"/>
      <c r="H28" s="49"/>
      <c r="I28" s="49"/>
      <c r="J28" s="49"/>
      <c r="K28" s="49"/>
      <c r="L28" s="49"/>
      <c r="M28" s="49"/>
      <c r="N28" s="49"/>
      <c r="O28" s="49"/>
    </row>
    <row r="29" spans="1:15" s="219" customFormat="1" ht="15" x14ac:dyDescent="0.2">
      <c r="B29" s="45"/>
      <c r="C29" s="45"/>
      <c r="D29" s="47"/>
      <c r="E29" s="48"/>
      <c r="F29" s="49"/>
      <c r="G29" s="49"/>
      <c r="H29" s="49"/>
      <c r="I29" s="49"/>
      <c r="J29" s="49"/>
      <c r="K29" s="49"/>
      <c r="L29" s="49"/>
      <c r="M29" s="49"/>
      <c r="N29" s="49"/>
      <c r="O29" s="49"/>
    </row>
    <row r="30" spans="1:15" s="219" customFormat="1" ht="15" x14ac:dyDescent="0.2">
      <c r="B30" s="45"/>
      <c r="C30" s="45"/>
      <c r="D30" s="47"/>
      <c r="E30" s="48"/>
      <c r="F30" s="49"/>
      <c r="G30" s="49"/>
      <c r="H30" s="49"/>
      <c r="I30" s="49"/>
      <c r="J30" s="49"/>
      <c r="K30" s="49"/>
      <c r="L30" s="49"/>
      <c r="M30" s="49"/>
      <c r="N30" s="49"/>
      <c r="O30" s="49"/>
    </row>
    <row r="31" spans="1:15" s="219" customFormat="1" ht="15" x14ac:dyDescent="0.2">
      <c r="B31" s="45"/>
      <c r="C31" s="45"/>
      <c r="D31" s="47"/>
      <c r="E31" s="48"/>
      <c r="F31" s="49"/>
      <c r="G31" s="49"/>
      <c r="H31" s="49"/>
      <c r="I31" s="49"/>
      <c r="J31" s="49"/>
      <c r="K31" s="49"/>
      <c r="L31" s="49"/>
      <c r="M31" s="49"/>
      <c r="N31" s="49"/>
      <c r="O31" s="49"/>
    </row>
    <row r="32" spans="1:15" s="219" customFormat="1" ht="15" x14ac:dyDescent="0.2">
      <c r="B32" s="45"/>
      <c r="C32" s="45"/>
      <c r="D32" s="47"/>
      <c r="E32" s="48"/>
      <c r="F32" s="49"/>
      <c r="G32" s="49"/>
      <c r="H32" s="49"/>
      <c r="I32" s="49"/>
      <c r="J32" s="49"/>
      <c r="K32" s="49"/>
      <c r="L32" s="49"/>
      <c r="M32" s="49"/>
      <c r="N32" s="49"/>
      <c r="O32" s="49"/>
    </row>
    <row r="33" spans="2:15" ht="15" x14ac:dyDescent="0.2">
      <c r="C33" s="45"/>
    </row>
    <row r="34" spans="2:15" ht="15.75" x14ac:dyDescent="0.25">
      <c r="B34" s="4" t="s">
        <v>779</v>
      </c>
    </row>
    <row r="35" spans="2:15" ht="45.75" customHeight="1" x14ac:dyDescent="0.2">
      <c r="B35" s="405" t="s">
        <v>778</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775</v>
      </c>
      <c r="C38" s="392"/>
      <c r="D38" s="392"/>
      <c r="E38" s="392"/>
      <c r="F38" s="392"/>
      <c r="G38" s="392"/>
      <c r="H38" s="392"/>
      <c r="I38" s="392"/>
      <c r="J38" s="392"/>
      <c r="K38" s="392"/>
      <c r="L38" s="392"/>
      <c r="M38" s="392"/>
      <c r="N38" s="392"/>
      <c r="O38" s="392"/>
    </row>
    <row r="39" spans="2:15" s="219" customFormat="1" ht="14.25" customHeight="1" x14ac:dyDescent="0.2">
      <c r="B39" s="415" t="s">
        <v>776</v>
      </c>
      <c r="C39" s="405"/>
      <c r="D39" s="405"/>
      <c r="E39" s="405"/>
      <c r="F39" s="405"/>
      <c r="G39" s="405"/>
      <c r="H39" s="405"/>
      <c r="I39" s="405"/>
      <c r="J39" s="405"/>
      <c r="K39" s="405"/>
      <c r="L39" s="405"/>
      <c r="M39" s="405"/>
      <c r="N39" s="405"/>
      <c r="O39" s="405"/>
    </row>
    <row r="40" spans="2:15" x14ac:dyDescent="0.2">
      <c r="B40" s="415" t="s">
        <v>777</v>
      </c>
      <c r="C40" s="405"/>
      <c r="D40" s="405"/>
      <c r="E40" s="405"/>
      <c r="F40" s="405"/>
      <c r="G40" s="405"/>
      <c r="H40" s="405"/>
      <c r="I40" s="405"/>
      <c r="J40" s="405"/>
      <c r="K40" s="405"/>
      <c r="L40" s="405"/>
      <c r="M40" s="405"/>
      <c r="N40" s="405"/>
      <c r="O40" s="405"/>
    </row>
  </sheetData>
  <mergeCells count="8">
    <mergeCell ref="B40:O40"/>
    <mergeCell ref="D1:O1"/>
    <mergeCell ref="D3:O3"/>
    <mergeCell ref="B35:O35"/>
    <mergeCell ref="B38:O38"/>
    <mergeCell ref="B39:O39"/>
    <mergeCell ref="B3:B4"/>
    <mergeCell ref="D20:O2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1"/>
  <dimension ref="A1:Q21"/>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404</v>
      </c>
      <c r="C1" s="2"/>
      <c r="D1" s="393"/>
      <c r="E1" s="393"/>
      <c r="F1" s="393"/>
      <c r="G1" s="393"/>
      <c r="H1" s="393"/>
      <c r="I1" s="393"/>
      <c r="J1" s="393"/>
      <c r="K1" s="393"/>
      <c r="L1" s="393"/>
      <c r="M1" s="393"/>
      <c r="N1" s="393"/>
      <c r="O1" s="393"/>
    </row>
    <row r="2" spans="1:17" s="3" customFormat="1" ht="15.75" x14ac:dyDescent="0.25">
      <c r="B2" s="4" t="s">
        <v>1</v>
      </c>
      <c r="C2" s="5" t="s">
        <v>83</v>
      </c>
    </row>
    <row r="3" spans="1:17" s="6" customFormat="1" ht="34.5" customHeight="1" x14ac:dyDescent="0.25">
      <c r="B3" s="399" t="s">
        <v>3</v>
      </c>
      <c r="C3" s="252" t="s">
        <v>741</v>
      </c>
      <c r="D3" s="394" t="s">
        <v>388</v>
      </c>
      <c r="E3" s="395"/>
      <c r="F3" s="395"/>
      <c r="G3" s="395"/>
      <c r="H3" s="395"/>
      <c r="I3" s="395"/>
      <c r="J3" s="395"/>
      <c r="K3" s="395"/>
      <c r="L3" s="395"/>
      <c r="M3" s="395"/>
      <c r="N3" s="395"/>
      <c r="O3" s="396"/>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405</v>
      </c>
      <c r="C5" s="264">
        <v>2.7</v>
      </c>
      <c r="D5" s="11"/>
      <c r="E5" s="11"/>
      <c r="F5" s="13"/>
      <c r="G5" s="11">
        <f>$C$5*100/$C$11</f>
        <v>8.6372360844529741</v>
      </c>
      <c r="H5" s="11">
        <f>$C$5*100/$C$11</f>
        <v>8.6372360844529741</v>
      </c>
      <c r="I5" s="11">
        <f>$C$5*100/$C$11</f>
        <v>8.6372360844529741</v>
      </c>
      <c r="J5" s="11">
        <f>$C$5*100/$C$11</f>
        <v>8.6372360844529741</v>
      </c>
      <c r="K5" s="11">
        <f>$C$5*100/$C$11</f>
        <v>8.6372360844529741</v>
      </c>
      <c r="L5" s="11"/>
      <c r="M5" s="11"/>
      <c r="N5" s="11"/>
      <c r="O5" s="13"/>
    </row>
    <row r="6" spans="1:17" s="12" customFormat="1" x14ac:dyDescent="0.2">
      <c r="B6" s="10" t="s">
        <v>50</v>
      </c>
      <c r="C6" s="265">
        <v>5.9</v>
      </c>
      <c r="D6" s="11"/>
      <c r="E6" s="11"/>
      <c r="F6" s="13"/>
      <c r="G6" s="11">
        <f>$C$6*100/$C$11</f>
        <v>18.873960332693539</v>
      </c>
      <c r="H6" s="11">
        <f>$C$6*100/$C$11</f>
        <v>18.873960332693539</v>
      </c>
      <c r="I6" s="11">
        <f>$C$6*100/$C$11</f>
        <v>18.873960332693539</v>
      </c>
      <c r="J6" s="11">
        <f>$C$6*100/$C$11</f>
        <v>18.873960332693539</v>
      </c>
      <c r="K6" s="11">
        <f>$C$6*100/$C$11</f>
        <v>18.873960332693539</v>
      </c>
      <c r="L6" s="11"/>
      <c r="M6" s="11"/>
      <c r="N6" s="11"/>
      <c r="O6" s="13"/>
    </row>
    <row r="7" spans="1:17" s="12" customFormat="1" x14ac:dyDescent="0.2">
      <c r="B7" s="37" t="s">
        <v>90</v>
      </c>
      <c r="C7" s="264">
        <v>14.7</v>
      </c>
      <c r="D7" s="11">
        <f t="shared" ref="D7:O7" si="0">$C$7*100/$C$11</f>
        <v>47.024952015355083</v>
      </c>
      <c r="E7" s="11">
        <f t="shared" si="0"/>
        <v>47.024952015355083</v>
      </c>
      <c r="F7" s="11">
        <f t="shared" si="0"/>
        <v>47.024952015355083</v>
      </c>
      <c r="G7" s="11">
        <f t="shared" si="0"/>
        <v>47.024952015355083</v>
      </c>
      <c r="H7" s="11">
        <f t="shared" si="0"/>
        <v>47.024952015355083</v>
      </c>
      <c r="I7" s="11">
        <f t="shared" si="0"/>
        <v>47.024952015355083</v>
      </c>
      <c r="J7" s="11">
        <f t="shared" si="0"/>
        <v>47.024952015355083</v>
      </c>
      <c r="K7" s="11">
        <f t="shared" si="0"/>
        <v>47.024952015355083</v>
      </c>
      <c r="L7" s="11">
        <f t="shared" si="0"/>
        <v>47.024952015355083</v>
      </c>
      <c r="M7" s="11">
        <f t="shared" si="0"/>
        <v>47.024952015355083</v>
      </c>
      <c r="N7" s="11">
        <f t="shared" si="0"/>
        <v>47.024952015355083</v>
      </c>
      <c r="O7" s="11">
        <f t="shared" si="0"/>
        <v>47.024952015355083</v>
      </c>
    </row>
    <row r="8" spans="1:17" s="12" customFormat="1" x14ac:dyDescent="0.2">
      <c r="B8" s="10" t="s">
        <v>247</v>
      </c>
      <c r="C8" s="264">
        <v>7</v>
      </c>
      <c r="D8" s="11"/>
      <c r="E8" s="11"/>
      <c r="F8" s="13"/>
      <c r="G8" s="11">
        <f>$C$8*100/$C$11</f>
        <v>22.39283429302623</v>
      </c>
      <c r="H8" s="11">
        <f>$C$8*100/$C$11</f>
        <v>22.39283429302623</v>
      </c>
      <c r="I8" s="11">
        <f>$C$8*100/$C$11</f>
        <v>22.39283429302623</v>
      </c>
      <c r="J8" s="11">
        <f>$C$8*100/$C$11</f>
        <v>22.39283429302623</v>
      </c>
      <c r="K8" s="11">
        <f>$C$8*100/$C$11</f>
        <v>22.39283429302623</v>
      </c>
      <c r="L8" s="11"/>
      <c r="M8" s="11"/>
      <c r="N8" s="11"/>
      <c r="O8" s="13"/>
    </row>
    <row r="9" spans="1:17" s="12" customFormat="1" x14ac:dyDescent="0.2">
      <c r="B9" s="37" t="s">
        <v>54</v>
      </c>
      <c r="C9" s="264">
        <v>1</v>
      </c>
      <c r="D9" s="11"/>
      <c r="E9" s="11"/>
      <c r="F9" s="13"/>
      <c r="G9" s="11">
        <f>$C$9*100/$C$11</f>
        <v>3.1989763275751759</v>
      </c>
      <c r="H9" s="11">
        <f>$C$9*100/$C$11</f>
        <v>3.1989763275751759</v>
      </c>
      <c r="I9" s="11">
        <f>$C$9*100/$C$11</f>
        <v>3.1989763275751759</v>
      </c>
      <c r="J9" s="11">
        <f>$C$9*100/$C$11</f>
        <v>3.1989763275751759</v>
      </c>
      <c r="K9" s="11">
        <f>$C$9*100/$C$11</f>
        <v>3.1989763275751759</v>
      </c>
      <c r="L9" s="11"/>
      <c r="M9" s="11"/>
      <c r="N9" s="11"/>
      <c r="O9" s="13"/>
      <c r="Q9" s="9"/>
    </row>
    <row r="10" spans="1:17" ht="16.5" x14ac:dyDescent="0.2">
      <c r="B10" s="257" t="s">
        <v>27</v>
      </c>
      <c r="C10" s="266">
        <f t="shared" ref="C10" si="1">SUM(C5:C9)</f>
        <v>31.3</v>
      </c>
      <c r="D10" s="423"/>
      <c r="E10" s="424"/>
      <c r="F10" s="424"/>
      <c r="G10" s="424"/>
      <c r="H10" s="424"/>
      <c r="I10" s="424"/>
      <c r="J10" s="424"/>
      <c r="K10" s="424"/>
      <c r="L10" s="424"/>
      <c r="M10" s="424"/>
      <c r="N10" s="424"/>
      <c r="O10" s="425"/>
    </row>
    <row r="11" spans="1:17" ht="16.5" x14ac:dyDescent="0.3">
      <c r="A11" s="19"/>
      <c r="B11" s="242" t="s">
        <v>28</v>
      </c>
      <c r="C11" s="270">
        <v>31.26</v>
      </c>
      <c r="D11" s="17">
        <f t="shared" ref="D11:O11" si="2">SUM(D5:D9)</f>
        <v>47.024952015355083</v>
      </c>
      <c r="E11" s="17">
        <f t="shared" si="2"/>
        <v>47.024952015355083</v>
      </c>
      <c r="F11" s="17">
        <f t="shared" si="2"/>
        <v>47.024952015355083</v>
      </c>
      <c r="G11" s="17">
        <f t="shared" si="2"/>
        <v>100.127959053103</v>
      </c>
      <c r="H11" s="17">
        <f t="shared" si="2"/>
        <v>100.127959053103</v>
      </c>
      <c r="I11" s="17">
        <f t="shared" si="2"/>
        <v>100.127959053103</v>
      </c>
      <c r="J11" s="17">
        <f t="shared" si="2"/>
        <v>100.127959053103</v>
      </c>
      <c r="K11" s="17">
        <f t="shared" si="2"/>
        <v>100.127959053103</v>
      </c>
      <c r="L11" s="17">
        <f t="shared" si="2"/>
        <v>47.024952015355083</v>
      </c>
      <c r="M11" s="17">
        <f t="shared" si="2"/>
        <v>47.024952015355083</v>
      </c>
      <c r="N11" s="17">
        <f t="shared" si="2"/>
        <v>47.024952015355083</v>
      </c>
      <c r="O11" s="40">
        <f t="shared" si="2"/>
        <v>47.024952015355083</v>
      </c>
    </row>
    <row r="12" spans="1:17" ht="16.5" x14ac:dyDescent="0.2">
      <c r="A12" s="19"/>
      <c r="B12" s="21" t="s">
        <v>29</v>
      </c>
      <c r="C12" s="22">
        <f>C10/C11*100</f>
        <v>100.12795905310301</v>
      </c>
      <c r="D12" s="20"/>
      <c r="E12" s="20"/>
      <c r="F12" s="20"/>
      <c r="G12" s="20"/>
      <c r="H12" s="20"/>
      <c r="I12" s="20"/>
      <c r="J12" s="20"/>
      <c r="K12" s="20"/>
      <c r="L12" s="20"/>
      <c r="M12" s="20"/>
      <c r="N12" s="20"/>
      <c r="O12" s="23"/>
    </row>
    <row r="13" spans="1:17" ht="16.5" x14ac:dyDescent="0.3">
      <c r="A13" s="19"/>
      <c r="B13" s="24" t="s">
        <v>30</v>
      </c>
      <c r="C13" s="143">
        <v>45.79</v>
      </c>
      <c r="D13" s="20"/>
      <c r="E13" s="20"/>
      <c r="F13" s="20"/>
      <c r="G13" s="20"/>
      <c r="H13" s="20"/>
      <c r="I13" s="20"/>
      <c r="J13" s="20"/>
      <c r="K13" s="20"/>
      <c r="L13" s="20"/>
      <c r="M13" s="20"/>
      <c r="N13" s="20"/>
      <c r="O13" s="23"/>
    </row>
    <row r="14" spans="1:17" ht="16.5" x14ac:dyDescent="0.3">
      <c r="A14" s="19"/>
      <c r="B14" s="26" t="s">
        <v>32</v>
      </c>
      <c r="C14" s="144">
        <f>100*C11/C13</f>
        <v>68.268180825507756</v>
      </c>
      <c r="D14" s="20"/>
      <c r="E14" s="20"/>
      <c r="F14" s="20"/>
      <c r="G14" s="20"/>
      <c r="H14" s="20"/>
      <c r="I14" s="20"/>
      <c r="J14" s="20"/>
      <c r="K14" s="20"/>
      <c r="L14" s="20"/>
      <c r="M14" s="20"/>
      <c r="N14" s="20"/>
      <c r="O14" s="23"/>
    </row>
    <row r="15" spans="1:17" ht="16.5" x14ac:dyDescent="0.2">
      <c r="A15" s="19"/>
      <c r="B15" s="28" t="s">
        <v>33</v>
      </c>
      <c r="C15" s="145">
        <v>45.79</v>
      </c>
      <c r="D15" s="42"/>
      <c r="E15" s="32"/>
      <c r="F15" s="32"/>
      <c r="G15" s="32"/>
      <c r="H15" s="32"/>
      <c r="I15" s="32"/>
      <c r="J15" s="32"/>
      <c r="K15" s="32"/>
      <c r="L15" s="32"/>
      <c r="M15" s="32"/>
      <c r="N15" s="32"/>
      <c r="O15" s="33"/>
    </row>
    <row r="16" spans="1:17" x14ac:dyDescent="0.2">
      <c r="C16" s="43"/>
    </row>
    <row r="17" spans="2:15" ht="15.75" x14ac:dyDescent="0.25">
      <c r="B17" s="4" t="s">
        <v>37</v>
      </c>
    </row>
    <row r="18" spans="2:15" ht="40.5" customHeight="1" x14ac:dyDescent="0.2">
      <c r="B18" s="397" t="s">
        <v>406</v>
      </c>
      <c r="C18" s="397"/>
      <c r="D18" s="397"/>
      <c r="E18" s="397"/>
      <c r="F18" s="397"/>
      <c r="G18" s="397"/>
      <c r="H18" s="397"/>
      <c r="I18" s="397"/>
      <c r="J18" s="397"/>
      <c r="K18" s="397"/>
      <c r="L18" s="397"/>
      <c r="M18" s="397"/>
      <c r="N18" s="397"/>
      <c r="O18" s="397"/>
    </row>
    <row r="20" spans="2:15" ht="15.75" x14ac:dyDescent="0.25">
      <c r="B20" s="4" t="s">
        <v>39</v>
      </c>
    </row>
    <row r="21" spans="2:15" x14ac:dyDescent="0.2">
      <c r="B21" s="398" t="s">
        <v>395</v>
      </c>
      <c r="C21" s="398"/>
      <c r="D21" s="398"/>
      <c r="E21" s="398"/>
      <c r="F21" s="398"/>
      <c r="G21" s="398"/>
      <c r="H21" s="398"/>
      <c r="I21" s="398"/>
      <c r="J21" s="398"/>
      <c r="K21" s="398"/>
      <c r="L21" s="398"/>
      <c r="M21" s="398"/>
      <c r="N21" s="398"/>
      <c r="O21" s="398"/>
    </row>
  </sheetData>
  <mergeCells count="6">
    <mergeCell ref="D1:O1"/>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2"/>
  <dimension ref="A1:O21"/>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407</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30"/>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4" t="s">
        <v>18</v>
      </c>
      <c r="C5" s="264">
        <v>3.3</v>
      </c>
      <c r="D5" s="11"/>
      <c r="E5" s="11"/>
      <c r="F5" s="13"/>
      <c r="G5" s="11">
        <f>$C$5*100/$C$10</f>
        <v>16.574585635359117</v>
      </c>
      <c r="H5" s="11">
        <f>$C$5*100/$C$10</f>
        <v>16.574585635359117</v>
      </c>
      <c r="I5" s="11">
        <f>$C$5*100/$C$10</f>
        <v>16.574585635359117</v>
      </c>
      <c r="J5" s="11">
        <f>$C$5*100/$C$10</f>
        <v>16.574585635359117</v>
      </c>
      <c r="K5" s="11">
        <f>$C$5*100/$C$10</f>
        <v>16.574585635359117</v>
      </c>
      <c r="L5" s="11"/>
      <c r="M5" s="11"/>
      <c r="N5" s="11"/>
      <c r="O5" s="13"/>
    </row>
    <row r="6" spans="1:15" s="12" customFormat="1" x14ac:dyDescent="0.2">
      <c r="B6" s="10" t="s">
        <v>90</v>
      </c>
      <c r="C6" s="265">
        <v>9.3000000000000007</v>
      </c>
      <c r="D6" s="11">
        <f t="shared" ref="D6:O6" si="0">$C$6*100/$C$10</f>
        <v>46.710195881466603</v>
      </c>
      <c r="E6" s="11">
        <f t="shared" si="0"/>
        <v>46.710195881466603</v>
      </c>
      <c r="F6" s="11">
        <f t="shared" si="0"/>
        <v>46.710195881466603</v>
      </c>
      <c r="G6" s="11">
        <f t="shared" si="0"/>
        <v>46.710195881466603</v>
      </c>
      <c r="H6" s="11">
        <f t="shared" si="0"/>
        <v>46.710195881466603</v>
      </c>
      <c r="I6" s="11">
        <f t="shared" si="0"/>
        <v>46.710195881466603</v>
      </c>
      <c r="J6" s="11">
        <f t="shared" si="0"/>
        <v>46.710195881466603</v>
      </c>
      <c r="K6" s="11">
        <f t="shared" si="0"/>
        <v>46.710195881466603</v>
      </c>
      <c r="L6" s="11">
        <f t="shared" si="0"/>
        <v>46.710195881466603</v>
      </c>
      <c r="M6" s="11">
        <f t="shared" si="0"/>
        <v>46.710195881466603</v>
      </c>
      <c r="N6" s="11">
        <f t="shared" si="0"/>
        <v>46.710195881466603</v>
      </c>
      <c r="O6" s="11">
        <f t="shared" si="0"/>
        <v>46.710195881466603</v>
      </c>
    </row>
    <row r="7" spans="1:15" s="12" customFormat="1" x14ac:dyDescent="0.2">
      <c r="B7" s="10" t="s">
        <v>78</v>
      </c>
      <c r="C7" s="264">
        <v>2.8</v>
      </c>
      <c r="D7" s="11"/>
      <c r="E7" s="11"/>
      <c r="F7" s="13"/>
      <c r="G7" s="11">
        <f>$C$7*100/$C$10</f>
        <v>14.063284781516826</v>
      </c>
      <c r="H7" s="11">
        <f>$C$7*100/$C$10</f>
        <v>14.063284781516826</v>
      </c>
      <c r="I7" s="11">
        <f>$C$7*100/$C$10</f>
        <v>14.063284781516826</v>
      </c>
      <c r="J7" s="11">
        <f>$C$7*100/$C$10</f>
        <v>14.063284781516826</v>
      </c>
      <c r="K7" s="11">
        <f>$C$7*100/$C$10</f>
        <v>14.063284781516826</v>
      </c>
      <c r="L7" s="11"/>
      <c r="M7" s="11"/>
      <c r="N7" s="11"/>
      <c r="O7" s="13"/>
    </row>
    <row r="8" spans="1:15" s="12" customFormat="1" x14ac:dyDescent="0.2">
      <c r="B8" s="10" t="s">
        <v>62</v>
      </c>
      <c r="C8" s="264">
        <v>4.5</v>
      </c>
      <c r="D8" s="11"/>
      <c r="E8" s="11"/>
      <c r="F8" s="11">
        <f t="shared" ref="F8:K8" si="1">$C$8*100/$C$10</f>
        <v>22.601707684580614</v>
      </c>
      <c r="G8" s="11">
        <f t="shared" si="1"/>
        <v>22.601707684580614</v>
      </c>
      <c r="H8" s="11">
        <f t="shared" si="1"/>
        <v>22.601707684580614</v>
      </c>
      <c r="I8" s="11">
        <f t="shared" si="1"/>
        <v>22.601707684580614</v>
      </c>
      <c r="J8" s="11">
        <f t="shared" si="1"/>
        <v>22.601707684580614</v>
      </c>
      <c r="K8" s="11">
        <f t="shared" si="1"/>
        <v>22.601707684580614</v>
      </c>
      <c r="L8" s="11"/>
      <c r="M8" s="11"/>
      <c r="N8" s="11"/>
      <c r="O8" s="13"/>
    </row>
    <row r="9" spans="1:15" ht="16.5" x14ac:dyDescent="0.2">
      <c r="B9" s="257" t="s">
        <v>27</v>
      </c>
      <c r="C9" s="266">
        <f t="shared" ref="C9" si="2">SUM(C5:C8)</f>
        <v>19.900000000000002</v>
      </c>
      <c r="D9" s="423"/>
      <c r="E9" s="424"/>
      <c r="F9" s="424"/>
      <c r="G9" s="424"/>
      <c r="H9" s="424"/>
      <c r="I9" s="424"/>
      <c r="J9" s="424"/>
      <c r="K9" s="424"/>
      <c r="L9" s="424"/>
      <c r="M9" s="424"/>
      <c r="N9" s="424"/>
      <c r="O9" s="425"/>
    </row>
    <row r="10" spans="1:15" ht="16.5" x14ac:dyDescent="0.3">
      <c r="A10" s="19"/>
      <c r="B10" s="242" t="s">
        <v>28</v>
      </c>
      <c r="C10" s="270">
        <v>19.91</v>
      </c>
      <c r="D10" s="17">
        <f t="shared" ref="D10:O10" si="3">SUM(D5:D8)</f>
        <v>46.710195881466603</v>
      </c>
      <c r="E10" s="17">
        <f t="shared" si="3"/>
        <v>46.710195881466603</v>
      </c>
      <c r="F10" s="17">
        <f t="shared" si="3"/>
        <v>69.311903566047221</v>
      </c>
      <c r="G10" s="17">
        <f t="shared" si="3"/>
        <v>99.949773982923162</v>
      </c>
      <c r="H10" s="17">
        <f t="shared" si="3"/>
        <v>99.949773982923162</v>
      </c>
      <c r="I10" s="17">
        <f t="shared" si="3"/>
        <v>99.949773982923162</v>
      </c>
      <c r="J10" s="17">
        <f t="shared" si="3"/>
        <v>99.949773982923162</v>
      </c>
      <c r="K10" s="17">
        <f t="shared" si="3"/>
        <v>99.949773982923162</v>
      </c>
      <c r="L10" s="17">
        <f t="shared" si="3"/>
        <v>46.710195881466603</v>
      </c>
      <c r="M10" s="17">
        <f t="shared" si="3"/>
        <v>46.710195881466603</v>
      </c>
      <c r="N10" s="17">
        <f t="shared" si="3"/>
        <v>46.710195881466603</v>
      </c>
      <c r="O10" s="17">
        <f t="shared" si="3"/>
        <v>46.710195881466603</v>
      </c>
    </row>
    <row r="11" spans="1:15" ht="16.5" x14ac:dyDescent="0.2">
      <c r="A11" s="19"/>
      <c r="B11" s="21" t="s">
        <v>29</v>
      </c>
      <c r="C11" s="22">
        <f>C9/C10*100</f>
        <v>99.949773982923162</v>
      </c>
      <c r="D11" s="20"/>
      <c r="E11" s="20"/>
      <c r="F11" s="20"/>
      <c r="G11" s="20"/>
      <c r="H11" s="20"/>
      <c r="I11" s="20"/>
      <c r="J11" s="20"/>
      <c r="K11" s="20"/>
      <c r="L11" s="20"/>
      <c r="M11" s="20"/>
      <c r="N11" s="20"/>
      <c r="O11" s="23"/>
    </row>
    <row r="12" spans="1:15" ht="16.5" x14ac:dyDescent="0.3">
      <c r="A12" s="19"/>
      <c r="B12" s="24" t="s">
        <v>30</v>
      </c>
      <c r="C12" s="143">
        <v>38.53</v>
      </c>
      <c r="D12" s="20"/>
      <c r="E12" s="20"/>
      <c r="F12" s="20"/>
      <c r="G12" s="20"/>
      <c r="H12" s="20"/>
      <c r="I12" s="20"/>
      <c r="J12" s="20"/>
      <c r="K12" s="20"/>
      <c r="L12" s="20"/>
      <c r="M12" s="20"/>
      <c r="N12" s="20"/>
      <c r="O12" s="23"/>
    </row>
    <row r="13" spans="1:15" ht="16.5" x14ac:dyDescent="0.3">
      <c r="A13" s="19"/>
      <c r="B13" s="26" t="s">
        <v>32</v>
      </c>
      <c r="C13" s="144">
        <f>100*C10/C12</f>
        <v>51.674020243965742</v>
      </c>
      <c r="D13" s="20"/>
      <c r="E13" s="20"/>
      <c r="F13" s="20"/>
      <c r="G13" s="20"/>
      <c r="H13" s="20"/>
      <c r="I13" s="20"/>
      <c r="J13" s="20"/>
      <c r="K13" s="20"/>
      <c r="L13" s="20"/>
      <c r="M13" s="20"/>
      <c r="N13" s="20"/>
      <c r="O13" s="23"/>
    </row>
    <row r="14" spans="1:15" ht="16.5" x14ac:dyDescent="0.2">
      <c r="A14" s="19"/>
      <c r="B14" s="28" t="s">
        <v>33</v>
      </c>
      <c r="C14" s="145">
        <v>38.53</v>
      </c>
      <c r="D14" s="42"/>
      <c r="E14" s="32"/>
      <c r="F14" s="32"/>
      <c r="G14" s="32"/>
      <c r="H14" s="32"/>
      <c r="I14" s="32"/>
      <c r="J14" s="32"/>
      <c r="K14" s="32"/>
      <c r="L14" s="32"/>
      <c r="M14" s="32"/>
      <c r="N14" s="32"/>
      <c r="O14" s="33"/>
    </row>
    <row r="15" spans="1:15" x14ac:dyDescent="0.2">
      <c r="C15" s="43"/>
    </row>
    <row r="16" spans="1:15" ht="15.75" x14ac:dyDescent="0.25">
      <c r="B16" s="4" t="s">
        <v>37</v>
      </c>
    </row>
    <row r="17" spans="2:15" ht="42.75" customHeight="1" x14ac:dyDescent="0.2">
      <c r="B17" s="397" t="s">
        <v>408</v>
      </c>
      <c r="C17" s="397"/>
      <c r="D17" s="397"/>
      <c r="E17" s="397"/>
      <c r="F17" s="397"/>
      <c r="G17" s="397"/>
      <c r="H17" s="397"/>
      <c r="I17" s="397"/>
      <c r="J17" s="397"/>
      <c r="K17" s="397"/>
      <c r="L17" s="397"/>
      <c r="M17" s="397"/>
      <c r="N17" s="397"/>
      <c r="O17" s="397"/>
    </row>
    <row r="19" spans="2:15" ht="15.75" x14ac:dyDescent="0.25">
      <c r="B19" s="4" t="s">
        <v>39</v>
      </c>
    </row>
    <row r="20" spans="2:15" x14ac:dyDescent="0.2">
      <c r="B20" s="398" t="s">
        <v>395</v>
      </c>
      <c r="C20" s="398"/>
      <c r="D20" s="398"/>
      <c r="E20" s="398"/>
      <c r="F20" s="398"/>
      <c r="G20" s="398"/>
      <c r="H20" s="398"/>
      <c r="I20" s="398"/>
      <c r="J20" s="398"/>
      <c r="K20" s="398"/>
      <c r="L20" s="398"/>
      <c r="M20" s="398"/>
      <c r="N20" s="398"/>
      <c r="O20" s="398"/>
    </row>
    <row r="21" spans="2:15" ht="29.25" customHeight="1" x14ac:dyDescent="0.2">
      <c r="B21" s="406" t="s">
        <v>391</v>
      </c>
      <c r="C21" s="406"/>
      <c r="D21" s="406"/>
      <c r="E21" s="406"/>
      <c r="F21" s="406"/>
      <c r="G21" s="406"/>
      <c r="H21" s="406"/>
      <c r="I21" s="406"/>
      <c r="J21" s="406"/>
      <c r="K21" s="406"/>
      <c r="L21" s="406"/>
      <c r="M21" s="406"/>
      <c r="N21" s="406"/>
      <c r="O21" s="406"/>
    </row>
  </sheetData>
  <mergeCells count="7">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4"/>
  <dimension ref="A1:O23"/>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525</v>
      </c>
      <c r="C1" s="2"/>
      <c r="D1" s="1"/>
      <c r="E1" s="1"/>
      <c r="F1" s="1"/>
      <c r="G1" s="1"/>
      <c r="H1" s="1"/>
      <c r="I1" s="1"/>
      <c r="J1" s="1"/>
      <c r="K1" s="1"/>
      <c r="L1" s="1"/>
      <c r="M1" s="1"/>
      <c r="N1" s="1"/>
      <c r="O1" s="1"/>
    </row>
    <row r="2" spans="1:15" s="3" customFormat="1" ht="15.75" x14ac:dyDescent="0.25">
      <c r="B2" s="4" t="s">
        <v>1</v>
      </c>
      <c r="C2" s="5" t="s">
        <v>70</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64">
        <v>1.1499999999999999</v>
      </c>
      <c r="D5" s="11">
        <f>$C$5*100/$C$10</f>
        <v>16.911764705882351</v>
      </c>
      <c r="E5" s="11">
        <f>$C$5*100/$C$10</f>
        <v>16.911764705882351</v>
      </c>
      <c r="F5" s="11">
        <f>$C$5*100/$C$10</f>
        <v>16.911764705882351</v>
      </c>
      <c r="G5" s="11">
        <f>$C$5*100/$C$10</f>
        <v>16.911764705882351</v>
      </c>
      <c r="H5" s="11"/>
      <c r="I5" s="11"/>
      <c r="J5" s="11"/>
      <c r="K5" s="11"/>
      <c r="L5" s="11"/>
      <c r="M5" s="11"/>
      <c r="N5" s="11"/>
      <c r="O5" s="11">
        <f>$C$5*100/$C$10</f>
        <v>16.911764705882351</v>
      </c>
    </row>
    <row r="6" spans="1:15" s="12" customFormat="1" x14ac:dyDescent="0.2">
      <c r="B6" s="10" t="s">
        <v>85</v>
      </c>
      <c r="C6" s="264">
        <v>1.1499999999999999</v>
      </c>
      <c r="D6" s="11"/>
      <c r="E6" s="11"/>
      <c r="F6" s="13"/>
      <c r="G6" s="11"/>
      <c r="H6" s="11">
        <f>$C$6*100/$C$10</f>
        <v>16.911764705882351</v>
      </c>
      <c r="I6" s="11">
        <f>$C$6*100/$C$10</f>
        <v>16.911764705882351</v>
      </c>
      <c r="J6" s="11">
        <f>$C$6*100/$C$10</f>
        <v>16.911764705882351</v>
      </c>
      <c r="K6" s="11">
        <f>$C$6*100/$C$10</f>
        <v>16.911764705882351</v>
      </c>
      <c r="L6" s="11">
        <f>$C$6*100/$C$10</f>
        <v>16.911764705882351</v>
      </c>
      <c r="M6" s="11"/>
      <c r="N6" s="11"/>
      <c r="O6" s="13"/>
    </row>
    <row r="7" spans="1:15" s="12" customFormat="1" x14ac:dyDescent="0.2">
      <c r="B7" s="10" t="s">
        <v>18</v>
      </c>
      <c r="C7" s="265">
        <v>0.5</v>
      </c>
      <c r="D7" s="11"/>
      <c r="E7" s="11"/>
      <c r="F7" s="13"/>
      <c r="G7" s="11"/>
      <c r="H7" s="11">
        <f>$C$7*100/$C$10</f>
        <v>7.3529411764705888</v>
      </c>
      <c r="I7" s="11">
        <f>$C$7*100/$C$10</f>
        <v>7.3529411764705888</v>
      </c>
      <c r="J7" s="11">
        <f>$C$7*100/$C$10</f>
        <v>7.3529411764705888</v>
      </c>
      <c r="K7" s="11">
        <f>$C$7*100/$C$10</f>
        <v>7.3529411764705888</v>
      </c>
      <c r="L7" s="11">
        <f>$C$7*100/$C$10</f>
        <v>7.3529411764705888</v>
      </c>
      <c r="M7" s="11"/>
      <c r="N7" s="11"/>
      <c r="O7" s="13"/>
    </row>
    <row r="8" spans="1:15" s="12" customFormat="1" x14ac:dyDescent="0.2">
      <c r="B8" s="10" t="s">
        <v>79</v>
      </c>
      <c r="C8" s="264">
        <v>5</v>
      </c>
      <c r="D8" s="11">
        <f t="shared" ref="D8:O8" si="0">$C$8*100/$C$10</f>
        <v>73.529411764705884</v>
      </c>
      <c r="E8" s="11">
        <f t="shared" si="0"/>
        <v>73.529411764705884</v>
      </c>
      <c r="F8" s="11">
        <f t="shared" si="0"/>
        <v>73.529411764705884</v>
      </c>
      <c r="G8" s="11">
        <f t="shared" si="0"/>
        <v>73.529411764705884</v>
      </c>
      <c r="H8" s="11">
        <f t="shared" si="0"/>
        <v>73.529411764705884</v>
      </c>
      <c r="I8" s="11">
        <f t="shared" si="0"/>
        <v>73.529411764705884</v>
      </c>
      <c r="J8" s="11">
        <f t="shared" si="0"/>
        <v>73.529411764705884</v>
      </c>
      <c r="K8" s="11">
        <f t="shared" si="0"/>
        <v>73.529411764705884</v>
      </c>
      <c r="L8" s="11">
        <f t="shared" si="0"/>
        <v>73.529411764705884</v>
      </c>
      <c r="M8" s="11">
        <f t="shared" si="0"/>
        <v>73.529411764705884</v>
      </c>
      <c r="N8" s="11">
        <f t="shared" si="0"/>
        <v>73.529411764705884</v>
      </c>
      <c r="O8" s="11">
        <f t="shared" si="0"/>
        <v>73.529411764705884</v>
      </c>
    </row>
    <row r="9" spans="1:15" ht="16.5" x14ac:dyDescent="0.2">
      <c r="B9" s="257" t="s">
        <v>27</v>
      </c>
      <c r="C9" s="266">
        <f>SUM(C5:C8)</f>
        <v>7.8</v>
      </c>
      <c r="D9" s="423"/>
      <c r="E9" s="424"/>
      <c r="F9" s="424"/>
      <c r="G9" s="424"/>
      <c r="H9" s="424"/>
      <c r="I9" s="424"/>
      <c r="J9" s="424"/>
      <c r="K9" s="424"/>
      <c r="L9" s="424"/>
      <c r="M9" s="424"/>
      <c r="N9" s="424"/>
      <c r="O9" s="425"/>
    </row>
    <row r="10" spans="1:15" ht="16.5" x14ac:dyDescent="0.3">
      <c r="A10" s="19"/>
      <c r="B10" s="242" t="s">
        <v>28</v>
      </c>
      <c r="C10" s="267">
        <v>6.8</v>
      </c>
      <c r="D10" s="17">
        <f t="shared" ref="D10:O10" si="1">SUM(D5:D8)</f>
        <v>90.441176470588232</v>
      </c>
      <c r="E10" s="17">
        <f t="shared" si="1"/>
        <v>90.441176470588232</v>
      </c>
      <c r="F10" s="17">
        <f t="shared" si="1"/>
        <v>90.441176470588232</v>
      </c>
      <c r="G10" s="17">
        <f t="shared" si="1"/>
        <v>90.441176470588232</v>
      </c>
      <c r="H10" s="17">
        <f t="shared" si="1"/>
        <v>97.794117647058826</v>
      </c>
      <c r="I10" s="17">
        <f t="shared" si="1"/>
        <v>97.794117647058826</v>
      </c>
      <c r="J10" s="17">
        <f t="shared" si="1"/>
        <v>97.794117647058826</v>
      </c>
      <c r="K10" s="17">
        <f t="shared" si="1"/>
        <v>97.794117647058826</v>
      </c>
      <c r="L10" s="17">
        <f t="shared" si="1"/>
        <v>97.794117647058826</v>
      </c>
      <c r="M10" s="17">
        <f t="shared" si="1"/>
        <v>73.529411764705884</v>
      </c>
      <c r="N10" s="17">
        <f t="shared" si="1"/>
        <v>73.529411764705884</v>
      </c>
      <c r="O10" s="40">
        <f t="shared" si="1"/>
        <v>90.441176470588232</v>
      </c>
    </row>
    <row r="11" spans="1:15" ht="16.5" x14ac:dyDescent="0.2">
      <c r="A11" s="19"/>
      <c r="B11" s="21" t="s">
        <v>29</v>
      </c>
      <c r="C11" s="22">
        <f>C9/C10*100</f>
        <v>114.70588235294117</v>
      </c>
      <c r="D11" s="20"/>
      <c r="E11" s="20"/>
      <c r="F11" s="20"/>
      <c r="G11" s="20"/>
      <c r="H11" s="20"/>
      <c r="I11" s="20"/>
      <c r="J11" s="20"/>
      <c r="K11" s="20"/>
      <c r="L11" s="20"/>
      <c r="M11" s="20"/>
      <c r="N11" s="20"/>
      <c r="O11" s="23"/>
    </row>
    <row r="12" spans="1:15" ht="16.5" x14ac:dyDescent="0.3">
      <c r="A12" s="19"/>
      <c r="B12" s="24" t="s">
        <v>30</v>
      </c>
      <c r="C12" s="59">
        <v>10</v>
      </c>
      <c r="D12" s="20"/>
      <c r="E12" s="20"/>
      <c r="F12" s="20"/>
      <c r="G12" s="20"/>
      <c r="H12" s="20"/>
      <c r="I12" s="20"/>
      <c r="J12" s="20"/>
      <c r="K12" s="20"/>
      <c r="L12" s="20"/>
      <c r="M12" s="20"/>
      <c r="N12" s="20"/>
      <c r="O12" s="23"/>
    </row>
    <row r="13" spans="1:15" ht="16.5" x14ac:dyDescent="0.3">
      <c r="A13" s="19"/>
      <c r="B13" s="26" t="s">
        <v>32</v>
      </c>
      <c r="C13" s="27">
        <f>100*C10/C12</f>
        <v>68</v>
      </c>
      <c r="D13" s="20"/>
      <c r="E13" s="20"/>
      <c r="F13" s="20"/>
      <c r="G13" s="20"/>
      <c r="H13" s="20"/>
      <c r="I13" s="20"/>
      <c r="J13" s="20"/>
      <c r="K13" s="20"/>
      <c r="L13" s="20"/>
      <c r="M13" s="20"/>
      <c r="N13" s="20"/>
      <c r="O13" s="23"/>
    </row>
    <row r="14" spans="1:15" ht="16.5" x14ac:dyDescent="0.2">
      <c r="A14" s="19"/>
      <c r="B14" s="28" t="s">
        <v>33</v>
      </c>
      <c r="C14" s="60">
        <v>10.5</v>
      </c>
      <c r="D14" s="30" t="s">
        <v>31</v>
      </c>
      <c r="E14" s="44" t="s">
        <v>526</v>
      </c>
      <c r="F14" s="32"/>
      <c r="G14" s="32"/>
      <c r="H14" s="32"/>
      <c r="I14" s="32"/>
      <c r="J14" s="32"/>
      <c r="K14" s="32"/>
      <c r="L14" s="32"/>
      <c r="M14" s="32"/>
      <c r="N14" s="32"/>
      <c r="O14" s="33"/>
    </row>
    <row r="15" spans="1:15" x14ac:dyDescent="0.2">
      <c r="C15" s="43"/>
    </row>
    <row r="16" spans="1:15" ht="15.75" x14ac:dyDescent="0.25">
      <c r="B16" s="4" t="s">
        <v>37</v>
      </c>
    </row>
    <row r="17" spans="2:15" ht="94.5" customHeight="1" x14ac:dyDescent="0.2">
      <c r="B17" s="405" t="s">
        <v>527</v>
      </c>
      <c r="C17" s="405"/>
      <c r="D17" s="405"/>
      <c r="E17" s="405"/>
      <c r="F17" s="405"/>
      <c r="G17" s="405"/>
      <c r="H17" s="405"/>
      <c r="I17" s="405"/>
      <c r="J17" s="405"/>
      <c r="K17" s="405"/>
      <c r="L17" s="405"/>
      <c r="M17" s="405"/>
      <c r="N17" s="405"/>
      <c r="O17" s="405"/>
    </row>
    <row r="19" spans="2:15" ht="15.75" x14ac:dyDescent="0.25">
      <c r="B19" s="4" t="s">
        <v>39</v>
      </c>
    </row>
    <row r="20" spans="2:15" ht="28.5" customHeight="1" x14ac:dyDescent="0.2">
      <c r="B20" s="406" t="s">
        <v>126</v>
      </c>
      <c r="C20" s="406"/>
      <c r="D20" s="406"/>
      <c r="E20" s="406"/>
      <c r="F20" s="406"/>
      <c r="G20" s="406"/>
      <c r="H20" s="406"/>
      <c r="I20" s="406"/>
      <c r="J20" s="406"/>
      <c r="K20" s="406"/>
      <c r="L20" s="406"/>
      <c r="M20" s="406"/>
      <c r="N20" s="406"/>
      <c r="O20" s="406"/>
    </row>
    <row r="21" spans="2:15" ht="15" hidden="1" customHeight="1" x14ac:dyDescent="0.2">
      <c r="B21" s="406"/>
      <c r="C21" s="406"/>
      <c r="D21" s="406"/>
      <c r="E21" s="406"/>
      <c r="F21" s="406"/>
      <c r="G21" s="406"/>
      <c r="H21" s="406"/>
      <c r="I21" s="406"/>
      <c r="J21" s="406"/>
      <c r="K21" s="406"/>
      <c r="L21" s="406"/>
      <c r="M21" s="406"/>
      <c r="N21" s="406"/>
      <c r="O21" s="406"/>
    </row>
    <row r="22" spans="2:15" x14ac:dyDescent="0.2">
      <c r="B22" s="392" t="s">
        <v>41</v>
      </c>
      <c r="C22" s="392"/>
      <c r="D22" s="392"/>
      <c r="E22" s="392"/>
      <c r="F22" s="392"/>
      <c r="G22" s="392"/>
      <c r="H22" s="392"/>
      <c r="I22" s="392"/>
      <c r="J22" s="392"/>
      <c r="K22" s="392"/>
      <c r="L22" s="392"/>
      <c r="M22" s="392"/>
      <c r="N22" s="392"/>
      <c r="O22" s="392"/>
    </row>
    <row r="23" spans="2:15" x14ac:dyDescent="0.2">
      <c r="B23" s="392" t="s">
        <v>42</v>
      </c>
      <c r="C23" s="392"/>
      <c r="D23" s="392"/>
      <c r="E23" s="392"/>
      <c r="F23" s="392"/>
      <c r="G23" s="392"/>
      <c r="H23" s="392"/>
      <c r="I23" s="392"/>
      <c r="J23" s="392"/>
      <c r="K23" s="392"/>
      <c r="L23" s="392"/>
      <c r="M23" s="392"/>
      <c r="N23" s="392"/>
      <c r="O23" s="392"/>
    </row>
  </sheetData>
  <mergeCells count="7">
    <mergeCell ref="D3:O3"/>
    <mergeCell ref="B17:O17"/>
    <mergeCell ref="B20:O21"/>
    <mergeCell ref="B22:O22"/>
    <mergeCell ref="B23:O23"/>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1"/>
  <dimension ref="A1:O2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118</v>
      </c>
      <c r="C1" s="2"/>
      <c r="D1" s="393"/>
      <c r="E1" s="393"/>
      <c r="F1" s="393"/>
      <c r="G1" s="393"/>
      <c r="H1" s="393"/>
      <c r="I1" s="393"/>
      <c r="J1" s="393"/>
      <c r="K1" s="393"/>
      <c r="L1" s="393"/>
      <c r="M1" s="393"/>
      <c r="N1" s="393"/>
      <c r="O1" s="393"/>
    </row>
    <row r="2" spans="1:15" s="3" customFormat="1" ht="15.75" x14ac:dyDescent="0.25">
      <c r="B2" s="4" t="s">
        <v>1</v>
      </c>
      <c r="C2" s="5" t="s">
        <v>89</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4">
        <v>74</v>
      </c>
      <c r="D5" s="11"/>
      <c r="E5" s="11"/>
      <c r="F5" s="13"/>
      <c r="G5" s="11"/>
      <c r="H5" s="11">
        <f>$C$5*100/$C$16</f>
        <v>5.4774241302738709</v>
      </c>
      <c r="I5" s="11">
        <f>$C$5*100/$C$16</f>
        <v>5.4774241302738709</v>
      </c>
      <c r="J5" s="11">
        <f>$C$5*100/$C$16</f>
        <v>5.4774241302738709</v>
      </c>
      <c r="K5" s="11">
        <f>$C$5*100/$C$16</f>
        <v>5.4774241302738709</v>
      </c>
      <c r="L5" s="11">
        <f>$C$5*100/$C$16</f>
        <v>5.4774241302738709</v>
      </c>
      <c r="M5" s="11"/>
      <c r="N5" s="11"/>
      <c r="O5" s="13"/>
    </row>
    <row r="6" spans="1:15" s="12" customFormat="1" x14ac:dyDescent="0.2">
      <c r="B6" s="10" t="s">
        <v>15</v>
      </c>
      <c r="C6" s="254">
        <v>470</v>
      </c>
      <c r="D6" s="11"/>
      <c r="E6" s="11"/>
      <c r="F6" s="13"/>
      <c r="G6" s="11"/>
      <c r="H6" s="11">
        <f>$C$6*100/$C$16</f>
        <v>34.789045151739451</v>
      </c>
      <c r="I6" s="11">
        <f>$C$6*100/$C$16</f>
        <v>34.789045151739451</v>
      </c>
      <c r="J6" s="11">
        <f>$C$6*100/$C$16</f>
        <v>34.789045151739451</v>
      </c>
      <c r="K6" s="11">
        <f>$C$6*100/$C$16</f>
        <v>34.789045151739451</v>
      </c>
      <c r="L6" s="11">
        <f>$C$6*100/$C$16</f>
        <v>34.789045151739451</v>
      </c>
      <c r="M6" s="11"/>
      <c r="N6" s="11"/>
      <c r="O6" s="13"/>
    </row>
    <row r="7" spans="1:15" s="12" customFormat="1" x14ac:dyDescent="0.2">
      <c r="B7" s="14" t="s">
        <v>119</v>
      </c>
      <c r="C7" s="254">
        <v>331</v>
      </c>
      <c r="D7" s="11"/>
      <c r="E7" s="11"/>
      <c r="F7" s="13"/>
      <c r="G7" s="11"/>
      <c r="H7" s="11">
        <f>$C$7*100/$C$16</f>
        <v>24.500370096225019</v>
      </c>
      <c r="I7" s="11">
        <f>$C$7*100/$C$16</f>
        <v>24.500370096225019</v>
      </c>
      <c r="J7" s="11">
        <f>$C$7*100/$C$16</f>
        <v>24.500370096225019</v>
      </c>
      <c r="K7" s="11">
        <f>$C$7*100/$C$16</f>
        <v>24.500370096225019</v>
      </c>
      <c r="L7" s="11">
        <f>$C$7*100/$C$16</f>
        <v>24.500370096225019</v>
      </c>
      <c r="M7" s="11"/>
      <c r="N7" s="11"/>
      <c r="O7" s="13"/>
    </row>
    <row r="8" spans="1:15" s="12" customFormat="1" x14ac:dyDescent="0.2">
      <c r="B8" s="10" t="s">
        <v>18</v>
      </c>
      <c r="C8" s="254">
        <v>147</v>
      </c>
      <c r="D8" s="11"/>
      <c r="E8" s="11"/>
      <c r="F8" s="11"/>
      <c r="G8" s="11"/>
      <c r="H8" s="11">
        <f>$C$8*100/$C$16</f>
        <v>10.880829015544041</v>
      </c>
      <c r="I8" s="11">
        <f>$C$8*100/$C$16</f>
        <v>10.880829015544041</v>
      </c>
      <c r="J8" s="11">
        <f>$C$8*100/$C$16</f>
        <v>10.880829015544041</v>
      </c>
      <c r="K8" s="11">
        <f>$C$8*100/$C$16</f>
        <v>10.880829015544041</v>
      </c>
      <c r="L8" s="11">
        <f>$C$8*100/$C$16</f>
        <v>10.880829015544041</v>
      </c>
      <c r="M8" s="11"/>
      <c r="N8" s="11"/>
      <c r="O8" s="13"/>
    </row>
    <row r="9" spans="1:15" s="12" customFormat="1" x14ac:dyDescent="0.2">
      <c r="B9" s="10" t="s">
        <v>90</v>
      </c>
      <c r="C9" s="254">
        <v>39</v>
      </c>
      <c r="D9" s="11">
        <f t="shared" ref="D9:O9" si="0">$C$9*100/$C$16</f>
        <v>2.8867505551443373</v>
      </c>
      <c r="E9" s="11">
        <f t="shared" si="0"/>
        <v>2.8867505551443373</v>
      </c>
      <c r="F9" s="11">
        <f t="shared" si="0"/>
        <v>2.8867505551443373</v>
      </c>
      <c r="G9" s="11">
        <f t="shared" si="0"/>
        <v>2.8867505551443373</v>
      </c>
      <c r="H9" s="11">
        <f t="shared" si="0"/>
        <v>2.8867505551443373</v>
      </c>
      <c r="I9" s="11">
        <f t="shared" si="0"/>
        <v>2.8867505551443373</v>
      </c>
      <c r="J9" s="11">
        <f t="shared" si="0"/>
        <v>2.8867505551443373</v>
      </c>
      <c r="K9" s="11">
        <f t="shared" si="0"/>
        <v>2.8867505551443373</v>
      </c>
      <c r="L9" s="11">
        <f t="shared" si="0"/>
        <v>2.8867505551443373</v>
      </c>
      <c r="M9" s="11">
        <f t="shared" si="0"/>
        <v>2.8867505551443373</v>
      </c>
      <c r="N9" s="11">
        <f t="shared" si="0"/>
        <v>2.8867505551443373</v>
      </c>
      <c r="O9" s="11">
        <f t="shared" si="0"/>
        <v>2.8867505551443373</v>
      </c>
    </row>
    <row r="10" spans="1:15" s="12" customFormat="1" x14ac:dyDescent="0.2">
      <c r="B10" s="10" t="s">
        <v>109</v>
      </c>
      <c r="C10" s="254">
        <v>94</v>
      </c>
      <c r="D10" s="11"/>
      <c r="E10" s="11"/>
      <c r="F10" s="11"/>
      <c r="G10" s="11"/>
      <c r="H10" s="11">
        <f>$C$10*100/$C$16</f>
        <v>6.9578090303478906</v>
      </c>
      <c r="I10" s="11">
        <f>$C$10*100/$C$16</f>
        <v>6.9578090303478906</v>
      </c>
      <c r="J10" s="11">
        <f>$C$10*100/$C$16</f>
        <v>6.9578090303478906</v>
      </c>
      <c r="K10" s="11">
        <f>$C$10*100/$C$16</f>
        <v>6.9578090303478906</v>
      </c>
      <c r="L10" s="11">
        <f>$C$10*100/$C$16</f>
        <v>6.9578090303478906</v>
      </c>
      <c r="M10" s="11"/>
      <c r="N10" s="11"/>
      <c r="O10" s="13"/>
    </row>
    <row r="11" spans="1:15" s="12" customFormat="1" x14ac:dyDescent="0.2">
      <c r="B11" s="10" t="s">
        <v>78</v>
      </c>
      <c r="C11" s="255">
        <v>86</v>
      </c>
      <c r="D11" s="11"/>
      <c r="E11" s="11"/>
      <c r="F11" s="13"/>
      <c r="G11" s="11"/>
      <c r="H11" s="11">
        <f>$C$11*100/$C$16</f>
        <v>6.365655070318283</v>
      </c>
      <c r="I11" s="11">
        <f>$C$11*100/$C$16</f>
        <v>6.365655070318283</v>
      </c>
      <c r="J11" s="11">
        <f>$C$11*100/$C$16</f>
        <v>6.365655070318283</v>
      </c>
      <c r="K11" s="11">
        <f>$C$11*100/$C$16</f>
        <v>6.365655070318283</v>
      </c>
      <c r="L11" s="11">
        <f>$C$11*100/$C$16</f>
        <v>6.365655070318283</v>
      </c>
      <c r="M11" s="11"/>
      <c r="N11" s="11"/>
      <c r="O11" s="13"/>
    </row>
    <row r="12" spans="1:15" s="12" customFormat="1" x14ac:dyDescent="0.2">
      <c r="B12" s="37" t="s">
        <v>120</v>
      </c>
      <c r="C12" s="254">
        <v>19</v>
      </c>
      <c r="D12" s="38"/>
      <c r="E12" s="38"/>
      <c r="F12" s="39"/>
      <c r="G12" s="11"/>
      <c r="H12" s="11">
        <f>$C$12*100/$C$16</f>
        <v>1.4063656550703183</v>
      </c>
      <c r="I12" s="11">
        <f>$C$12*100/$C$16</f>
        <v>1.4063656550703183</v>
      </c>
      <c r="J12" s="11">
        <f>$C$12*100/$C$16</f>
        <v>1.4063656550703183</v>
      </c>
      <c r="K12" s="11">
        <f>$C$12*100/$C$16</f>
        <v>1.4063656550703183</v>
      </c>
      <c r="L12" s="11">
        <f>$C$12*100/$C$16</f>
        <v>1.4063656550703183</v>
      </c>
      <c r="M12" s="11"/>
      <c r="N12" s="11"/>
      <c r="O12" s="13"/>
    </row>
    <row r="13" spans="1:15" s="12" customFormat="1" x14ac:dyDescent="0.2">
      <c r="B13" s="10" t="s">
        <v>54</v>
      </c>
      <c r="C13" s="254">
        <v>84</v>
      </c>
      <c r="D13" s="11"/>
      <c r="E13" s="11"/>
      <c r="F13" s="11"/>
      <c r="G13" s="11"/>
      <c r="H13" s="11">
        <f>$C$13*100/$C$16</f>
        <v>6.2176165803108807</v>
      </c>
      <c r="I13" s="11">
        <f>$C$13*100/$C$16</f>
        <v>6.2176165803108807</v>
      </c>
      <c r="J13" s="11">
        <f>$C$13*100/$C$16</f>
        <v>6.2176165803108807</v>
      </c>
      <c r="K13" s="11">
        <f>$C$13*100/$C$16</f>
        <v>6.2176165803108807</v>
      </c>
      <c r="L13" s="11">
        <f>$C$13*100/$C$16</f>
        <v>6.2176165803108807</v>
      </c>
      <c r="M13" s="11"/>
      <c r="N13" s="11"/>
      <c r="O13" s="13"/>
    </row>
    <row r="14" spans="1:15" s="12" customFormat="1" x14ac:dyDescent="0.2">
      <c r="B14" s="10" t="s">
        <v>63</v>
      </c>
      <c r="C14" s="255">
        <v>7</v>
      </c>
      <c r="D14" s="38"/>
      <c r="E14" s="38"/>
      <c r="F14" s="38"/>
      <c r="G14" s="38"/>
      <c r="H14" s="11">
        <f>$C$14*100/$C$16</f>
        <v>0.51813471502590669</v>
      </c>
      <c r="I14" s="11">
        <f>$C$14*100/$C$16</f>
        <v>0.51813471502590669</v>
      </c>
      <c r="J14" s="11">
        <f>$C$14*100/$C$16</f>
        <v>0.51813471502590669</v>
      </c>
      <c r="K14" s="11">
        <f>$C$14*100/$C$16</f>
        <v>0.51813471502590669</v>
      </c>
      <c r="L14" s="11">
        <f>$C$14*100/$C$16</f>
        <v>0.51813471502590669</v>
      </c>
      <c r="M14" s="38"/>
      <c r="N14" s="38"/>
      <c r="O14" s="39"/>
    </row>
    <row r="15" spans="1:15" ht="16.5" x14ac:dyDescent="0.2">
      <c r="B15" s="257" t="s">
        <v>27</v>
      </c>
      <c r="C15" s="256">
        <f t="shared" ref="C15" si="1">SUM(C5:C14)</f>
        <v>1351</v>
      </c>
      <c r="D15" s="423"/>
      <c r="E15" s="424"/>
      <c r="F15" s="424"/>
      <c r="G15" s="424"/>
      <c r="H15" s="424"/>
      <c r="I15" s="424"/>
      <c r="J15" s="424"/>
      <c r="K15" s="424"/>
      <c r="L15" s="424"/>
      <c r="M15" s="424"/>
      <c r="N15" s="424"/>
      <c r="O15" s="425"/>
    </row>
    <row r="16" spans="1:15" ht="16.5" x14ac:dyDescent="0.3">
      <c r="A16" s="19"/>
      <c r="B16" s="242" t="s">
        <v>28</v>
      </c>
      <c r="C16" s="243">
        <v>1351</v>
      </c>
      <c r="D16" s="17">
        <f t="shared" ref="D16:O16" si="2">SUM(D5:D14)</f>
        <v>2.8867505551443373</v>
      </c>
      <c r="E16" s="17">
        <f t="shared" si="2"/>
        <v>2.8867505551443373</v>
      </c>
      <c r="F16" s="17">
        <f t="shared" si="2"/>
        <v>2.8867505551443373</v>
      </c>
      <c r="G16" s="17">
        <f t="shared" si="2"/>
        <v>2.8867505551443373</v>
      </c>
      <c r="H16" s="17">
        <f t="shared" si="2"/>
        <v>99.999999999999972</v>
      </c>
      <c r="I16" s="17">
        <f t="shared" si="2"/>
        <v>99.999999999999972</v>
      </c>
      <c r="J16" s="17">
        <f t="shared" si="2"/>
        <v>99.999999999999972</v>
      </c>
      <c r="K16" s="17">
        <f t="shared" si="2"/>
        <v>99.999999999999972</v>
      </c>
      <c r="L16" s="17">
        <f t="shared" si="2"/>
        <v>99.999999999999972</v>
      </c>
      <c r="M16" s="17">
        <f t="shared" si="2"/>
        <v>2.8867505551443373</v>
      </c>
      <c r="N16" s="17">
        <f t="shared" si="2"/>
        <v>2.8867505551443373</v>
      </c>
      <c r="O16" s="17">
        <f t="shared" si="2"/>
        <v>2.8867505551443373</v>
      </c>
    </row>
    <row r="17" spans="1:15" ht="16.5" x14ac:dyDescent="0.2">
      <c r="A17" s="19"/>
      <c r="B17" s="21" t="s">
        <v>29</v>
      </c>
      <c r="C17" s="22">
        <f>C15/C16*100</f>
        <v>100</v>
      </c>
      <c r="D17" s="20"/>
      <c r="E17" s="20"/>
      <c r="F17" s="20"/>
      <c r="G17" s="20"/>
      <c r="H17" s="20"/>
      <c r="I17" s="20"/>
      <c r="J17" s="20"/>
      <c r="K17" s="20"/>
      <c r="L17" s="20"/>
      <c r="M17" s="20"/>
      <c r="N17" s="20"/>
      <c r="O17" s="23"/>
    </row>
    <row r="18" spans="1:15" ht="16.5" x14ac:dyDescent="0.3">
      <c r="A18" s="19"/>
      <c r="B18" s="24" t="s">
        <v>30</v>
      </c>
      <c r="C18" s="22">
        <v>1460</v>
      </c>
      <c r="D18" s="20"/>
      <c r="E18" s="20"/>
      <c r="F18" s="20"/>
      <c r="G18" s="20"/>
      <c r="H18" s="20"/>
      <c r="I18" s="20"/>
      <c r="J18" s="20"/>
      <c r="K18" s="20"/>
      <c r="L18" s="20"/>
      <c r="M18" s="20"/>
      <c r="N18" s="20"/>
      <c r="O18" s="23"/>
    </row>
    <row r="19" spans="1:15" ht="16.5" x14ac:dyDescent="0.3">
      <c r="A19" s="19"/>
      <c r="B19" s="26" t="s">
        <v>32</v>
      </c>
      <c r="C19" s="27">
        <f>C16/C18*100</f>
        <v>92.534246575342465</v>
      </c>
      <c r="D19" s="25"/>
      <c r="E19" s="20"/>
      <c r="F19" s="20"/>
      <c r="G19" s="20"/>
      <c r="H19" s="20"/>
      <c r="I19" s="20"/>
      <c r="J19" s="20"/>
      <c r="K19" s="20"/>
      <c r="L19" s="20"/>
      <c r="M19" s="20"/>
      <c r="N19" s="20"/>
      <c r="O19" s="23"/>
    </row>
    <row r="20" spans="1:15" ht="16.5" x14ac:dyDescent="0.2">
      <c r="A20" s="19"/>
      <c r="B20" s="28" t="s">
        <v>33</v>
      </c>
      <c r="C20" s="29">
        <v>1460</v>
      </c>
      <c r="D20" s="42"/>
      <c r="E20" s="32"/>
      <c r="F20" s="32"/>
      <c r="G20" s="32"/>
      <c r="H20" s="32"/>
      <c r="I20" s="32"/>
      <c r="J20" s="32"/>
      <c r="K20" s="32"/>
      <c r="L20" s="32"/>
      <c r="M20" s="32"/>
      <c r="N20" s="32"/>
      <c r="O20" s="33"/>
    </row>
    <row r="21" spans="1:15" x14ac:dyDescent="0.2">
      <c r="C21" s="43"/>
    </row>
    <row r="22" spans="1:15" ht="15.75" x14ac:dyDescent="0.25">
      <c r="B22" s="4" t="s">
        <v>37</v>
      </c>
    </row>
    <row r="23" spans="1:15" ht="58.5" customHeight="1" x14ac:dyDescent="0.2">
      <c r="B23" s="405" t="s">
        <v>121</v>
      </c>
      <c r="C23" s="405"/>
      <c r="D23" s="405"/>
      <c r="E23" s="405"/>
      <c r="F23" s="405"/>
      <c r="G23" s="405"/>
      <c r="H23" s="405"/>
      <c r="I23" s="405"/>
      <c r="J23" s="405"/>
      <c r="K23" s="405"/>
      <c r="L23" s="405"/>
      <c r="M23" s="405"/>
      <c r="N23" s="405"/>
      <c r="O23" s="405"/>
    </row>
    <row r="25" spans="1:15" ht="15.75" x14ac:dyDescent="0.25">
      <c r="B25" s="4" t="s">
        <v>39</v>
      </c>
    </row>
    <row r="26" spans="1:15" x14ac:dyDescent="0.2">
      <c r="B26" s="392" t="s">
        <v>41</v>
      </c>
      <c r="C26" s="392"/>
      <c r="D26" s="392"/>
      <c r="E26" s="392"/>
      <c r="F26" s="392"/>
      <c r="G26" s="392"/>
      <c r="H26" s="392"/>
      <c r="I26" s="392"/>
      <c r="J26" s="392"/>
      <c r="K26" s="392"/>
      <c r="L26" s="392"/>
      <c r="M26" s="392"/>
      <c r="N26" s="392"/>
      <c r="O26" s="392"/>
    </row>
    <row r="27" spans="1:15" x14ac:dyDescent="0.2">
      <c r="B27" s="392" t="s">
        <v>42</v>
      </c>
      <c r="C27" s="392"/>
      <c r="D27" s="392"/>
      <c r="E27" s="392"/>
      <c r="F27" s="392"/>
      <c r="G27" s="392"/>
      <c r="H27" s="392"/>
      <c r="I27" s="392"/>
      <c r="J27" s="392"/>
      <c r="K27" s="392"/>
      <c r="L27" s="392"/>
      <c r="M27" s="392"/>
      <c r="N27" s="392"/>
      <c r="O27" s="392"/>
    </row>
  </sheetData>
  <mergeCells count="7">
    <mergeCell ref="D1:O1"/>
    <mergeCell ref="D3:O3"/>
    <mergeCell ref="B23:O23"/>
    <mergeCell ref="B26:O26"/>
    <mergeCell ref="B27:O27"/>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 r:id="rId2"/>
  <legacyDrawingHF r:id="rId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3"/>
  <dimension ref="A1:Q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9.7109375" style="9" bestFit="1"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A1" s="235"/>
      <c r="B1" s="1" t="s">
        <v>409</v>
      </c>
      <c r="C1" s="2"/>
      <c r="D1" s="393"/>
      <c r="E1" s="393"/>
      <c r="F1" s="393"/>
      <c r="G1" s="393"/>
      <c r="H1" s="393"/>
      <c r="I1" s="393"/>
      <c r="J1" s="393"/>
      <c r="K1" s="393"/>
      <c r="L1" s="393"/>
      <c r="M1" s="393"/>
      <c r="N1" s="393"/>
      <c r="O1" s="393"/>
    </row>
    <row r="2" spans="1:17" s="3" customFormat="1" ht="15.75" x14ac:dyDescent="0.25">
      <c r="B2" s="4" t="s">
        <v>1</v>
      </c>
      <c r="C2" s="5" t="s">
        <v>83</v>
      </c>
    </row>
    <row r="3" spans="1:17" s="6" customFormat="1" ht="34.5" customHeight="1" x14ac:dyDescent="0.25">
      <c r="B3" s="399" t="s">
        <v>3</v>
      </c>
      <c r="C3" s="252" t="s">
        <v>741</v>
      </c>
      <c r="D3" s="394" t="s">
        <v>388</v>
      </c>
      <c r="E3" s="395"/>
      <c r="F3" s="395"/>
      <c r="G3" s="395"/>
      <c r="H3" s="395"/>
      <c r="I3" s="395"/>
      <c r="J3" s="395"/>
      <c r="K3" s="395"/>
      <c r="L3" s="395"/>
      <c r="M3" s="395"/>
      <c r="N3" s="395"/>
      <c r="O3" s="396"/>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7" s="12" customFormat="1" x14ac:dyDescent="0.2">
      <c r="B5" s="10" t="s">
        <v>14</v>
      </c>
      <c r="C5" s="258">
        <v>34</v>
      </c>
      <c r="D5" s="11"/>
      <c r="E5" s="11"/>
      <c r="F5" s="13"/>
      <c r="G5" s="11">
        <f>$C$5*100/$C$15</f>
        <v>13.38055883510429</v>
      </c>
      <c r="H5" s="11">
        <f>$C$5*100/$C$15</f>
        <v>13.38055883510429</v>
      </c>
      <c r="I5" s="11">
        <f>$C$5*100/$C$15</f>
        <v>13.38055883510429</v>
      </c>
      <c r="J5" s="11">
        <f>$C$5*100/$C$15</f>
        <v>13.38055883510429</v>
      </c>
      <c r="K5" s="11">
        <f>$C$5*100/$C$15</f>
        <v>13.38055883510429</v>
      </c>
      <c r="L5" s="11"/>
      <c r="M5" s="11"/>
      <c r="N5" s="11"/>
      <c r="O5" s="13"/>
    </row>
    <row r="6" spans="1:17" s="12" customFormat="1" x14ac:dyDescent="0.2">
      <c r="B6" s="10" t="s">
        <v>16</v>
      </c>
      <c r="C6" s="258">
        <v>41.1</v>
      </c>
      <c r="D6" s="11"/>
      <c r="E6" s="11"/>
      <c r="F6" s="13"/>
      <c r="G6" s="11">
        <f>$C$6*100/$C$15</f>
        <v>16.174734356552538</v>
      </c>
      <c r="H6" s="11">
        <f>$C$6*100/$C$15</f>
        <v>16.174734356552538</v>
      </c>
      <c r="I6" s="11">
        <f>$C$6*100/$C$15</f>
        <v>16.174734356552538</v>
      </c>
      <c r="J6" s="11">
        <f>$C$6*100/$C$15</f>
        <v>16.174734356552538</v>
      </c>
      <c r="K6" s="11">
        <f>$C$6*100/$C$15</f>
        <v>16.174734356552538</v>
      </c>
      <c r="L6" s="11"/>
      <c r="M6" s="11"/>
      <c r="N6" s="11"/>
      <c r="O6" s="13"/>
    </row>
    <row r="7" spans="1:17" s="12" customFormat="1" x14ac:dyDescent="0.2">
      <c r="B7" s="14" t="s">
        <v>59</v>
      </c>
      <c r="C7" s="258">
        <v>7.2</v>
      </c>
      <c r="D7" s="11"/>
      <c r="E7" s="11"/>
      <c r="F7" s="13"/>
      <c r="G7" s="11">
        <f>$C$7*100/$C$15</f>
        <v>2.833530106257379</v>
      </c>
      <c r="H7" s="11">
        <f>$C$7*100/$C$15</f>
        <v>2.833530106257379</v>
      </c>
      <c r="I7" s="11">
        <f>$C$7*100/$C$15</f>
        <v>2.833530106257379</v>
      </c>
      <c r="J7" s="11">
        <f>$C$7*100/$C$15</f>
        <v>2.833530106257379</v>
      </c>
      <c r="K7" s="11">
        <f>$C$7*100/$C$15</f>
        <v>2.833530106257379</v>
      </c>
      <c r="L7" s="11"/>
      <c r="M7" s="11"/>
      <c r="N7" s="11"/>
      <c r="O7" s="13"/>
    </row>
    <row r="8" spans="1:17" s="12" customFormat="1" x14ac:dyDescent="0.2">
      <c r="B8" s="10" t="s">
        <v>18</v>
      </c>
      <c r="C8" s="258">
        <v>6</v>
      </c>
      <c r="D8" s="11"/>
      <c r="E8" s="11"/>
      <c r="F8" s="11"/>
      <c r="G8" s="11">
        <f>$C$8*100/$C$15</f>
        <v>2.3612750885478158</v>
      </c>
      <c r="H8" s="11">
        <f>$C$8*100/$C$15</f>
        <v>2.3612750885478158</v>
      </c>
      <c r="I8" s="11">
        <f>$C$8*100/$C$15</f>
        <v>2.3612750885478158</v>
      </c>
      <c r="J8" s="11">
        <f>$C$8*100/$C$15</f>
        <v>2.3612750885478158</v>
      </c>
      <c r="K8" s="11">
        <f>$C$8*100/$C$15</f>
        <v>2.3612750885478158</v>
      </c>
      <c r="L8" s="11"/>
      <c r="M8" s="11"/>
      <c r="N8" s="11"/>
      <c r="O8" s="13"/>
    </row>
    <row r="9" spans="1:17" s="12" customFormat="1" x14ac:dyDescent="0.2">
      <c r="B9" s="10" t="s">
        <v>102</v>
      </c>
      <c r="C9" s="258">
        <v>5</v>
      </c>
      <c r="D9" s="11"/>
      <c r="E9" s="11"/>
      <c r="F9" s="11"/>
      <c r="G9" s="11">
        <f>$C$9*100/$C$15</f>
        <v>1.9677292404565132</v>
      </c>
      <c r="H9" s="11">
        <f>$C$9*100/$C$15</f>
        <v>1.9677292404565132</v>
      </c>
      <c r="I9" s="11">
        <f>$C$9*100/$C$15</f>
        <v>1.9677292404565132</v>
      </c>
      <c r="J9" s="11">
        <f>$C$9*100/$C$15</f>
        <v>1.9677292404565132</v>
      </c>
      <c r="K9" s="11">
        <f>$C$9*100/$C$15</f>
        <v>1.9677292404565132</v>
      </c>
      <c r="L9" s="11"/>
      <c r="M9" s="11"/>
      <c r="N9" s="11"/>
      <c r="O9" s="13"/>
    </row>
    <row r="10" spans="1:17" s="12" customFormat="1" x14ac:dyDescent="0.2">
      <c r="B10" s="10" t="s">
        <v>78</v>
      </c>
      <c r="C10" s="259">
        <v>25</v>
      </c>
      <c r="D10" s="11"/>
      <c r="E10" s="11"/>
      <c r="F10" s="13"/>
      <c r="G10" s="11">
        <f>$C$10*100/$C$15</f>
        <v>9.8386462022825665</v>
      </c>
      <c r="H10" s="11">
        <f>$C$10*100/$C$15</f>
        <v>9.8386462022825665</v>
      </c>
      <c r="I10" s="11">
        <f>$C$10*100/$C$15</f>
        <v>9.8386462022825665</v>
      </c>
      <c r="J10" s="11">
        <f>$C$10*100/$C$15</f>
        <v>9.8386462022825665</v>
      </c>
      <c r="K10" s="11">
        <f>$C$10*100/$C$15</f>
        <v>9.8386462022825665</v>
      </c>
      <c r="L10" s="11"/>
      <c r="M10" s="11"/>
      <c r="N10" s="11"/>
      <c r="O10" s="13"/>
    </row>
    <row r="11" spans="1:17" s="12" customFormat="1" x14ac:dyDescent="0.2">
      <c r="B11" s="10" t="s">
        <v>54</v>
      </c>
      <c r="C11" s="258">
        <v>24</v>
      </c>
      <c r="D11" s="11"/>
      <c r="E11" s="11"/>
      <c r="F11" s="11"/>
      <c r="G11" s="11">
        <f>$C$11*100/$C$15</f>
        <v>9.445100354191263</v>
      </c>
      <c r="H11" s="11">
        <f>$C$11*100/$C$15</f>
        <v>9.445100354191263</v>
      </c>
      <c r="I11" s="11">
        <f>$C$11*100/$C$15</f>
        <v>9.445100354191263</v>
      </c>
      <c r="J11" s="11">
        <f>$C$11*100/$C$15</f>
        <v>9.445100354191263</v>
      </c>
      <c r="K11" s="11">
        <f>$C$11*100/$C$15</f>
        <v>9.445100354191263</v>
      </c>
      <c r="L11" s="11"/>
      <c r="M11" s="11"/>
      <c r="N11" s="11"/>
      <c r="O11" s="13"/>
    </row>
    <row r="12" spans="1:17" s="12" customFormat="1" x14ac:dyDescent="0.2">
      <c r="B12" s="10" t="s">
        <v>62</v>
      </c>
      <c r="C12" s="258">
        <v>37</v>
      </c>
      <c r="D12" s="38"/>
      <c r="E12" s="38"/>
      <c r="F12" s="39"/>
      <c r="G12" s="11">
        <f>$C$12*100/$C$15</f>
        <v>14.561196379378197</v>
      </c>
      <c r="H12" s="11">
        <f>$C$12*100/$C$15</f>
        <v>14.561196379378197</v>
      </c>
      <c r="I12" s="11">
        <f>$C$12*100/$C$15</f>
        <v>14.561196379378197</v>
      </c>
      <c r="J12" s="11">
        <f>$C$12*100/$C$15</f>
        <v>14.561196379378197</v>
      </c>
      <c r="K12" s="11">
        <f>$C$12*100/$C$15</f>
        <v>14.561196379378197</v>
      </c>
      <c r="L12" s="11"/>
      <c r="M12" s="11"/>
      <c r="N12" s="11"/>
      <c r="O12" s="13"/>
    </row>
    <row r="13" spans="1:17" s="12" customFormat="1" x14ac:dyDescent="0.2">
      <c r="B13" s="10" t="s">
        <v>55</v>
      </c>
      <c r="C13" s="258">
        <v>74.8</v>
      </c>
      <c r="D13" s="11"/>
      <c r="E13" s="11"/>
      <c r="F13" s="11"/>
      <c r="G13" s="11">
        <f>$C$13*100/$C$15</f>
        <v>29.437229437229437</v>
      </c>
      <c r="H13" s="11">
        <f>$C$13*100/$C$15</f>
        <v>29.437229437229437</v>
      </c>
      <c r="I13" s="11">
        <f>$C$13*100/$C$15</f>
        <v>29.437229437229437</v>
      </c>
      <c r="J13" s="11">
        <f>$C$13*100/$C$15</f>
        <v>29.437229437229437</v>
      </c>
      <c r="K13" s="11">
        <f>$C$13*100/$C$15</f>
        <v>29.437229437229437</v>
      </c>
      <c r="L13" s="11"/>
      <c r="M13" s="11"/>
      <c r="N13" s="11"/>
      <c r="O13" s="13"/>
    </row>
    <row r="14" spans="1:17" ht="16.5" x14ac:dyDescent="0.2">
      <c r="B14" s="257" t="s">
        <v>27</v>
      </c>
      <c r="C14" s="260">
        <f t="shared" ref="C14" si="0">SUM(C5:C13)</f>
        <v>254.10000000000002</v>
      </c>
      <c r="D14" s="423"/>
      <c r="E14" s="424"/>
      <c r="F14" s="424"/>
      <c r="G14" s="424"/>
      <c r="H14" s="424"/>
      <c r="I14" s="424"/>
      <c r="J14" s="424"/>
      <c r="K14" s="424"/>
      <c r="L14" s="424"/>
      <c r="M14" s="424"/>
      <c r="N14" s="424"/>
      <c r="O14" s="425"/>
    </row>
    <row r="15" spans="1:17" ht="16.5" x14ac:dyDescent="0.3">
      <c r="A15" s="19"/>
      <c r="B15" s="242" t="s">
        <v>28</v>
      </c>
      <c r="C15" s="283">
        <v>254.1</v>
      </c>
      <c r="D15" s="17">
        <f t="shared" ref="D15:O15" si="1">SUM(D5:D13)</f>
        <v>0</v>
      </c>
      <c r="E15" s="17">
        <f t="shared" si="1"/>
        <v>0</v>
      </c>
      <c r="F15" s="17">
        <f t="shared" si="1"/>
        <v>0</v>
      </c>
      <c r="G15" s="17">
        <f t="shared" si="1"/>
        <v>100</v>
      </c>
      <c r="H15" s="17">
        <f t="shared" si="1"/>
        <v>100</v>
      </c>
      <c r="I15" s="17">
        <f t="shared" si="1"/>
        <v>100</v>
      </c>
      <c r="J15" s="17">
        <f t="shared" si="1"/>
        <v>100</v>
      </c>
      <c r="K15" s="17">
        <f t="shared" si="1"/>
        <v>100</v>
      </c>
      <c r="L15" s="17">
        <f t="shared" si="1"/>
        <v>0</v>
      </c>
      <c r="M15" s="17">
        <f t="shared" si="1"/>
        <v>0</v>
      </c>
      <c r="N15" s="17">
        <f t="shared" si="1"/>
        <v>0</v>
      </c>
      <c r="O15" s="40">
        <f t="shared" si="1"/>
        <v>0</v>
      </c>
    </row>
    <row r="16" spans="1:17" ht="16.5" x14ac:dyDescent="0.2">
      <c r="A16" s="19"/>
      <c r="B16" s="21" t="s">
        <v>29</v>
      </c>
      <c r="C16" s="22">
        <f>C14/C15*100</f>
        <v>100.00000000000003</v>
      </c>
      <c r="D16" s="20"/>
      <c r="E16" s="20"/>
      <c r="F16" s="20"/>
      <c r="G16" s="20"/>
      <c r="H16" s="20"/>
      <c r="I16" s="20"/>
      <c r="J16" s="20"/>
      <c r="K16" s="20"/>
      <c r="L16" s="20"/>
      <c r="M16" s="20"/>
      <c r="N16" s="20"/>
      <c r="O16" s="23"/>
      <c r="Q16" s="6"/>
    </row>
    <row r="17" spans="1:15" ht="16.5" x14ac:dyDescent="0.3">
      <c r="A17" s="19"/>
      <c r="B17" s="24" t="s">
        <v>30</v>
      </c>
      <c r="C17" s="27">
        <v>435.4</v>
      </c>
      <c r="D17" s="20"/>
      <c r="E17" s="20"/>
      <c r="F17" s="20"/>
      <c r="G17" s="20"/>
      <c r="H17" s="20"/>
      <c r="I17" s="20"/>
      <c r="J17" s="20"/>
      <c r="K17" s="20"/>
      <c r="L17" s="20"/>
      <c r="M17" s="20"/>
      <c r="N17" s="20"/>
      <c r="O17" s="23"/>
    </row>
    <row r="18" spans="1:15" ht="16.5" x14ac:dyDescent="0.3">
      <c r="A18" s="19"/>
      <c r="B18" s="26" t="s">
        <v>32</v>
      </c>
      <c r="C18" s="144">
        <f>100*C15/C17</f>
        <v>58.360128617363344</v>
      </c>
      <c r="D18" s="20"/>
      <c r="E18" s="20"/>
      <c r="F18" s="20"/>
      <c r="G18" s="20"/>
      <c r="H18" s="20"/>
      <c r="I18" s="20"/>
      <c r="J18" s="20"/>
      <c r="K18" s="20"/>
      <c r="L18" s="20"/>
      <c r="M18" s="20"/>
      <c r="N18" s="20"/>
      <c r="O18" s="23"/>
    </row>
    <row r="19" spans="1:15" ht="16.5" x14ac:dyDescent="0.2">
      <c r="A19" s="19"/>
      <c r="B19" s="28" t="s">
        <v>33</v>
      </c>
      <c r="C19" s="29">
        <v>435.4</v>
      </c>
      <c r="D19" s="42"/>
      <c r="E19" s="32"/>
      <c r="F19" s="32"/>
      <c r="G19" s="32"/>
      <c r="H19" s="32"/>
      <c r="I19" s="32"/>
      <c r="J19" s="32"/>
      <c r="K19" s="32"/>
      <c r="L19" s="32"/>
      <c r="M19" s="32"/>
      <c r="N19" s="32"/>
      <c r="O19" s="33"/>
    </row>
    <row r="20" spans="1:15" x14ac:dyDescent="0.2">
      <c r="C20" s="43"/>
    </row>
    <row r="21" spans="1:15" ht="15.75" x14ac:dyDescent="0.25">
      <c r="B21" s="4" t="s">
        <v>37</v>
      </c>
    </row>
    <row r="22" spans="1:15" ht="42.75" customHeight="1" x14ac:dyDescent="0.2">
      <c r="B22" s="405" t="s">
        <v>410</v>
      </c>
      <c r="C22" s="405"/>
      <c r="D22" s="405"/>
      <c r="E22" s="405"/>
      <c r="F22" s="405"/>
      <c r="G22" s="405"/>
      <c r="H22" s="405"/>
      <c r="I22" s="405"/>
      <c r="J22" s="405"/>
      <c r="K22" s="405"/>
      <c r="L22" s="405"/>
      <c r="M22" s="405"/>
      <c r="N22" s="405"/>
      <c r="O22" s="405"/>
    </row>
    <row r="24" spans="1:15" ht="15.75" x14ac:dyDescent="0.25">
      <c r="B24" s="4" t="s">
        <v>39</v>
      </c>
    </row>
    <row r="26" spans="1:15" ht="27.75" customHeight="1" x14ac:dyDescent="0.2">
      <c r="B26" s="406" t="s">
        <v>391</v>
      </c>
      <c r="C26" s="406"/>
      <c r="D26" s="406"/>
      <c r="E26" s="406"/>
      <c r="F26" s="406"/>
      <c r="G26" s="406"/>
      <c r="H26" s="406"/>
      <c r="I26" s="406"/>
      <c r="J26" s="406"/>
      <c r="K26" s="406"/>
      <c r="L26" s="406"/>
      <c r="M26" s="406"/>
      <c r="N26" s="406"/>
      <c r="O26" s="406"/>
    </row>
  </sheetData>
  <mergeCells count="6">
    <mergeCell ref="D1:O1"/>
    <mergeCell ref="D3:O3"/>
    <mergeCell ref="B22:O22"/>
    <mergeCell ref="B26:O26"/>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5"/>
  <dimension ref="A1:O19"/>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528</v>
      </c>
      <c r="C1" s="2"/>
      <c r="D1" s="1"/>
      <c r="E1" s="1"/>
      <c r="F1" s="1"/>
      <c r="G1" s="1"/>
      <c r="H1" s="1"/>
      <c r="I1" s="1"/>
      <c r="J1" s="1"/>
      <c r="K1" s="1"/>
      <c r="L1" s="1"/>
      <c r="M1" s="1"/>
      <c r="N1" s="1"/>
      <c r="O1" s="1"/>
    </row>
    <row r="2" spans="1:15" s="3" customFormat="1" ht="15.75" x14ac:dyDescent="0.25">
      <c r="B2" s="4" t="s">
        <v>1</v>
      </c>
      <c r="C2" s="5" t="s">
        <v>303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529</v>
      </c>
      <c r="C5" s="271">
        <v>0.33800000000000002</v>
      </c>
      <c r="D5" s="11">
        <f>$C$5*100/$C$9</f>
        <v>87.11340206185568</v>
      </c>
      <c r="E5" s="11">
        <f>$C$5*100/$C$9</f>
        <v>87.11340206185568</v>
      </c>
      <c r="F5" s="11">
        <f>$C$5*100/$C$9</f>
        <v>87.11340206185568</v>
      </c>
      <c r="G5" s="11"/>
      <c r="H5" s="11"/>
      <c r="I5" s="11"/>
      <c r="J5" s="11"/>
      <c r="K5" s="11"/>
      <c r="L5" s="11"/>
      <c r="M5" s="11"/>
      <c r="N5" s="11">
        <f>$C$5*100/$C$9</f>
        <v>87.11340206185568</v>
      </c>
      <c r="O5" s="11">
        <f>$C$5*100/$C$9</f>
        <v>87.11340206185568</v>
      </c>
    </row>
    <row r="6" spans="1:15" s="12" customFormat="1" x14ac:dyDescent="0.2">
      <c r="B6" s="10" t="s">
        <v>530</v>
      </c>
      <c r="C6" s="271">
        <v>0.19400000000000001</v>
      </c>
      <c r="D6" s="11"/>
      <c r="E6" s="11"/>
      <c r="F6" s="11"/>
      <c r="G6" s="11">
        <f>$C$6*100/$C$9</f>
        <v>50.000000000000007</v>
      </c>
      <c r="H6" s="11">
        <f>$C$6*100/$C$9</f>
        <v>50.000000000000007</v>
      </c>
      <c r="I6" s="11">
        <f>$C$6*100/$C$9</f>
        <v>50.000000000000007</v>
      </c>
      <c r="J6" s="11">
        <f>$C$6*100/$C$9</f>
        <v>50.000000000000007</v>
      </c>
      <c r="K6" s="11">
        <f>$C$6*100/$C$9</f>
        <v>50.000000000000007</v>
      </c>
      <c r="L6" s="11"/>
      <c r="M6" s="11"/>
      <c r="N6" s="11"/>
      <c r="O6" s="11"/>
    </row>
    <row r="7" spans="1:15" s="12" customFormat="1" x14ac:dyDescent="0.2">
      <c r="B7" s="10" t="s">
        <v>745</v>
      </c>
      <c r="C7" s="271">
        <v>0.05</v>
      </c>
      <c r="D7" s="11">
        <f>$C$7*100/$C$9</f>
        <v>12.88659793814433</v>
      </c>
      <c r="E7" s="11">
        <f t="shared" ref="E7:O7" si="0">$C$7*100/$C$9</f>
        <v>12.88659793814433</v>
      </c>
      <c r="F7" s="11">
        <f t="shared" si="0"/>
        <v>12.88659793814433</v>
      </c>
      <c r="G7" s="11">
        <f t="shared" si="0"/>
        <v>12.88659793814433</v>
      </c>
      <c r="H7" s="11">
        <f t="shared" si="0"/>
        <v>12.88659793814433</v>
      </c>
      <c r="I7" s="11">
        <f t="shared" si="0"/>
        <v>12.88659793814433</v>
      </c>
      <c r="J7" s="11">
        <f t="shared" si="0"/>
        <v>12.88659793814433</v>
      </c>
      <c r="K7" s="11">
        <f t="shared" si="0"/>
        <v>12.88659793814433</v>
      </c>
      <c r="L7" s="11">
        <f t="shared" si="0"/>
        <v>12.88659793814433</v>
      </c>
      <c r="M7" s="11">
        <f t="shared" si="0"/>
        <v>12.88659793814433</v>
      </c>
      <c r="N7" s="11">
        <f t="shared" si="0"/>
        <v>12.88659793814433</v>
      </c>
      <c r="O7" s="11">
        <f t="shared" si="0"/>
        <v>12.88659793814433</v>
      </c>
    </row>
    <row r="8" spans="1:15" ht="16.5" x14ac:dyDescent="0.2">
      <c r="B8" s="257" t="s">
        <v>27</v>
      </c>
      <c r="C8" s="272">
        <f t="shared" ref="C8" si="1">SUM(C5:C7)</f>
        <v>0.58200000000000007</v>
      </c>
      <c r="D8" s="423"/>
      <c r="E8" s="424"/>
      <c r="F8" s="424"/>
      <c r="G8" s="424"/>
      <c r="H8" s="424"/>
      <c r="I8" s="424"/>
      <c r="J8" s="424"/>
      <c r="K8" s="424"/>
      <c r="L8" s="424"/>
      <c r="M8" s="424"/>
      <c r="N8" s="424"/>
      <c r="O8" s="425"/>
    </row>
    <row r="9" spans="1:15" ht="16.5" x14ac:dyDescent="0.3">
      <c r="A9" s="19"/>
      <c r="B9" s="242" t="s">
        <v>28</v>
      </c>
      <c r="C9" s="284">
        <v>0.38800000000000001</v>
      </c>
      <c r="D9" s="17">
        <f t="shared" ref="D9:O9" si="2">SUM(D5:D7)</f>
        <v>100.00000000000001</v>
      </c>
      <c r="E9" s="17">
        <f t="shared" si="2"/>
        <v>100.00000000000001</v>
      </c>
      <c r="F9" s="17">
        <f t="shared" si="2"/>
        <v>100.00000000000001</v>
      </c>
      <c r="G9" s="17">
        <f t="shared" si="2"/>
        <v>62.886597938144334</v>
      </c>
      <c r="H9" s="17">
        <f t="shared" si="2"/>
        <v>62.886597938144334</v>
      </c>
      <c r="I9" s="17">
        <f t="shared" si="2"/>
        <v>62.886597938144334</v>
      </c>
      <c r="J9" s="17">
        <f t="shared" si="2"/>
        <v>62.886597938144334</v>
      </c>
      <c r="K9" s="17">
        <f t="shared" si="2"/>
        <v>62.886597938144334</v>
      </c>
      <c r="L9" s="17">
        <f t="shared" si="2"/>
        <v>12.88659793814433</v>
      </c>
      <c r="M9" s="17">
        <f t="shared" si="2"/>
        <v>12.88659793814433</v>
      </c>
      <c r="N9" s="17">
        <f t="shared" si="2"/>
        <v>100.00000000000001</v>
      </c>
      <c r="O9" s="40">
        <f t="shared" si="2"/>
        <v>100.00000000000001</v>
      </c>
    </row>
    <row r="10" spans="1:15" ht="16.5" x14ac:dyDescent="0.2">
      <c r="A10" s="19"/>
      <c r="B10" s="21" t="s">
        <v>29</v>
      </c>
      <c r="C10" s="22">
        <f>C8/C9*100</f>
        <v>150.00000000000003</v>
      </c>
      <c r="D10" s="20"/>
      <c r="E10" s="20"/>
      <c r="F10" s="20"/>
      <c r="G10" s="20"/>
      <c r="H10" s="20"/>
      <c r="I10" s="20"/>
      <c r="J10" s="20"/>
      <c r="K10" s="20"/>
      <c r="L10" s="20"/>
      <c r="M10" s="20"/>
      <c r="N10" s="20"/>
      <c r="O10" s="23"/>
    </row>
    <row r="11" spans="1:15" ht="16.5" x14ac:dyDescent="0.3">
      <c r="A11" s="19"/>
      <c r="B11" s="24" t="s">
        <v>30</v>
      </c>
      <c r="C11" s="189">
        <v>1.012</v>
      </c>
      <c r="D11" s="20"/>
      <c r="E11" s="20"/>
      <c r="F11" s="20"/>
      <c r="G11" s="20"/>
      <c r="H11" s="20"/>
      <c r="I11" s="20"/>
      <c r="J11" s="20"/>
      <c r="K11" s="20"/>
      <c r="L11" s="20"/>
      <c r="M11" s="20"/>
      <c r="N11" s="20"/>
      <c r="O11" s="23"/>
    </row>
    <row r="12" spans="1:15" ht="16.5" x14ac:dyDescent="0.3">
      <c r="A12" s="19"/>
      <c r="B12" s="26" t="s">
        <v>32</v>
      </c>
      <c r="C12" s="178">
        <f>100*C9/C11</f>
        <v>38.339920948616601</v>
      </c>
      <c r="D12" s="20"/>
      <c r="E12" s="20"/>
      <c r="F12" s="20"/>
      <c r="G12" s="20"/>
      <c r="H12" s="20"/>
      <c r="I12" s="20"/>
      <c r="J12" s="20"/>
      <c r="K12" s="20"/>
      <c r="L12" s="20"/>
      <c r="M12" s="20"/>
      <c r="N12" s="20"/>
      <c r="O12" s="23"/>
    </row>
    <row r="13" spans="1:15" ht="16.5" x14ac:dyDescent="0.2">
      <c r="A13" s="19"/>
      <c r="B13" s="28" t="s">
        <v>33</v>
      </c>
      <c r="C13" s="190">
        <v>1.012</v>
      </c>
      <c r="D13" s="42"/>
      <c r="E13" s="32"/>
      <c r="F13" s="32"/>
      <c r="G13" s="32"/>
      <c r="H13" s="32"/>
      <c r="I13" s="32"/>
      <c r="J13" s="32"/>
      <c r="K13" s="32"/>
      <c r="L13" s="32"/>
      <c r="M13" s="32"/>
      <c r="N13" s="32"/>
      <c r="O13" s="33"/>
    </row>
    <row r="14" spans="1:15" ht="15" x14ac:dyDescent="0.2">
      <c r="B14" s="45"/>
      <c r="C14" s="191"/>
      <c r="D14" s="49"/>
      <c r="E14" s="49"/>
      <c r="F14" s="49"/>
      <c r="G14" s="49"/>
      <c r="H14" s="49"/>
      <c r="I14" s="49"/>
      <c r="J14" s="49"/>
      <c r="K14" s="49"/>
      <c r="L14" s="49"/>
      <c r="M14" s="49"/>
      <c r="N14" s="49"/>
      <c r="O14" s="49"/>
    </row>
    <row r="15" spans="1:15" ht="15.75" x14ac:dyDescent="0.25">
      <c r="B15" s="4" t="s">
        <v>37</v>
      </c>
    </row>
    <row r="16" spans="1:15" ht="56.25" customHeight="1" x14ac:dyDescent="0.2">
      <c r="B16" s="405" t="s">
        <v>531</v>
      </c>
      <c r="C16" s="405"/>
      <c r="D16" s="405"/>
      <c r="E16" s="405"/>
      <c r="F16" s="405"/>
      <c r="G16" s="405"/>
      <c r="H16" s="405"/>
      <c r="I16" s="405"/>
      <c r="J16" s="405"/>
      <c r="K16" s="405"/>
      <c r="L16" s="405"/>
      <c r="M16" s="405"/>
      <c r="N16" s="405"/>
      <c r="O16" s="405"/>
    </row>
    <row r="18" spans="2:15" ht="15.75" x14ac:dyDescent="0.25">
      <c r="B18" s="4" t="s">
        <v>39</v>
      </c>
    </row>
    <row r="19" spans="2:15" x14ac:dyDescent="0.2">
      <c r="B19" s="392" t="s">
        <v>42</v>
      </c>
      <c r="C19" s="392"/>
      <c r="D19" s="392"/>
      <c r="E19" s="392"/>
      <c r="F19" s="392"/>
      <c r="G19" s="392"/>
      <c r="H19" s="392"/>
      <c r="I19" s="392"/>
      <c r="J19" s="392"/>
      <c r="K19" s="392"/>
      <c r="L19" s="392"/>
      <c r="M19" s="392"/>
      <c r="N19" s="392"/>
      <c r="O19" s="392"/>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
  <sheetViews>
    <sheetView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1:32" s="218" customFormat="1" ht="15.75" x14ac:dyDescent="0.25">
      <c r="B1" s="1" t="s">
        <v>669</v>
      </c>
      <c r="C1" s="2"/>
      <c r="D1" s="393"/>
      <c r="E1" s="393"/>
      <c r="F1" s="393"/>
      <c r="G1" s="393"/>
      <c r="H1" s="393"/>
      <c r="I1" s="393"/>
      <c r="J1" s="393"/>
      <c r="K1" s="393"/>
      <c r="L1" s="393"/>
      <c r="M1" s="393"/>
      <c r="N1" s="393"/>
      <c r="O1" s="393"/>
    </row>
    <row r="2" spans="1:32" ht="15" x14ac:dyDescent="0.25">
      <c r="B2" s="63" t="s">
        <v>791</v>
      </c>
      <c r="C2" s="103"/>
      <c r="D2" s="104"/>
      <c r="E2" s="104"/>
      <c r="F2" s="104"/>
      <c r="G2" s="104"/>
      <c r="H2" s="104"/>
      <c r="I2" s="104"/>
      <c r="J2" s="104"/>
      <c r="K2" s="104"/>
      <c r="L2" s="104"/>
      <c r="M2" s="104"/>
      <c r="N2" s="104"/>
      <c r="O2" s="104"/>
      <c r="R2" s="209"/>
      <c r="S2" s="210"/>
      <c r="T2" s="211"/>
      <c r="U2" s="211"/>
      <c r="V2" s="211"/>
      <c r="W2" s="211"/>
      <c r="X2" s="211"/>
      <c r="Y2" s="211"/>
      <c r="Z2" s="211"/>
      <c r="AA2" s="211"/>
      <c r="AB2" s="211"/>
      <c r="AC2" s="211"/>
      <c r="AD2" s="211"/>
      <c r="AE2" s="211"/>
      <c r="AF2" s="220"/>
    </row>
    <row r="3" spans="1:32" s="218" customFormat="1" ht="15.75" x14ac:dyDescent="0.25">
      <c r="B3" s="4" t="s">
        <v>1</v>
      </c>
      <c r="C3" s="168">
        <v>2009</v>
      </c>
    </row>
    <row r="4" spans="1:32" s="6" customFormat="1" ht="15" x14ac:dyDescent="0.25">
      <c r="B4" s="399" t="s">
        <v>3</v>
      </c>
      <c r="C4" s="252" t="s">
        <v>741</v>
      </c>
      <c r="D4" s="394" t="s">
        <v>4</v>
      </c>
      <c r="E4" s="395"/>
      <c r="F4" s="395"/>
      <c r="G4" s="395"/>
      <c r="H4" s="395"/>
      <c r="I4" s="395"/>
      <c r="J4" s="395"/>
      <c r="K4" s="395"/>
      <c r="L4" s="395"/>
      <c r="M4" s="395"/>
      <c r="N4" s="395"/>
      <c r="O4" s="396"/>
    </row>
    <row r="5" spans="1:32" ht="15" x14ac:dyDescent="0.25">
      <c r="B5" s="400"/>
      <c r="C5" s="253" t="s">
        <v>5</v>
      </c>
      <c r="D5" s="7" t="s">
        <v>6</v>
      </c>
      <c r="E5" s="7" t="s">
        <v>7</v>
      </c>
      <c r="F5" s="8" t="s">
        <v>8</v>
      </c>
      <c r="G5" s="7" t="s">
        <v>9</v>
      </c>
      <c r="H5" s="7" t="s">
        <v>8</v>
      </c>
      <c r="I5" s="7" t="s">
        <v>6</v>
      </c>
      <c r="J5" s="7" t="s">
        <v>6</v>
      </c>
      <c r="K5" s="7" t="s">
        <v>9</v>
      </c>
      <c r="L5" s="7" t="s">
        <v>10</v>
      </c>
      <c r="M5" s="7" t="s">
        <v>11</v>
      </c>
      <c r="N5" s="7" t="s">
        <v>12</v>
      </c>
      <c r="O5" s="8" t="s">
        <v>13</v>
      </c>
    </row>
    <row r="6" spans="1:32" s="220" customFormat="1" x14ac:dyDescent="0.2">
      <c r="B6" s="221" t="s">
        <v>150</v>
      </c>
      <c r="C6" s="254">
        <v>5</v>
      </c>
      <c r="D6" s="222"/>
      <c r="E6" s="222"/>
      <c r="F6" s="321">
        <f>$C$6*100/$C$12</f>
        <v>35.564407141332957</v>
      </c>
      <c r="G6" s="321">
        <f>$C$6*100/$C$12</f>
        <v>35.564407141332957</v>
      </c>
      <c r="H6" s="321">
        <f>$C$6*100/$C$12</f>
        <v>35.564407141332957</v>
      </c>
      <c r="I6" s="321">
        <f>$C$6*100/$C$12</f>
        <v>35.564407141332957</v>
      </c>
      <c r="J6" s="321">
        <f>$C$6*100/$C$12</f>
        <v>35.564407141332957</v>
      </c>
      <c r="K6" s="222"/>
      <c r="L6" s="222"/>
      <c r="M6" s="222"/>
      <c r="N6" s="222"/>
      <c r="O6" s="321"/>
    </row>
    <row r="7" spans="1:32" s="220" customFormat="1" x14ac:dyDescent="0.2">
      <c r="B7" s="221" t="s">
        <v>49</v>
      </c>
      <c r="C7" s="254">
        <v>1</v>
      </c>
      <c r="D7" s="222"/>
      <c r="E7" s="222"/>
      <c r="F7" s="321">
        <f>$C$7*100/$C$12</f>
        <v>7.1128814282665909</v>
      </c>
      <c r="G7" s="321">
        <f>$C$7*100/$C$12</f>
        <v>7.1128814282665909</v>
      </c>
      <c r="H7" s="321">
        <f>$C$7*100/$C$12</f>
        <v>7.1128814282665909</v>
      </c>
      <c r="I7" s="321">
        <f>$C$7*100/$C$12</f>
        <v>7.1128814282665909</v>
      </c>
      <c r="J7" s="321">
        <f>$C$7*100/$C$12</f>
        <v>7.1128814282665909</v>
      </c>
      <c r="K7" s="222"/>
      <c r="L7" s="222"/>
      <c r="M7" s="222"/>
      <c r="N7" s="222"/>
      <c r="O7" s="321"/>
    </row>
    <row r="8" spans="1:32" s="220" customFormat="1" x14ac:dyDescent="0.2">
      <c r="B8" s="221" t="s">
        <v>50</v>
      </c>
      <c r="C8" s="255">
        <v>2</v>
      </c>
      <c r="D8" s="222"/>
      <c r="E8" s="222"/>
      <c r="F8" s="321">
        <f>$C$8*100/$C$12</f>
        <v>14.225762856533182</v>
      </c>
      <c r="G8" s="321">
        <f>$C$8*100/$C$12</f>
        <v>14.225762856533182</v>
      </c>
      <c r="H8" s="321">
        <f>$C$8*100/$C$12</f>
        <v>14.225762856533182</v>
      </c>
      <c r="I8" s="321">
        <f>$C$8*100/$C$12</f>
        <v>14.225762856533182</v>
      </c>
      <c r="J8" s="321">
        <f>$C$8*100/$C$12</f>
        <v>14.225762856533182</v>
      </c>
      <c r="K8" s="222"/>
      <c r="L8" s="222"/>
      <c r="M8" s="222"/>
      <c r="N8" s="222"/>
      <c r="O8" s="321"/>
    </row>
    <row r="9" spans="1:32" s="220" customFormat="1" x14ac:dyDescent="0.2">
      <c r="B9" s="37" t="s">
        <v>338</v>
      </c>
      <c r="C9" s="255">
        <v>4</v>
      </c>
      <c r="D9" s="321">
        <f t="shared" ref="D9:O9" si="0">$C$9*100/$C$12</f>
        <v>28.451525713066363</v>
      </c>
      <c r="E9" s="321">
        <f t="shared" si="0"/>
        <v>28.451525713066363</v>
      </c>
      <c r="F9" s="321">
        <f t="shared" si="0"/>
        <v>28.451525713066363</v>
      </c>
      <c r="G9" s="321">
        <f t="shared" si="0"/>
        <v>28.451525713066363</v>
      </c>
      <c r="H9" s="321">
        <f t="shared" si="0"/>
        <v>28.451525713066363</v>
      </c>
      <c r="I9" s="321">
        <f t="shared" si="0"/>
        <v>28.451525713066363</v>
      </c>
      <c r="J9" s="321">
        <f t="shared" si="0"/>
        <v>28.451525713066363</v>
      </c>
      <c r="K9" s="321">
        <f t="shared" si="0"/>
        <v>28.451525713066363</v>
      </c>
      <c r="L9" s="321">
        <f t="shared" si="0"/>
        <v>28.451525713066363</v>
      </c>
      <c r="M9" s="321">
        <f t="shared" si="0"/>
        <v>28.451525713066363</v>
      </c>
      <c r="N9" s="321">
        <f t="shared" si="0"/>
        <v>28.451525713066363</v>
      </c>
      <c r="O9" s="321">
        <f t="shared" si="0"/>
        <v>28.451525713066363</v>
      </c>
    </row>
    <row r="10" spans="1:32" s="220" customFormat="1" x14ac:dyDescent="0.2">
      <c r="B10" s="37" t="s">
        <v>789</v>
      </c>
      <c r="C10" s="254">
        <v>2.06</v>
      </c>
      <c r="D10" s="321">
        <f t="shared" ref="D10:O10" si="1">$C$10*100/$C$12</f>
        <v>14.652535742229178</v>
      </c>
      <c r="E10" s="321">
        <f t="shared" si="1"/>
        <v>14.652535742229178</v>
      </c>
      <c r="F10" s="321">
        <f t="shared" si="1"/>
        <v>14.652535742229178</v>
      </c>
      <c r="G10" s="321">
        <f t="shared" si="1"/>
        <v>14.652535742229178</v>
      </c>
      <c r="H10" s="321">
        <f t="shared" si="1"/>
        <v>14.652535742229178</v>
      </c>
      <c r="I10" s="321">
        <f t="shared" si="1"/>
        <v>14.652535742229178</v>
      </c>
      <c r="J10" s="321">
        <f t="shared" si="1"/>
        <v>14.652535742229178</v>
      </c>
      <c r="K10" s="321">
        <f t="shared" si="1"/>
        <v>14.652535742229178</v>
      </c>
      <c r="L10" s="321">
        <f t="shared" si="1"/>
        <v>14.652535742229178</v>
      </c>
      <c r="M10" s="321">
        <f t="shared" si="1"/>
        <v>14.652535742229178</v>
      </c>
      <c r="N10" s="321">
        <f t="shared" si="1"/>
        <v>14.652535742229178</v>
      </c>
      <c r="O10" s="321">
        <f t="shared" si="1"/>
        <v>14.652535742229178</v>
      </c>
    </row>
    <row r="11" spans="1:32" ht="16.5" x14ac:dyDescent="0.2">
      <c r="B11" s="257" t="s">
        <v>27</v>
      </c>
      <c r="C11" s="256">
        <f>SUM(C6:C10)</f>
        <v>14.06</v>
      </c>
      <c r="D11" s="401"/>
      <c r="E11" s="402"/>
      <c r="F11" s="402"/>
      <c r="G11" s="402"/>
      <c r="H11" s="402"/>
      <c r="I11" s="402"/>
      <c r="J11" s="402"/>
      <c r="K11" s="402"/>
      <c r="L11" s="402"/>
      <c r="M11" s="402"/>
      <c r="N11" s="402"/>
      <c r="O11" s="403"/>
    </row>
    <row r="12" spans="1:32" ht="16.5" x14ac:dyDescent="0.3">
      <c r="A12" s="19"/>
      <c r="B12" s="242" t="s">
        <v>28</v>
      </c>
      <c r="C12" s="243">
        <v>14.058999999999999</v>
      </c>
      <c r="D12" s="223">
        <f t="shared" ref="D12:O12" si="2">SUM(D6:D10)</f>
        <v>43.104061455295543</v>
      </c>
      <c r="E12" s="223">
        <f t="shared" si="2"/>
        <v>43.104061455295543</v>
      </c>
      <c r="F12" s="223">
        <f t="shared" si="2"/>
        <v>100.00711288142827</v>
      </c>
      <c r="G12" s="223">
        <f t="shared" si="2"/>
        <v>100.00711288142827</v>
      </c>
      <c r="H12" s="223">
        <f t="shared" si="2"/>
        <v>100.00711288142827</v>
      </c>
      <c r="I12" s="223">
        <f t="shared" si="2"/>
        <v>100.00711288142827</v>
      </c>
      <c r="J12" s="223">
        <f t="shared" si="2"/>
        <v>100.00711288142827</v>
      </c>
      <c r="K12" s="223">
        <f t="shared" si="2"/>
        <v>43.104061455295543</v>
      </c>
      <c r="L12" s="223">
        <f t="shared" si="2"/>
        <v>43.104061455295543</v>
      </c>
      <c r="M12" s="223">
        <f t="shared" si="2"/>
        <v>43.104061455295543</v>
      </c>
      <c r="N12" s="223">
        <f t="shared" si="2"/>
        <v>43.104061455295543</v>
      </c>
      <c r="O12" s="40">
        <f t="shared" si="2"/>
        <v>43.104061455295543</v>
      </c>
    </row>
    <row r="13" spans="1:32" ht="16.5" x14ac:dyDescent="0.2">
      <c r="A13" s="19"/>
      <c r="B13" s="21" t="s">
        <v>29</v>
      </c>
      <c r="C13" s="224">
        <f>C11/C12*100</f>
        <v>100.00711288142827</v>
      </c>
      <c r="D13" s="20"/>
      <c r="E13" s="20"/>
      <c r="F13" s="20"/>
      <c r="G13" s="20"/>
      <c r="H13" s="20"/>
      <c r="I13" s="20"/>
      <c r="J13" s="20"/>
      <c r="K13" s="20"/>
      <c r="L13" s="20"/>
      <c r="M13" s="20"/>
      <c r="N13" s="20"/>
      <c r="O13" s="23"/>
    </row>
    <row r="14" spans="1:32" ht="16.5" x14ac:dyDescent="0.3">
      <c r="A14" s="19"/>
      <c r="B14" s="24" t="s">
        <v>30</v>
      </c>
      <c r="C14" s="224">
        <v>17.113</v>
      </c>
      <c r="D14" s="20"/>
      <c r="E14" s="20"/>
      <c r="F14" s="20"/>
      <c r="G14" s="20"/>
      <c r="H14" s="20"/>
      <c r="I14" s="20"/>
      <c r="J14" s="20"/>
      <c r="K14" s="20"/>
      <c r="L14" s="20"/>
      <c r="M14" s="20"/>
      <c r="N14" s="20"/>
      <c r="O14" s="23"/>
    </row>
    <row r="15" spans="1:32" ht="16.5" x14ac:dyDescent="0.3">
      <c r="A15" s="19"/>
      <c r="B15" s="26" t="s">
        <v>32</v>
      </c>
      <c r="C15" s="225">
        <f>C12/C14*100</f>
        <v>82.153918073978843</v>
      </c>
      <c r="D15" s="25"/>
      <c r="E15" s="20"/>
      <c r="F15" s="20"/>
      <c r="G15" s="20"/>
      <c r="H15" s="20"/>
      <c r="I15" s="20"/>
      <c r="J15" s="20"/>
      <c r="K15" s="20"/>
      <c r="L15" s="20"/>
      <c r="M15" s="20"/>
      <c r="N15" s="20"/>
      <c r="O15" s="23"/>
    </row>
    <row r="16" spans="1:32" ht="16.5" x14ac:dyDescent="0.2">
      <c r="A16" s="19"/>
      <c r="B16" s="28" t="s">
        <v>33</v>
      </c>
      <c r="C16" s="226">
        <v>17.113</v>
      </c>
      <c r="D16" s="42"/>
      <c r="E16" s="32"/>
      <c r="F16" s="32"/>
      <c r="G16" s="32"/>
      <c r="H16" s="32"/>
      <c r="I16" s="32"/>
      <c r="J16" s="32"/>
      <c r="K16" s="32"/>
      <c r="L16" s="32"/>
      <c r="M16" s="32"/>
      <c r="N16" s="32"/>
      <c r="O16" s="33"/>
    </row>
    <row r="17" spans="2:15" x14ac:dyDescent="0.2">
      <c r="C17" s="43"/>
    </row>
    <row r="18" spans="2:15" ht="15.75" x14ac:dyDescent="0.25">
      <c r="B18" s="4" t="s">
        <v>37</v>
      </c>
    </row>
    <row r="19" spans="2:15" ht="99" customHeight="1" x14ac:dyDescent="0.2">
      <c r="B19" s="405" t="s">
        <v>790</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775</v>
      </c>
      <c r="C22" s="392"/>
      <c r="D22" s="392"/>
      <c r="E22" s="392"/>
      <c r="F22" s="392"/>
      <c r="G22" s="392"/>
      <c r="H22" s="392"/>
      <c r="I22" s="392"/>
      <c r="J22" s="392"/>
      <c r="K22" s="392"/>
      <c r="L22" s="392"/>
      <c r="M22" s="392"/>
      <c r="N22" s="392"/>
      <c r="O22" s="392"/>
    </row>
    <row r="24" spans="2:15" ht="15.75" x14ac:dyDescent="0.25">
      <c r="B24" s="4" t="s">
        <v>593</v>
      </c>
    </row>
    <row r="25" spans="2:15" x14ac:dyDescent="0.2">
      <c r="B25" s="234" t="s">
        <v>737</v>
      </c>
    </row>
  </sheetData>
  <mergeCells count="6">
    <mergeCell ref="B22:O22"/>
    <mergeCell ref="D1:O1"/>
    <mergeCell ref="B4:B5"/>
    <mergeCell ref="D4:O4"/>
    <mergeCell ref="D11:O11"/>
    <mergeCell ref="B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May 2015&amp;C&amp;"Arial,Normal"&amp;10&amp;P&amp;R&amp;"Arial,Normal"&amp;8&amp;K00-046http://www.fao.org/nr/aquastat</oddFooter>
  </headerFooter>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7"/>
  <dimension ref="A1:O39"/>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327</v>
      </c>
      <c r="C1" s="2"/>
      <c r="D1" s="393"/>
      <c r="E1" s="393"/>
      <c r="F1" s="393"/>
      <c r="G1" s="393"/>
      <c r="H1" s="393"/>
      <c r="I1" s="393"/>
      <c r="J1" s="393"/>
      <c r="K1" s="393"/>
      <c r="L1" s="393"/>
      <c r="M1" s="393"/>
      <c r="N1" s="393"/>
      <c r="O1" s="393"/>
    </row>
    <row r="2" spans="2:15" s="3" customFormat="1" ht="15.75" x14ac:dyDescent="0.25">
      <c r="B2" s="4" t="s">
        <v>1</v>
      </c>
      <c r="C2" s="5" t="s">
        <v>58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93</v>
      </c>
      <c r="C5" s="254">
        <v>80.135000000000005</v>
      </c>
      <c r="D5" s="11"/>
      <c r="E5" s="11"/>
      <c r="F5" s="13">
        <f>$C$5*100/$C$19</f>
        <v>37.066931865488698</v>
      </c>
      <c r="G5" s="13">
        <f>$C$5*100/$C$19</f>
        <v>37.066931865488698</v>
      </c>
      <c r="H5" s="13">
        <f>$C$5*100/$C$19</f>
        <v>37.066931865488698</v>
      </c>
      <c r="I5" s="13">
        <f>$C$5*100/$C$19</f>
        <v>37.066931865488698</v>
      </c>
      <c r="J5" s="13">
        <f>$C$5*100/$C$19</f>
        <v>37.066931865488698</v>
      </c>
      <c r="K5" s="11"/>
      <c r="L5" s="11"/>
      <c r="M5" s="11"/>
      <c r="N5" s="11"/>
      <c r="O5" s="13"/>
    </row>
    <row r="6" spans="2:15" s="12" customFormat="1" x14ac:dyDescent="0.2">
      <c r="B6" s="10" t="s">
        <v>145</v>
      </c>
      <c r="C6" s="254">
        <v>80</v>
      </c>
      <c r="D6" s="11"/>
      <c r="E6" s="11"/>
      <c r="F6" s="13"/>
      <c r="G6" s="11"/>
      <c r="H6" s="11"/>
      <c r="I6" s="11"/>
      <c r="J6" s="11"/>
      <c r="K6" s="13">
        <f>$C$6*100/$C$19</f>
        <v>37.004486794023776</v>
      </c>
      <c r="L6" s="13">
        <f>$C$6*100/$C$19</f>
        <v>37.004486794023776</v>
      </c>
      <c r="M6" s="13">
        <f>$C$6*100/$C$19</f>
        <v>37.004486794023776</v>
      </c>
      <c r="N6" s="13">
        <f>$C$6*100/$C$19</f>
        <v>37.004486794023776</v>
      </c>
      <c r="O6" s="13">
        <f>$C$6*100/$C$19</f>
        <v>37.004486794023776</v>
      </c>
    </row>
    <row r="7" spans="2:15" s="12" customFormat="1" x14ac:dyDescent="0.2">
      <c r="B7" s="10" t="s">
        <v>49</v>
      </c>
      <c r="C7" s="254">
        <v>8</v>
      </c>
      <c r="D7" s="13"/>
      <c r="E7" s="13"/>
      <c r="F7" s="13">
        <f>$C$7*100/$C$19</f>
        <v>3.7004486794023776</v>
      </c>
      <c r="G7" s="13">
        <f>$C$7*100/$C$19</f>
        <v>3.7004486794023776</v>
      </c>
      <c r="H7" s="13">
        <f>$C$7*100/$C$19</f>
        <v>3.7004486794023776</v>
      </c>
      <c r="I7" s="13">
        <f>$C$7*100/$C$19</f>
        <v>3.7004486794023776</v>
      </c>
      <c r="J7" s="13">
        <f>$C$7*100/$C$19</f>
        <v>3.7004486794023776</v>
      </c>
      <c r="K7" s="13"/>
      <c r="L7" s="13"/>
      <c r="M7" s="13"/>
      <c r="N7" s="13"/>
      <c r="O7" s="13"/>
    </row>
    <row r="8" spans="2:15" s="12" customFormat="1" x14ac:dyDescent="0.2">
      <c r="B8" s="10" t="s">
        <v>59</v>
      </c>
      <c r="C8" s="254">
        <v>2.2000000000000002</v>
      </c>
      <c r="D8" s="13"/>
      <c r="E8" s="13"/>
      <c r="F8" s="13">
        <f>$C$8*100/$C$19</f>
        <v>1.0176233868356539</v>
      </c>
      <c r="G8" s="13">
        <f>$C$8*100/$C$19</f>
        <v>1.0176233868356539</v>
      </c>
      <c r="H8" s="13">
        <f>$C$8*100/$C$19</f>
        <v>1.0176233868356539</v>
      </c>
      <c r="I8" s="13">
        <f>$C$8*100/$C$19</f>
        <v>1.0176233868356539</v>
      </c>
      <c r="J8" s="13">
        <f>$C$8*100/$C$19</f>
        <v>1.0176233868356539</v>
      </c>
      <c r="K8" s="13"/>
      <c r="L8" s="13"/>
      <c r="M8" s="13"/>
      <c r="N8" s="13"/>
      <c r="O8" s="13"/>
    </row>
    <row r="9" spans="2:15" s="12" customFormat="1" x14ac:dyDescent="0.2">
      <c r="B9" s="10" t="s">
        <v>18</v>
      </c>
      <c r="C9" s="255">
        <v>35.6</v>
      </c>
      <c r="D9" s="11"/>
      <c r="E9" s="11"/>
      <c r="F9" s="13">
        <f>$C$9*100/$C$19</f>
        <v>16.466996623340581</v>
      </c>
      <c r="G9" s="13">
        <f>$C$9*100/$C$19</f>
        <v>16.466996623340581</v>
      </c>
      <c r="H9" s="13">
        <f>$C$9*100/$C$19</f>
        <v>16.466996623340581</v>
      </c>
      <c r="I9" s="13">
        <f>$C$9*100/$C$19</f>
        <v>16.466996623340581</v>
      </c>
      <c r="J9" s="13">
        <f>$C$9*100/$C$19</f>
        <v>16.466996623340581</v>
      </c>
      <c r="K9" s="11"/>
      <c r="L9" s="11"/>
      <c r="M9" s="11"/>
      <c r="N9" s="11"/>
      <c r="O9" s="13"/>
    </row>
    <row r="10" spans="2:15" s="12" customFormat="1" x14ac:dyDescent="0.2">
      <c r="B10" s="10" t="s">
        <v>90</v>
      </c>
      <c r="C10" s="254">
        <v>7.7</v>
      </c>
      <c r="D10" s="13">
        <f t="shared" ref="D10:O11" si="0">$C$10*100/$C$19</f>
        <v>3.5616818539247883</v>
      </c>
      <c r="E10" s="13">
        <f t="shared" si="0"/>
        <v>3.5616818539247883</v>
      </c>
      <c r="F10" s="13">
        <f t="shared" si="0"/>
        <v>3.5616818539247883</v>
      </c>
      <c r="G10" s="13">
        <f t="shared" si="0"/>
        <v>3.5616818539247883</v>
      </c>
      <c r="H10" s="13">
        <f t="shared" si="0"/>
        <v>3.5616818539247883</v>
      </c>
      <c r="I10" s="13">
        <f t="shared" si="0"/>
        <v>3.5616818539247883</v>
      </c>
      <c r="J10" s="13">
        <f t="shared" si="0"/>
        <v>3.5616818539247883</v>
      </c>
      <c r="K10" s="13">
        <f t="shared" si="0"/>
        <v>3.5616818539247883</v>
      </c>
      <c r="L10" s="13">
        <f t="shared" si="0"/>
        <v>3.5616818539247883</v>
      </c>
      <c r="M10" s="13">
        <f t="shared" si="0"/>
        <v>3.5616818539247883</v>
      </c>
      <c r="N10" s="13">
        <f t="shared" si="0"/>
        <v>3.5616818539247883</v>
      </c>
      <c r="O10" s="13">
        <f t="shared" si="0"/>
        <v>3.5616818539247883</v>
      </c>
    </row>
    <row r="11" spans="2:15" s="12" customFormat="1" x14ac:dyDescent="0.2">
      <c r="B11" s="10" t="s">
        <v>317</v>
      </c>
      <c r="C11" s="255">
        <v>23.739000000000001</v>
      </c>
      <c r="D11" s="13">
        <f t="shared" si="0"/>
        <v>3.5616818539247883</v>
      </c>
      <c r="E11" s="13">
        <f t="shared" si="0"/>
        <v>3.5616818539247883</v>
      </c>
      <c r="F11" s="13">
        <f t="shared" si="0"/>
        <v>3.5616818539247883</v>
      </c>
      <c r="G11" s="13">
        <f t="shared" si="0"/>
        <v>3.5616818539247883</v>
      </c>
      <c r="H11" s="13">
        <f t="shared" si="0"/>
        <v>3.5616818539247883</v>
      </c>
      <c r="I11" s="13">
        <f t="shared" si="0"/>
        <v>3.5616818539247883</v>
      </c>
      <c r="J11" s="13">
        <f t="shared" si="0"/>
        <v>3.5616818539247883</v>
      </c>
      <c r="K11" s="13">
        <f t="shared" si="0"/>
        <v>3.5616818539247883</v>
      </c>
      <c r="L11" s="13">
        <f t="shared" si="0"/>
        <v>3.5616818539247883</v>
      </c>
      <c r="M11" s="13">
        <f t="shared" si="0"/>
        <v>3.5616818539247883</v>
      </c>
      <c r="N11" s="13">
        <f t="shared" si="0"/>
        <v>3.5616818539247883</v>
      </c>
      <c r="O11" s="13">
        <f t="shared" si="0"/>
        <v>3.5616818539247883</v>
      </c>
    </row>
    <row r="12" spans="2:15" s="12" customFormat="1" x14ac:dyDescent="0.2">
      <c r="B12" s="10" t="s">
        <v>110</v>
      </c>
      <c r="C12" s="255">
        <v>1.24</v>
      </c>
      <c r="D12" s="13"/>
      <c r="E12" s="13"/>
      <c r="F12" s="13">
        <f>$C$12*100/$C$19</f>
        <v>0.57356954530736848</v>
      </c>
      <c r="G12" s="13">
        <f>$C$12*100/$C$19</f>
        <v>0.57356954530736848</v>
      </c>
      <c r="H12" s="13">
        <f>$C$12*100/$C$19</f>
        <v>0.57356954530736848</v>
      </c>
      <c r="I12" s="13">
        <f>$C$12*100/$C$19</f>
        <v>0.57356954530736848</v>
      </c>
      <c r="J12" s="13">
        <f>$C$12*100/$C$19</f>
        <v>0.57356954530736848</v>
      </c>
      <c r="K12" s="13"/>
      <c r="L12" s="13"/>
      <c r="M12" s="13"/>
      <c r="N12" s="13"/>
      <c r="O12" s="13"/>
    </row>
    <row r="13" spans="2:15" s="12" customFormat="1" x14ac:dyDescent="0.2">
      <c r="B13" s="10" t="s">
        <v>78</v>
      </c>
      <c r="C13" s="255">
        <v>5.4850000000000003</v>
      </c>
      <c r="D13" s="13"/>
      <c r="E13" s="13"/>
      <c r="F13" s="13">
        <f>$C$13*100/$C$19</f>
        <v>2.5371201258152549</v>
      </c>
      <c r="G13" s="13">
        <f>$C$13*100/$C$19</f>
        <v>2.5371201258152549</v>
      </c>
      <c r="H13" s="13">
        <f>$C$13*100/$C$19</f>
        <v>2.5371201258152549</v>
      </c>
      <c r="I13" s="13">
        <f>$C$13*100/$C$19</f>
        <v>2.5371201258152549</v>
      </c>
      <c r="J13" s="13">
        <f>$C$13*100/$C$19</f>
        <v>2.5371201258152549</v>
      </c>
      <c r="K13" s="13"/>
      <c r="L13" s="13"/>
      <c r="M13" s="13"/>
      <c r="N13" s="13"/>
      <c r="O13" s="13"/>
    </row>
    <row r="14" spans="2:15" s="12" customFormat="1" x14ac:dyDescent="0.2">
      <c r="B14" s="10" t="s">
        <v>79</v>
      </c>
      <c r="C14" s="254">
        <v>12.35</v>
      </c>
      <c r="D14" s="13">
        <f t="shared" ref="D14:O14" si="1">$C$14*100/$C$19</f>
        <v>5.7125676488274202</v>
      </c>
      <c r="E14" s="13">
        <f t="shared" si="1"/>
        <v>5.7125676488274202</v>
      </c>
      <c r="F14" s="13">
        <f t="shared" si="1"/>
        <v>5.7125676488274202</v>
      </c>
      <c r="G14" s="13">
        <f t="shared" si="1"/>
        <v>5.7125676488274202</v>
      </c>
      <c r="H14" s="13">
        <f t="shared" si="1"/>
        <v>5.7125676488274202</v>
      </c>
      <c r="I14" s="13">
        <f t="shared" si="1"/>
        <v>5.7125676488274202</v>
      </c>
      <c r="J14" s="13">
        <f t="shared" si="1"/>
        <v>5.7125676488274202</v>
      </c>
      <c r="K14" s="13">
        <f t="shared" si="1"/>
        <v>5.7125676488274202</v>
      </c>
      <c r="L14" s="13">
        <f t="shared" si="1"/>
        <v>5.7125676488274202</v>
      </c>
      <c r="M14" s="13">
        <f t="shared" si="1"/>
        <v>5.7125676488274202</v>
      </c>
      <c r="N14" s="13">
        <f t="shared" si="1"/>
        <v>5.7125676488274202</v>
      </c>
      <c r="O14" s="13">
        <f t="shared" si="1"/>
        <v>5.7125676488274202</v>
      </c>
    </row>
    <row r="15" spans="2:15" s="12" customFormat="1" x14ac:dyDescent="0.2">
      <c r="B15" s="10" t="s">
        <v>64</v>
      </c>
      <c r="C15" s="255">
        <v>27.24</v>
      </c>
      <c r="D15" s="13"/>
      <c r="E15" s="39"/>
      <c r="F15" s="13">
        <f>$C$15*100/$C$19</f>
        <v>12.600027753365096</v>
      </c>
      <c r="G15" s="13">
        <f>$C$15*100/$C$19</f>
        <v>12.600027753365096</v>
      </c>
      <c r="H15" s="13">
        <f>$C$15*100/$C$19</f>
        <v>12.600027753365096</v>
      </c>
      <c r="I15" s="13">
        <f>$C$15*100/$C$19</f>
        <v>12.600027753365096</v>
      </c>
      <c r="J15" s="13">
        <f>$C$15*100/$C$19</f>
        <v>12.600027753365096</v>
      </c>
      <c r="K15" s="39"/>
      <c r="L15" s="39"/>
      <c r="M15" s="39"/>
      <c r="N15" s="13"/>
      <c r="O15" s="39"/>
    </row>
    <row r="16" spans="2:15" s="12" customFormat="1" x14ac:dyDescent="0.2">
      <c r="B16" s="10" t="s">
        <v>328</v>
      </c>
      <c r="C16" s="255">
        <v>4</v>
      </c>
      <c r="D16" s="13">
        <f>$C$16*100/$C$19</f>
        <v>1.8502243397011888</v>
      </c>
      <c r="E16" s="13">
        <f>$C$16*100/$C$19</f>
        <v>1.8502243397011888</v>
      </c>
      <c r="F16" s="13">
        <f>$C$16*100/$C$19</f>
        <v>1.8502243397011888</v>
      </c>
      <c r="G16" s="39"/>
      <c r="H16" s="39"/>
      <c r="I16" s="39"/>
      <c r="J16" s="39"/>
      <c r="K16" s="39"/>
      <c r="L16" s="39"/>
      <c r="M16" s="39"/>
      <c r="N16" s="13">
        <f>$C$16*100/$C$19</f>
        <v>1.8502243397011888</v>
      </c>
      <c r="O16" s="13">
        <f>$C$16*100/$C$19</f>
        <v>1.8502243397011888</v>
      </c>
    </row>
    <row r="17" spans="1:15" s="12" customFormat="1" x14ac:dyDescent="0.2">
      <c r="B17" s="10" t="s">
        <v>225</v>
      </c>
      <c r="C17" s="255">
        <v>8.5</v>
      </c>
      <c r="D17" s="13">
        <f>$C$17*100/$C$19</f>
        <v>3.9317267218650263</v>
      </c>
      <c r="E17" s="13">
        <f t="shared" ref="E17:O17" si="2">$C$17*100/$C$19</f>
        <v>3.9317267218650263</v>
      </c>
      <c r="F17" s="13">
        <f t="shared" si="2"/>
        <v>3.9317267218650263</v>
      </c>
      <c r="G17" s="13">
        <f t="shared" si="2"/>
        <v>3.9317267218650263</v>
      </c>
      <c r="H17" s="13">
        <f t="shared" si="2"/>
        <v>3.9317267218650263</v>
      </c>
      <c r="I17" s="13">
        <f t="shared" si="2"/>
        <v>3.9317267218650263</v>
      </c>
      <c r="J17" s="13">
        <f t="shared" si="2"/>
        <v>3.9317267218650263</v>
      </c>
      <c r="K17" s="13">
        <f t="shared" si="2"/>
        <v>3.9317267218650263</v>
      </c>
      <c r="L17" s="13">
        <f t="shared" si="2"/>
        <v>3.9317267218650263</v>
      </c>
      <c r="M17" s="13">
        <f t="shared" si="2"/>
        <v>3.9317267218650263</v>
      </c>
      <c r="N17" s="13">
        <f t="shared" si="2"/>
        <v>3.9317267218650263</v>
      </c>
      <c r="O17" s="13">
        <f t="shared" si="2"/>
        <v>3.9317267218650263</v>
      </c>
    </row>
    <row r="18" spans="1:15" ht="16.5" x14ac:dyDescent="0.2">
      <c r="B18" s="257" t="s">
        <v>27</v>
      </c>
      <c r="C18" s="260">
        <f>SUM(C5:C17)</f>
        <v>296.18900000000002</v>
      </c>
      <c r="D18" s="423"/>
      <c r="E18" s="424"/>
      <c r="F18" s="424"/>
      <c r="G18" s="424"/>
      <c r="H18" s="424"/>
      <c r="I18" s="424"/>
      <c r="J18" s="424"/>
      <c r="K18" s="424"/>
      <c r="L18" s="424"/>
      <c r="M18" s="424"/>
      <c r="N18" s="424"/>
      <c r="O18" s="425"/>
    </row>
    <row r="19" spans="1:15" ht="16.5" x14ac:dyDescent="0.3">
      <c r="A19" s="19"/>
      <c r="B19" s="242" t="s">
        <v>28</v>
      </c>
      <c r="C19" s="283">
        <v>216.19</v>
      </c>
      <c r="D19" s="17">
        <f t="shared" ref="D19:O19" si="3">SUM(D5:D17)</f>
        <v>18.617882418243212</v>
      </c>
      <c r="E19" s="17">
        <f t="shared" si="3"/>
        <v>18.617882418243212</v>
      </c>
      <c r="F19" s="17">
        <f t="shared" si="3"/>
        <v>92.580600397798236</v>
      </c>
      <c r="G19" s="17">
        <f t="shared" si="3"/>
        <v>90.73037605809705</v>
      </c>
      <c r="H19" s="17">
        <f t="shared" si="3"/>
        <v>90.73037605809705</v>
      </c>
      <c r="I19" s="17">
        <f t="shared" si="3"/>
        <v>90.73037605809705</v>
      </c>
      <c r="J19" s="17">
        <f t="shared" si="3"/>
        <v>90.73037605809705</v>
      </c>
      <c r="K19" s="17">
        <f t="shared" si="3"/>
        <v>53.772144872565796</v>
      </c>
      <c r="L19" s="17">
        <f t="shared" si="3"/>
        <v>53.772144872565796</v>
      </c>
      <c r="M19" s="17">
        <f t="shared" si="3"/>
        <v>53.772144872565796</v>
      </c>
      <c r="N19" s="17">
        <f t="shared" si="3"/>
        <v>55.622369212266982</v>
      </c>
      <c r="O19" s="17">
        <f t="shared" si="3"/>
        <v>55.622369212266982</v>
      </c>
    </row>
    <row r="20" spans="1:15" ht="16.5" x14ac:dyDescent="0.2">
      <c r="A20" s="19"/>
      <c r="B20" s="21" t="s">
        <v>29</v>
      </c>
      <c r="C20" s="22">
        <f>C18/C19*100</f>
        <v>137.00402423793886</v>
      </c>
      <c r="D20" s="20"/>
      <c r="E20" s="20"/>
      <c r="F20" s="20"/>
      <c r="G20" s="20"/>
      <c r="H20" s="20"/>
      <c r="I20" s="20"/>
      <c r="J20" s="20"/>
      <c r="K20" s="20"/>
      <c r="L20" s="20"/>
      <c r="M20" s="20"/>
      <c r="N20" s="20"/>
      <c r="O20" s="23"/>
    </row>
    <row r="21" spans="1:15" ht="16.5" x14ac:dyDescent="0.3">
      <c r="A21" s="19"/>
      <c r="B21" s="24" t="s">
        <v>30</v>
      </c>
      <c r="C21" s="22">
        <v>306.48500000000001</v>
      </c>
      <c r="D21" s="25" t="s">
        <v>31</v>
      </c>
      <c r="E21" s="20"/>
      <c r="F21" s="20"/>
      <c r="G21" s="20"/>
      <c r="H21" s="20"/>
      <c r="I21" s="20"/>
      <c r="J21" s="20"/>
      <c r="K21" s="20"/>
      <c r="L21" s="20"/>
      <c r="M21" s="20"/>
      <c r="N21" s="20"/>
      <c r="O21" s="23"/>
    </row>
    <row r="22" spans="1:15" ht="16.5" x14ac:dyDescent="0.3">
      <c r="A22" s="19"/>
      <c r="B22" s="26" t="s">
        <v>32</v>
      </c>
      <c r="C22" s="27">
        <f>C19/C21*100</f>
        <v>70.538525539585947</v>
      </c>
      <c r="D22" s="25"/>
      <c r="E22" s="20"/>
      <c r="F22" s="20"/>
      <c r="G22" s="20"/>
      <c r="H22" s="20"/>
      <c r="I22" s="20"/>
      <c r="J22" s="20"/>
      <c r="K22" s="20"/>
      <c r="L22" s="20"/>
      <c r="M22" s="20"/>
      <c r="N22" s="20"/>
      <c r="O22" s="23"/>
    </row>
    <row r="23" spans="1:15" ht="16.5" x14ac:dyDescent="0.2">
      <c r="A23" s="19"/>
      <c r="B23" s="28" t="s">
        <v>33</v>
      </c>
      <c r="C23" s="29">
        <v>306.48500000000001</v>
      </c>
      <c r="D23" s="30" t="s">
        <v>31</v>
      </c>
      <c r="E23" s="44" t="s">
        <v>329</v>
      </c>
      <c r="F23" s="32"/>
      <c r="G23" s="32"/>
      <c r="H23" s="32"/>
      <c r="I23" s="32"/>
      <c r="J23" s="32"/>
      <c r="K23" s="32"/>
      <c r="L23" s="32"/>
      <c r="M23" s="32"/>
      <c r="N23" s="32"/>
      <c r="O23" s="33"/>
    </row>
    <row r="24" spans="1:15" ht="15" x14ac:dyDescent="0.2">
      <c r="B24" s="45"/>
      <c r="C24" s="46"/>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3" spans="2:15" ht="15" x14ac:dyDescent="0.2">
      <c r="B33" s="45"/>
      <c r="C33" s="50"/>
      <c r="D33" s="47"/>
      <c r="E33" s="48"/>
      <c r="F33" s="49"/>
      <c r="G33" s="49"/>
      <c r="H33" s="49"/>
      <c r="I33" s="49"/>
      <c r="J33" s="49"/>
      <c r="K33" s="49"/>
      <c r="L33" s="49"/>
      <c r="M33" s="49"/>
      <c r="N33" s="49"/>
      <c r="O33" s="49"/>
    </row>
    <row r="34" spans="2:15" ht="15.75" x14ac:dyDescent="0.25">
      <c r="B34" s="4" t="s">
        <v>621</v>
      </c>
    </row>
    <row r="35" spans="2:15" ht="78.75" customHeight="1" x14ac:dyDescent="0.2">
      <c r="B35" s="405" t="s">
        <v>330</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row r="39" spans="2:15" ht="27.75" customHeight="1" x14ac:dyDescent="0.2">
      <c r="B39" s="406" t="s">
        <v>331</v>
      </c>
      <c r="C39" s="406"/>
      <c r="D39" s="406"/>
      <c r="E39" s="406"/>
      <c r="F39" s="406"/>
      <c r="G39" s="406"/>
      <c r="H39" s="406"/>
      <c r="I39" s="406"/>
      <c r="J39" s="406"/>
      <c r="K39" s="406"/>
      <c r="L39" s="406"/>
      <c r="M39" s="406"/>
      <c r="N39" s="406"/>
      <c r="O39" s="406"/>
    </row>
  </sheetData>
  <mergeCells count="7">
    <mergeCell ref="D1:O1"/>
    <mergeCell ref="D3:O3"/>
    <mergeCell ref="B35:O35"/>
    <mergeCell ref="B38:O38"/>
    <mergeCell ref="B39:O3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1"/>
  <sheetViews>
    <sheetView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1:15" s="218" customFormat="1" ht="15.75" x14ac:dyDescent="0.25">
      <c r="B1" s="1" t="s">
        <v>783</v>
      </c>
      <c r="C1" s="2"/>
      <c r="D1" s="393"/>
      <c r="E1" s="393"/>
      <c r="F1" s="393"/>
      <c r="G1" s="393"/>
      <c r="H1" s="393"/>
      <c r="I1" s="393"/>
      <c r="J1" s="393"/>
      <c r="K1" s="393"/>
      <c r="L1" s="393"/>
      <c r="M1" s="393"/>
      <c r="N1" s="393"/>
      <c r="O1" s="393"/>
    </row>
    <row r="2" spans="1:15" s="218" customFormat="1" ht="15.75" x14ac:dyDescent="0.25">
      <c r="B2" s="4" t="s">
        <v>1</v>
      </c>
      <c r="C2" s="168">
        <v>2014</v>
      </c>
      <c r="D2" s="212" t="s">
        <v>697</v>
      </c>
      <c r="M2" s="376"/>
      <c r="N2" s="376" t="s">
        <v>698</v>
      </c>
    </row>
    <row r="3" spans="1:15" s="6" customFormat="1" ht="15" x14ac:dyDescent="0.25">
      <c r="B3" s="399" t="s">
        <v>3</v>
      </c>
      <c r="C3" s="252" t="s">
        <v>741</v>
      </c>
      <c r="D3" s="394" t="s">
        <v>4</v>
      </c>
      <c r="E3" s="395"/>
      <c r="F3" s="395"/>
      <c r="G3" s="395"/>
      <c r="H3" s="395"/>
      <c r="I3" s="395"/>
      <c r="J3" s="395"/>
      <c r="K3" s="395"/>
      <c r="L3" s="395"/>
      <c r="M3" s="395"/>
      <c r="N3" s="395"/>
      <c r="O3" s="396"/>
    </row>
    <row r="4" spans="1: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1:15" s="220" customFormat="1" x14ac:dyDescent="0.2">
      <c r="B5" s="221" t="s">
        <v>50</v>
      </c>
      <c r="C5" s="271">
        <v>0.2833</v>
      </c>
      <c r="D5" s="222"/>
      <c r="E5" s="222"/>
      <c r="F5" s="13"/>
      <c r="G5" s="13"/>
      <c r="H5" s="13">
        <f>$C$5*100/$C$8</f>
        <v>73.680104031209353</v>
      </c>
      <c r="I5" s="13">
        <f>$C$5*100/$C$8</f>
        <v>73.680104031209353</v>
      </c>
      <c r="J5" s="13">
        <f>$C$5*100/$C$8</f>
        <v>73.680104031209353</v>
      </c>
      <c r="K5" s="321">
        <f t="shared" ref="K5" si="0">$C$5*100/$C$8</f>
        <v>73.680104031209353</v>
      </c>
      <c r="L5" s="321"/>
      <c r="M5" s="222"/>
      <c r="N5" s="222"/>
      <c r="O5" s="13"/>
    </row>
    <row r="6" spans="1:15" s="220" customFormat="1" x14ac:dyDescent="0.2">
      <c r="B6" s="37" t="s">
        <v>90</v>
      </c>
      <c r="C6" s="271">
        <v>0.1012</v>
      </c>
      <c r="D6" s="13">
        <f t="shared" ref="D6:O6" si="1">$C$6*100/$C$8</f>
        <v>26.319895968790636</v>
      </c>
      <c r="E6" s="13">
        <f t="shared" si="1"/>
        <v>26.319895968790636</v>
      </c>
      <c r="F6" s="13">
        <f t="shared" si="1"/>
        <v>26.319895968790636</v>
      </c>
      <c r="G6" s="13">
        <f t="shared" si="1"/>
        <v>26.319895968790636</v>
      </c>
      <c r="H6" s="13">
        <f t="shared" si="1"/>
        <v>26.319895968790636</v>
      </c>
      <c r="I6" s="13">
        <f t="shared" si="1"/>
        <v>26.319895968790636</v>
      </c>
      <c r="J6" s="13">
        <f t="shared" si="1"/>
        <v>26.319895968790636</v>
      </c>
      <c r="K6" s="13">
        <f t="shared" si="1"/>
        <v>26.319895968790636</v>
      </c>
      <c r="L6" s="13">
        <f t="shared" si="1"/>
        <v>26.319895968790636</v>
      </c>
      <c r="M6" s="13">
        <f t="shared" si="1"/>
        <v>26.319895968790636</v>
      </c>
      <c r="N6" s="13">
        <f t="shared" si="1"/>
        <v>26.319895968790636</v>
      </c>
      <c r="O6" s="13">
        <f t="shared" si="1"/>
        <v>26.319895968790636</v>
      </c>
    </row>
    <row r="7" spans="1:15" ht="16.5" x14ac:dyDescent="0.2">
      <c r="B7" s="257" t="s">
        <v>27</v>
      </c>
      <c r="C7" s="272">
        <f>SUM(C5:C6)</f>
        <v>0.38450000000000001</v>
      </c>
      <c r="D7" s="401"/>
      <c r="E7" s="402"/>
      <c r="F7" s="402"/>
      <c r="G7" s="402"/>
      <c r="H7" s="402"/>
      <c r="I7" s="402"/>
      <c r="J7" s="402"/>
      <c r="K7" s="402"/>
      <c r="L7" s="402"/>
      <c r="M7" s="402"/>
      <c r="N7" s="402"/>
      <c r="O7" s="403"/>
    </row>
    <row r="8" spans="1:15" ht="16.5" x14ac:dyDescent="0.3">
      <c r="A8" s="19"/>
      <c r="B8" s="242" t="s">
        <v>28</v>
      </c>
      <c r="C8" s="273">
        <v>0.38450000000000001</v>
      </c>
      <c r="D8" s="223">
        <f t="shared" ref="D8:O8" si="2">SUM(D5:D6)</f>
        <v>26.319895968790636</v>
      </c>
      <c r="E8" s="223">
        <f t="shared" si="2"/>
        <v>26.319895968790636</v>
      </c>
      <c r="F8" s="223">
        <f t="shared" si="2"/>
        <v>26.319895968790636</v>
      </c>
      <c r="G8" s="223">
        <f t="shared" si="2"/>
        <v>26.319895968790636</v>
      </c>
      <c r="H8" s="223">
        <f t="shared" si="2"/>
        <v>99.999999999999986</v>
      </c>
      <c r="I8" s="223">
        <f t="shared" si="2"/>
        <v>99.999999999999986</v>
      </c>
      <c r="J8" s="223">
        <f t="shared" si="2"/>
        <v>99.999999999999986</v>
      </c>
      <c r="K8" s="223">
        <f t="shared" si="2"/>
        <v>99.999999999999986</v>
      </c>
      <c r="L8" s="223">
        <f t="shared" si="2"/>
        <v>26.319895968790636</v>
      </c>
      <c r="M8" s="223">
        <f t="shared" si="2"/>
        <v>26.319895968790636</v>
      </c>
      <c r="N8" s="223">
        <f t="shared" si="2"/>
        <v>26.319895968790636</v>
      </c>
      <c r="O8" s="40">
        <f t="shared" si="2"/>
        <v>26.319895968790636</v>
      </c>
    </row>
    <row r="9" spans="1:15" ht="16.5" x14ac:dyDescent="0.2">
      <c r="A9" s="19"/>
      <c r="B9" s="21" t="s">
        <v>29</v>
      </c>
      <c r="C9" s="224">
        <f>C7/C8*100</f>
        <v>100</v>
      </c>
      <c r="D9" s="20"/>
      <c r="E9" s="20"/>
      <c r="F9" s="20"/>
      <c r="G9" s="20"/>
      <c r="H9" s="20"/>
      <c r="I9" s="20"/>
      <c r="J9" s="20"/>
      <c r="K9" s="20"/>
      <c r="L9" s="20"/>
      <c r="M9" s="20"/>
      <c r="N9" s="20"/>
      <c r="O9" s="23"/>
    </row>
    <row r="10" spans="1:15" ht="16.5" x14ac:dyDescent="0.3">
      <c r="A10" s="19"/>
      <c r="B10" s="24" t="s">
        <v>30</v>
      </c>
      <c r="C10" s="51">
        <v>0.38450000000000001</v>
      </c>
      <c r="D10" s="20"/>
      <c r="E10" s="20"/>
      <c r="F10" s="20"/>
      <c r="G10" s="20"/>
      <c r="H10" s="20"/>
      <c r="I10" s="20"/>
      <c r="J10" s="20"/>
      <c r="K10" s="20"/>
      <c r="L10" s="20"/>
      <c r="M10" s="20"/>
      <c r="N10" s="20"/>
      <c r="O10" s="23"/>
    </row>
    <row r="11" spans="1:15" ht="16.5" x14ac:dyDescent="0.3">
      <c r="A11" s="19"/>
      <c r="B11" s="26" t="s">
        <v>32</v>
      </c>
      <c r="C11" s="225">
        <f>C8/C10*100</f>
        <v>100</v>
      </c>
      <c r="D11" s="25"/>
      <c r="E11" s="20"/>
      <c r="F11" s="20"/>
      <c r="G11" s="20"/>
      <c r="H11" s="20"/>
      <c r="I11" s="20"/>
      <c r="J11" s="20"/>
      <c r="K11" s="20"/>
      <c r="L11" s="20"/>
      <c r="M11" s="20"/>
      <c r="N11" s="20"/>
      <c r="O11" s="23"/>
    </row>
    <row r="12" spans="1:15" ht="16.5" x14ac:dyDescent="0.2">
      <c r="A12" s="19"/>
      <c r="B12" s="28" t="s">
        <v>33</v>
      </c>
      <c r="C12" s="52">
        <v>0.38450000000000001</v>
      </c>
      <c r="D12" s="42"/>
      <c r="E12" s="32"/>
      <c r="F12" s="32"/>
      <c r="G12" s="32"/>
      <c r="H12" s="32"/>
      <c r="I12" s="32"/>
      <c r="J12" s="32"/>
      <c r="K12" s="32"/>
      <c r="L12" s="32"/>
      <c r="M12" s="32"/>
      <c r="N12" s="32"/>
      <c r="O12" s="33"/>
    </row>
    <row r="13" spans="1:15" x14ac:dyDescent="0.2">
      <c r="C13" s="43"/>
    </row>
    <row r="14" spans="1:15" ht="15.75" x14ac:dyDescent="0.25">
      <c r="B14" s="4" t="s">
        <v>37</v>
      </c>
    </row>
    <row r="15" spans="1:15" ht="39.75" customHeight="1" x14ac:dyDescent="0.2">
      <c r="B15" s="405" t="s">
        <v>784</v>
      </c>
      <c r="C15" s="405"/>
      <c r="D15" s="405"/>
      <c r="E15" s="405"/>
      <c r="F15" s="405"/>
      <c r="G15" s="405"/>
      <c r="H15" s="405"/>
      <c r="I15" s="405"/>
      <c r="J15" s="405"/>
      <c r="K15" s="405"/>
      <c r="L15" s="405"/>
      <c r="M15" s="405"/>
      <c r="N15" s="405"/>
      <c r="O15" s="405"/>
    </row>
    <row r="17" spans="2:15" ht="15.75" x14ac:dyDescent="0.25">
      <c r="B17" s="4" t="s">
        <v>39</v>
      </c>
    </row>
    <row r="18" spans="2:15" x14ac:dyDescent="0.2">
      <c r="B18" s="392" t="s">
        <v>775</v>
      </c>
      <c r="C18" s="392"/>
      <c r="D18" s="392"/>
      <c r="E18" s="392"/>
      <c r="F18" s="392"/>
      <c r="G18" s="392"/>
      <c r="H18" s="392"/>
      <c r="I18" s="392"/>
      <c r="J18" s="392"/>
      <c r="K18" s="392"/>
      <c r="L18" s="392"/>
      <c r="M18" s="392"/>
      <c r="N18" s="392"/>
      <c r="O18" s="392"/>
    </row>
    <row r="20" spans="2:15" ht="15.75" x14ac:dyDescent="0.25">
      <c r="B20" s="4"/>
    </row>
    <row r="21" spans="2:15" x14ac:dyDescent="0.2">
      <c r="B21" s="234"/>
    </row>
  </sheetData>
  <mergeCells count="6">
    <mergeCell ref="D1:O1"/>
    <mergeCell ref="D3:O3"/>
    <mergeCell ref="B15:O15"/>
    <mergeCell ref="B18:O18"/>
    <mergeCell ref="B3:B4"/>
    <mergeCell ref="D7:O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&amp;L&amp;"Arial,Normal"&amp;8&amp;K00-047Updated in May 2015&amp;C&amp;"Arial,Normal"&amp;10&amp;P&amp;R&amp;"Arial,Normal"&amp;8&amp;K00-045http://www.fao.org/nr/aquastat</oddFooter>
  </headerFooter>
  <legacyDrawingHF r:id="rId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8"/>
  <dimension ref="A1:O39"/>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332</v>
      </c>
      <c r="C1" s="2"/>
      <c r="D1" s="393"/>
      <c r="E1" s="393"/>
      <c r="F1" s="393"/>
      <c r="G1" s="393"/>
      <c r="H1" s="393"/>
      <c r="I1" s="393"/>
      <c r="J1" s="393"/>
      <c r="K1" s="393"/>
      <c r="L1" s="393"/>
      <c r="M1" s="393"/>
      <c r="N1" s="393"/>
      <c r="O1" s="393"/>
    </row>
    <row r="2" spans="2:15" s="3" customFormat="1" ht="15.75" x14ac:dyDescent="0.25">
      <c r="B2" s="4" t="s">
        <v>1</v>
      </c>
      <c r="C2" s="5" t="s">
        <v>70</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84</v>
      </c>
      <c r="C5" s="254">
        <v>107.86199999999999</v>
      </c>
      <c r="D5" s="11"/>
      <c r="E5" s="11"/>
      <c r="F5" s="13"/>
      <c r="G5" s="11"/>
      <c r="H5" s="11">
        <f>$C$5*100/$C$19</f>
        <v>17.399903210195191</v>
      </c>
      <c r="I5" s="11">
        <f>$C$5*100/$C$19</f>
        <v>17.399903210195191</v>
      </c>
      <c r="J5" s="11">
        <f>$C$5*100/$C$19</f>
        <v>17.399903210195191</v>
      </c>
      <c r="K5" s="11">
        <f>$C$5*100/$C$19</f>
        <v>17.399903210195191</v>
      </c>
      <c r="L5" s="11">
        <f>$C$5*100/$C$19</f>
        <v>17.399903210195191</v>
      </c>
      <c r="M5" s="11"/>
      <c r="N5" s="11"/>
      <c r="O5" s="13"/>
    </row>
    <row r="6" spans="2:15" s="12" customFormat="1" x14ac:dyDescent="0.2">
      <c r="B6" s="10" t="s">
        <v>85</v>
      </c>
      <c r="C6" s="254">
        <v>46</v>
      </c>
      <c r="D6" s="11">
        <f>$C$5*100/$C$19</f>
        <v>17.399903210195191</v>
      </c>
      <c r="E6" s="11">
        <f>$C$5*100/$C$19</f>
        <v>17.399903210195191</v>
      </c>
      <c r="F6" s="13"/>
      <c r="G6" s="11"/>
      <c r="H6" s="11"/>
      <c r="I6" s="11"/>
      <c r="J6" s="11"/>
      <c r="K6" s="11"/>
      <c r="L6" s="11"/>
      <c r="M6" s="11">
        <f>$C$5*100/$C$19</f>
        <v>17.399903210195191</v>
      </c>
      <c r="N6" s="11">
        <f>$C$5*100/$C$19</f>
        <v>17.399903210195191</v>
      </c>
      <c r="O6" s="11">
        <f>$C$5*100/$C$19</f>
        <v>17.399903210195191</v>
      </c>
    </row>
    <row r="7" spans="2:15" s="12" customFormat="1" x14ac:dyDescent="0.2">
      <c r="B7" s="10" t="s">
        <v>49</v>
      </c>
      <c r="C7" s="254">
        <v>60.640999999999998</v>
      </c>
      <c r="D7" s="11"/>
      <c r="E7" s="11"/>
      <c r="F7" s="13"/>
      <c r="G7" s="11"/>
      <c r="H7" s="11">
        <f>$C$7*100/$C$19</f>
        <v>9.7823842555250842</v>
      </c>
      <c r="I7" s="11">
        <f>$C$7*100/$C$19</f>
        <v>9.7823842555250842</v>
      </c>
      <c r="J7" s="11">
        <f>$C$7*100/$C$19</f>
        <v>9.7823842555250842</v>
      </c>
      <c r="K7" s="11">
        <f>$C$7*100/$C$19</f>
        <v>9.7823842555250842</v>
      </c>
      <c r="L7" s="11">
        <f>$C$7*100/$C$19</f>
        <v>9.7823842555250842</v>
      </c>
      <c r="M7" s="11"/>
      <c r="N7" s="11"/>
      <c r="O7" s="13"/>
    </row>
    <row r="8" spans="2:15" s="12" customFormat="1" x14ac:dyDescent="0.2">
      <c r="B8" s="14" t="s">
        <v>18</v>
      </c>
      <c r="C8" s="254">
        <v>80.739999999999995</v>
      </c>
      <c r="D8" s="11"/>
      <c r="E8" s="11"/>
      <c r="F8" s="11"/>
      <c r="G8" s="11"/>
      <c r="H8" s="11">
        <f>$C$8*100/$C$19</f>
        <v>13.024681400225841</v>
      </c>
      <c r="I8" s="11">
        <f>$C$8*100/$C$19</f>
        <v>13.024681400225841</v>
      </c>
      <c r="J8" s="11">
        <f>$C$8*100/$C$19</f>
        <v>13.024681400225841</v>
      </c>
      <c r="K8" s="11">
        <f>$C$8*100/$C$19</f>
        <v>13.024681400225841</v>
      </c>
      <c r="L8" s="11">
        <f>$C$8*100/$C$19</f>
        <v>13.024681400225841</v>
      </c>
      <c r="M8" s="11"/>
      <c r="N8" s="11"/>
      <c r="O8" s="13"/>
    </row>
    <row r="9" spans="2:15" s="12" customFormat="1" x14ac:dyDescent="0.2">
      <c r="B9" s="10" t="s">
        <v>90</v>
      </c>
      <c r="C9" s="254">
        <v>42.198999999999998</v>
      </c>
      <c r="D9" s="11">
        <f t="shared" ref="D9:O9" si="0">$C$9*100/$C$19</f>
        <v>6.8073882884336179</v>
      </c>
      <c r="E9" s="11">
        <f t="shared" si="0"/>
        <v>6.8073882884336179</v>
      </c>
      <c r="F9" s="11">
        <f t="shared" si="0"/>
        <v>6.8073882884336179</v>
      </c>
      <c r="G9" s="11">
        <f t="shared" si="0"/>
        <v>6.8073882884336179</v>
      </c>
      <c r="H9" s="11">
        <f t="shared" si="0"/>
        <v>6.8073882884336179</v>
      </c>
      <c r="I9" s="11">
        <f t="shared" si="0"/>
        <v>6.8073882884336179</v>
      </c>
      <c r="J9" s="11">
        <f t="shared" si="0"/>
        <v>6.8073882884336179</v>
      </c>
      <c r="K9" s="11">
        <f t="shared" si="0"/>
        <v>6.8073882884336179</v>
      </c>
      <c r="L9" s="11">
        <f t="shared" si="0"/>
        <v>6.8073882884336179</v>
      </c>
      <c r="M9" s="11">
        <f t="shared" si="0"/>
        <v>6.8073882884336179</v>
      </c>
      <c r="N9" s="11">
        <f t="shared" si="0"/>
        <v>6.8073882884336179</v>
      </c>
      <c r="O9" s="11">
        <f t="shared" si="0"/>
        <v>6.8073882884336179</v>
      </c>
    </row>
    <row r="10" spans="2:15" s="12" customFormat="1" x14ac:dyDescent="0.2">
      <c r="B10" s="53" t="s">
        <v>151</v>
      </c>
      <c r="C10" s="254">
        <v>148.476</v>
      </c>
      <c r="D10" s="11">
        <f t="shared" ref="D10:O10" si="1">$C$10*100/$C$19</f>
        <v>23.951605097596389</v>
      </c>
      <c r="E10" s="11">
        <f t="shared" si="1"/>
        <v>23.951605097596389</v>
      </c>
      <c r="F10" s="11">
        <f t="shared" si="1"/>
        <v>23.951605097596389</v>
      </c>
      <c r="G10" s="11">
        <f t="shared" si="1"/>
        <v>23.951605097596389</v>
      </c>
      <c r="H10" s="11">
        <f t="shared" si="1"/>
        <v>23.951605097596389</v>
      </c>
      <c r="I10" s="11">
        <f t="shared" si="1"/>
        <v>23.951605097596389</v>
      </c>
      <c r="J10" s="11">
        <f t="shared" si="1"/>
        <v>23.951605097596389</v>
      </c>
      <c r="K10" s="11">
        <f t="shared" si="1"/>
        <v>23.951605097596389</v>
      </c>
      <c r="L10" s="11">
        <f t="shared" si="1"/>
        <v>23.951605097596389</v>
      </c>
      <c r="M10" s="11">
        <f t="shared" si="1"/>
        <v>23.951605097596389</v>
      </c>
      <c r="N10" s="11">
        <f t="shared" si="1"/>
        <v>23.951605097596389</v>
      </c>
      <c r="O10" s="11">
        <f t="shared" si="1"/>
        <v>23.951605097596389</v>
      </c>
    </row>
    <row r="11" spans="2:15" s="12" customFormat="1" x14ac:dyDescent="0.2">
      <c r="B11" s="53" t="s">
        <v>94</v>
      </c>
      <c r="C11" s="254">
        <v>7.8890000000000002</v>
      </c>
      <c r="D11" s="11">
        <f t="shared" ref="D11:O11" si="2">$C$11*100/$C$19</f>
        <v>1.2726246168736892</v>
      </c>
      <c r="E11" s="11">
        <f t="shared" si="2"/>
        <v>1.2726246168736892</v>
      </c>
      <c r="F11" s="11">
        <f t="shared" si="2"/>
        <v>1.2726246168736892</v>
      </c>
      <c r="G11" s="11">
        <f t="shared" si="2"/>
        <v>1.2726246168736892</v>
      </c>
      <c r="H11" s="11">
        <f t="shared" si="2"/>
        <v>1.2726246168736892</v>
      </c>
      <c r="I11" s="11">
        <f t="shared" si="2"/>
        <v>1.2726246168736892</v>
      </c>
      <c r="J11" s="11">
        <f t="shared" si="2"/>
        <v>1.2726246168736892</v>
      </c>
      <c r="K11" s="11">
        <f t="shared" si="2"/>
        <v>1.2726246168736892</v>
      </c>
      <c r="L11" s="11">
        <f t="shared" si="2"/>
        <v>1.2726246168736892</v>
      </c>
      <c r="M11" s="11">
        <f t="shared" si="2"/>
        <v>1.2726246168736892</v>
      </c>
      <c r="N11" s="11">
        <f t="shared" si="2"/>
        <v>1.2726246168736892</v>
      </c>
      <c r="O11" s="11">
        <f t="shared" si="2"/>
        <v>1.2726246168736892</v>
      </c>
    </row>
    <row r="12" spans="2:15" s="12" customFormat="1" x14ac:dyDescent="0.2">
      <c r="B12" s="10" t="s">
        <v>78</v>
      </c>
      <c r="C12" s="254">
        <v>13.234999999999999</v>
      </c>
      <c r="D12" s="38"/>
      <c r="E12" s="38"/>
      <c r="F12" s="39"/>
      <c r="G12" s="11"/>
      <c r="H12" s="11">
        <f>$C$12*100/$C$19</f>
        <v>2.1350217777060818</v>
      </c>
      <c r="I12" s="11">
        <f>$C$12*100/$C$19</f>
        <v>2.1350217777060818</v>
      </c>
      <c r="J12" s="11">
        <f>$C$12*100/$C$19</f>
        <v>2.1350217777060818</v>
      </c>
      <c r="K12" s="11">
        <f>$C$12*100/$C$19</f>
        <v>2.1350217777060818</v>
      </c>
      <c r="L12" s="11">
        <f>$C$12*100/$C$19</f>
        <v>2.1350217777060818</v>
      </c>
      <c r="M12" s="11"/>
      <c r="N12" s="11"/>
      <c r="O12" s="13"/>
    </row>
    <row r="13" spans="2:15" s="12" customFormat="1" x14ac:dyDescent="0.2">
      <c r="B13" s="53" t="s">
        <v>286</v>
      </c>
      <c r="C13" s="254">
        <v>8.7460000000000004</v>
      </c>
      <c r="D13" s="11">
        <f t="shared" ref="D13:O13" si="3">$C$13*100/$C$19</f>
        <v>1.4108727214066785</v>
      </c>
      <c r="E13" s="11">
        <f t="shared" si="3"/>
        <v>1.4108727214066785</v>
      </c>
      <c r="F13" s="11">
        <f t="shared" si="3"/>
        <v>1.4108727214066785</v>
      </c>
      <c r="G13" s="11">
        <f t="shared" si="3"/>
        <v>1.4108727214066785</v>
      </c>
      <c r="H13" s="11">
        <f t="shared" si="3"/>
        <v>1.4108727214066785</v>
      </c>
      <c r="I13" s="11">
        <f t="shared" si="3"/>
        <v>1.4108727214066785</v>
      </c>
      <c r="J13" s="11">
        <f t="shared" si="3"/>
        <v>1.4108727214066785</v>
      </c>
      <c r="K13" s="11">
        <f t="shared" si="3"/>
        <v>1.4108727214066785</v>
      </c>
      <c r="L13" s="11">
        <f t="shared" si="3"/>
        <v>1.4108727214066785</v>
      </c>
      <c r="M13" s="11">
        <f t="shared" si="3"/>
        <v>1.4108727214066785</v>
      </c>
      <c r="N13" s="11">
        <f t="shared" si="3"/>
        <v>1.4108727214066785</v>
      </c>
      <c r="O13" s="11">
        <f t="shared" si="3"/>
        <v>1.4108727214066785</v>
      </c>
    </row>
    <row r="14" spans="2:15" s="12" customFormat="1" x14ac:dyDescent="0.2">
      <c r="B14" s="53" t="s">
        <v>318</v>
      </c>
      <c r="C14" s="254">
        <v>33.344999999999999</v>
      </c>
      <c r="D14" s="11">
        <f t="shared" ref="D14:O14" si="4">$C$14*100/$C$19</f>
        <v>5.3790934021616392</v>
      </c>
      <c r="E14" s="11">
        <f t="shared" si="4"/>
        <v>5.3790934021616392</v>
      </c>
      <c r="F14" s="11">
        <f t="shared" si="4"/>
        <v>5.3790934021616392</v>
      </c>
      <c r="G14" s="11">
        <f t="shared" si="4"/>
        <v>5.3790934021616392</v>
      </c>
      <c r="H14" s="11">
        <f t="shared" si="4"/>
        <v>5.3790934021616392</v>
      </c>
      <c r="I14" s="11">
        <f t="shared" si="4"/>
        <v>5.3790934021616392</v>
      </c>
      <c r="J14" s="11">
        <f t="shared" si="4"/>
        <v>5.3790934021616392</v>
      </c>
      <c r="K14" s="11">
        <f t="shared" si="4"/>
        <v>5.3790934021616392</v>
      </c>
      <c r="L14" s="11">
        <f t="shared" si="4"/>
        <v>5.3790934021616392</v>
      </c>
      <c r="M14" s="11">
        <f t="shared" si="4"/>
        <v>5.3790934021616392</v>
      </c>
      <c r="N14" s="11">
        <f t="shared" si="4"/>
        <v>5.3790934021616392</v>
      </c>
      <c r="O14" s="11">
        <f t="shared" si="4"/>
        <v>5.3790934021616392</v>
      </c>
    </row>
    <row r="15" spans="2:15" s="12" customFormat="1" x14ac:dyDescent="0.2">
      <c r="B15" s="10" t="s">
        <v>54</v>
      </c>
      <c r="C15" s="254">
        <v>10.048</v>
      </c>
      <c r="D15" s="11"/>
      <c r="E15" s="11"/>
      <c r="F15" s="11"/>
      <c r="G15" s="11"/>
      <c r="H15" s="11">
        <f>$C$15*100/$C$19</f>
        <v>1.620906597838361</v>
      </c>
      <c r="I15" s="11">
        <f>$C$15*100/$C$19</f>
        <v>1.620906597838361</v>
      </c>
      <c r="J15" s="11">
        <f>$C$15*100/$C$19</f>
        <v>1.620906597838361</v>
      </c>
      <c r="K15" s="11">
        <f>$C$15*100/$C$19</f>
        <v>1.620906597838361</v>
      </c>
      <c r="L15" s="11">
        <f>$C$15*100/$C$19</f>
        <v>1.620906597838361</v>
      </c>
      <c r="M15" s="11"/>
      <c r="N15" s="11"/>
      <c r="O15" s="13"/>
    </row>
    <row r="16" spans="2:15" s="12" customFormat="1" x14ac:dyDescent="0.2">
      <c r="B16" s="10" t="s">
        <v>79</v>
      </c>
      <c r="C16" s="254">
        <v>90.832999999999998</v>
      </c>
      <c r="D16" s="11">
        <f t="shared" ref="D16:O16" si="5">$C$16*100/$C$19</f>
        <v>14.652847233424746</v>
      </c>
      <c r="E16" s="11">
        <f t="shared" si="5"/>
        <v>14.652847233424746</v>
      </c>
      <c r="F16" s="11">
        <f t="shared" si="5"/>
        <v>14.652847233424746</v>
      </c>
      <c r="G16" s="11">
        <f t="shared" si="5"/>
        <v>14.652847233424746</v>
      </c>
      <c r="H16" s="11">
        <f t="shared" si="5"/>
        <v>14.652847233424746</v>
      </c>
      <c r="I16" s="11">
        <f t="shared" si="5"/>
        <v>14.652847233424746</v>
      </c>
      <c r="J16" s="11">
        <f t="shared" si="5"/>
        <v>14.652847233424746</v>
      </c>
      <c r="K16" s="11">
        <f t="shared" si="5"/>
        <v>14.652847233424746</v>
      </c>
      <c r="L16" s="11">
        <f t="shared" si="5"/>
        <v>14.652847233424746</v>
      </c>
      <c r="M16" s="11">
        <f t="shared" si="5"/>
        <v>14.652847233424746</v>
      </c>
      <c r="N16" s="11">
        <f t="shared" si="5"/>
        <v>14.652847233424746</v>
      </c>
      <c r="O16" s="11">
        <f t="shared" si="5"/>
        <v>14.652847233424746</v>
      </c>
    </row>
    <row r="17" spans="1:15" s="12" customFormat="1" x14ac:dyDescent="0.2">
      <c r="B17" s="37" t="s">
        <v>225</v>
      </c>
      <c r="C17" s="255">
        <v>16.309000000000001</v>
      </c>
      <c r="D17" s="11">
        <f>$C$17*100/$C$19</f>
        <v>2.6309082110017745</v>
      </c>
      <c r="E17" s="11">
        <f t="shared" ref="E17:O17" si="6">$C$17*100/$C$19</f>
        <v>2.6309082110017745</v>
      </c>
      <c r="F17" s="11">
        <f t="shared" si="6"/>
        <v>2.6309082110017745</v>
      </c>
      <c r="G17" s="11">
        <f t="shared" si="6"/>
        <v>2.6309082110017745</v>
      </c>
      <c r="H17" s="11">
        <f t="shared" si="6"/>
        <v>2.6309082110017745</v>
      </c>
      <c r="I17" s="11">
        <f t="shared" si="6"/>
        <v>2.6309082110017745</v>
      </c>
      <c r="J17" s="11">
        <f t="shared" si="6"/>
        <v>2.6309082110017745</v>
      </c>
      <c r="K17" s="11">
        <f t="shared" si="6"/>
        <v>2.6309082110017745</v>
      </c>
      <c r="L17" s="11">
        <f t="shared" si="6"/>
        <v>2.6309082110017745</v>
      </c>
      <c r="M17" s="11">
        <f t="shared" si="6"/>
        <v>2.6309082110017745</v>
      </c>
      <c r="N17" s="11">
        <f t="shared" si="6"/>
        <v>2.6309082110017745</v>
      </c>
      <c r="O17" s="11">
        <f t="shared" si="6"/>
        <v>2.6309082110017745</v>
      </c>
    </row>
    <row r="18" spans="1:15" ht="16.5" x14ac:dyDescent="0.2">
      <c r="B18" s="257" t="s">
        <v>27</v>
      </c>
      <c r="C18" s="260">
        <f>SUM(C5:C17)</f>
        <v>666.32299999999998</v>
      </c>
      <c r="D18" s="423"/>
      <c r="E18" s="424"/>
      <c r="F18" s="424"/>
      <c r="G18" s="424"/>
      <c r="H18" s="424"/>
      <c r="I18" s="424"/>
      <c r="J18" s="424"/>
      <c r="K18" s="424"/>
      <c r="L18" s="424"/>
      <c r="M18" s="424"/>
      <c r="N18" s="424"/>
      <c r="O18" s="425"/>
    </row>
    <row r="19" spans="1:15" ht="16.5" x14ac:dyDescent="0.3">
      <c r="A19" s="19"/>
      <c r="B19" s="242" t="s">
        <v>28</v>
      </c>
      <c r="C19" s="283">
        <v>619.9</v>
      </c>
      <c r="D19" s="17">
        <f t="shared" ref="D19:O19" si="7">SUM(D5:D17)</f>
        <v>73.505242781093727</v>
      </c>
      <c r="E19" s="17">
        <f t="shared" si="7"/>
        <v>73.505242781093727</v>
      </c>
      <c r="F19" s="17">
        <f t="shared" si="7"/>
        <v>56.105339570898529</v>
      </c>
      <c r="G19" s="17">
        <f t="shared" si="7"/>
        <v>56.105339570898529</v>
      </c>
      <c r="H19" s="17">
        <f t="shared" si="7"/>
        <v>100.0682368123891</v>
      </c>
      <c r="I19" s="17">
        <f t="shared" si="7"/>
        <v>100.0682368123891</v>
      </c>
      <c r="J19" s="17">
        <f t="shared" si="7"/>
        <v>100.0682368123891</v>
      </c>
      <c r="K19" s="17">
        <f t="shared" si="7"/>
        <v>100.0682368123891</v>
      </c>
      <c r="L19" s="17">
        <f t="shared" si="7"/>
        <v>100.0682368123891</v>
      </c>
      <c r="M19" s="17">
        <f t="shared" si="7"/>
        <v>73.505242781093727</v>
      </c>
      <c r="N19" s="17">
        <f t="shared" si="7"/>
        <v>73.505242781093727</v>
      </c>
      <c r="O19" s="17">
        <f t="shared" si="7"/>
        <v>73.505242781093727</v>
      </c>
    </row>
    <row r="20" spans="1:15" ht="16.5" x14ac:dyDescent="0.2">
      <c r="A20" s="19"/>
      <c r="B20" s="21" t="s">
        <v>29</v>
      </c>
      <c r="C20" s="22">
        <f>C18/C19*100</f>
        <v>107.48878851427651</v>
      </c>
      <c r="D20" s="20"/>
      <c r="E20" s="20"/>
      <c r="F20" s="20"/>
      <c r="G20" s="20"/>
      <c r="H20" s="20"/>
      <c r="I20" s="20"/>
      <c r="J20" s="20"/>
      <c r="K20" s="20"/>
      <c r="L20" s="20"/>
      <c r="M20" s="20"/>
      <c r="N20" s="20"/>
      <c r="O20" s="23"/>
    </row>
    <row r="21" spans="1:15" ht="16.5" x14ac:dyDescent="0.3">
      <c r="A21" s="19"/>
      <c r="B21" s="24" t="s">
        <v>30</v>
      </c>
      <c r="C21" s="22">
        <v>853</v>
      </c>
      <c r="D21" s="20"/>
      <c r="E21" s="20"/>
      <c r="F21" s="20"/>
      <c r="G21" s="20"/>
      <c r="H21" s="20"/>
      <c r="I21" s="20"/>
      <c r="J21" s="20"/>
      <c r="K21" s="20"/>
      <c r="L21" s="20"/>
      <c r="M21" s="20"/>
      <c r="N21" s="20"/>
      <c r="O21" s="23"/>
    </row>
    <row r="22" spans="1:15" ht="16.5" x14ac:dyDescent="0.3">
      <c r="A22" s="19"/>
      <c r="B22" s="26" t="s">
        <v>32</v>
      </c>
      <c r="C22" s="27">
        <f>C19/C21*100</f>
        <v>72.672919109026964</v>
      </c>
      <c r="D22" s="25"/>
      <c r="E22" s="20"/>
      <c r="F22" s="20"/>
      <c r="G22" s="20"/>
      <c r="H22" s="20"/>
      <c r="I22" s="20"/>
      <c r="J22" s="20"/>
      <c r="K22" s="20"/>
      <c r="L22" s="20"/>
      <c r="M22" s="20"/>
      <c r="N22" s="20"/>
      <c r="O22" s="23"/>
    </row>
    <row r="23" spans="1:15" ht="16.5" x14ac:dyDescent="0.2">
      <c r="A23" s="19"/>
      <c r="B23" s="28" t="s">
        <v>33</v>
      </c>
      <c r="C23" s="99">
        <v>853.33299999999997</v>
      </c>
      <c r="D23" s="42"/>
      <c r="E23" s="32"/>
      <c r="F23" s="32"/>
      <c r="G23" s="32"/>
      <c r="H23" s="32"/>
      <c r="I23" s="32"/>
      <c r="J23" s="32"/>
      <c r="K23" s="32"/>
      <c r="L23" s="32"/>
      <c r="M23" s="32"/>
      <c r="N23" s="32"/>
      <c r="O23" s="33"/>
    </row>
    <row r="24" spans="1:15" ht="15" x14ac:dyDescent="0.2">
      <c r="B24" s="45"/>
      <c r="C24" s="101"/>
      <c r="D24" s="49"/>
      <c r="E24" s="49"/>
      <c r="F24" s="49"/>
      <c r="G24" s="49"/>
      <c r="H24" s="49"/>
      <c r="I24" s="49"/>
      <c r="J24" s="49"/>
      <c r="K24" s="49"/>
      <c r="L24" s="49"/>
      <c r="M24" s="49"/>
      <c r="N24" s="49"/>
      <c r="O24" s="49"/>
    </row>
    <row r="25" spans="1:15" ht="15" x14ac:dyDescent="0.2">
      <c r="B25" s="45"/>
      <c r="C25" s="102"/>
      <c r="D25" s="49"/>
      <c r="E25" s="49"/>
      <c r="F25" s="49"/>
      <c r="G25" s="49"/>
      <c r="H25" s="49"/>
      <c r="I25" s="49"/>
      <c r="J25" s="49"/>
      <c r="K25" s="49"/>
      <c r="L25" s="49"/>
      <c r="M25" s="49"/>
      <c r="N25" s="49"/>
      <c r="O25" s="49"/>
    </row>
    <row r="26" spans="1:15" ht="15" x14ac:dyDescent="0.2">
      <c r="B26" s="45"/>
      <c r="C26" s="102"/>
      <c r="D26" s="49"/>
      <c r="E26" s="49"/>
      <c r="F26" s="49"/>
      <c r="G26" s="49"/>
      <c r="H26" s="49"/>
      <c r="I26" s="49"/>
      <c r="J26" s="49"/>
      <c r="K26" s="49"/>
      <c r="L26" s="49"/>
      <c r="M26" s="49"/>
      <c r="N26" s="49"/>
      <c r="O26" s="49"/>
    </row>
    <row r="27" spans="1:15" ht="15" x14ac:dyDescent="0.2">
      <c r="B27" s="45"/>
      <c r="C27" s="102"/>
      <c r="D27" s="49"/>
      <c r="E27" s="49"/>
      <c r="F27" s="49"/>
      <c r="G27" s="49"/>
      <c r="H27" s="49"/>
      <c r="I27" s="49"/>
      <c r="J27" s="49"/>
      <c r="K27" s="49"/>
      <c r="L27" s="49"/>
      <c r="M27" s="49"/>
      <c r="N27" s="49"/>
      <c r="O27" s="49"/>
    </row>
    <row r="28" spans="1:15" ht="15" x14ac:dyDescent="0.2">
      <c r="B28" s="45"/>
      <c r="C28" s="102"/>
      <c r="D28" s="49"/>
      <c r="E28" s="49"/>
      <c r="F28" s="49"/>
      <c r="G28" s="49"/>
      <c r="H28" s="49"/>
      <c r="I28" s="49"/>
      <c r="J28" s="49"/>
      <c r="K28" s="49"/>
      <c r="L28" s="49"/>
      <c r="M28" s="49"/>
      <c r="N28" s="49"/>
      <c r="O28" s="49"/>
    </row>
    <row r="29" spans="1:15" ht="15" x14ac:dyDescent="0.2">
      <c r="B29" s="45"/>
      <c r="C29" s="102"/>
      <c r="D29" s="49"/>
      <c r="E29" s="49"/>
      <c r="F29" s="49"/>
      <c r="G29" s="49"/>
      <c r="H29" s="49"/>
      <c r="I29" s="49"/>
      <c r="J29" s="49"/>
      <c r="K29" s="49"/>
      <c r="L29" s="49"/>
      <c r="M29" s="49"/>
      <c r="N29" s="49"/>
      <c r="O29" s="49"/>
    </row>
    <row r="30" spans="1:15" ht="15" x14ac:dyDescent="0.2">
      <c r="B30" s="45"/>
      <c r="C30" s="102"/>
      <c r="D30" s="49"/>
      <c r="E30" s="49"/>
      <c r="F30" s="49"/>
      <c r="G30" s="49"/>
      <c r="H30" s="49"/>
      <c r="I30" s="49"/>
      <c r="J30" s="49"/>
      <c r="K30" s="49"/>
      <c r="L30" s="49"/>
      <c r="M30" s="49"/>
      <c r="N30" s="49"/>
      <c r="O30" s="49"/>
    </row>
    <row r="31" spans="1:15" ht="15" x14ac:dyDescent="0.2">
      <c r="B31" s="45"/>
      <c r="C31" s="102"/>
      <c r="D31" s="49"/>
      <c r="E31" s="49"/>
      <c r="F31" s="49"/>
      <c r="G31" s="49"/>
      <c r="H31" s="49"/>
      <c r="I31" s="49"/>
      <c r="J31" s="49"/>
      <c r="K31" s="49"/>
      <c r="L31" s="49"/>
      <c r="M31" s="49"/>
      <c r="N31" s="49"/>
      <c r="O31" s="49"/>
    </row>
    <row r="32" spans="1:15" ht="15" x14ac:dyDescent="0.2">
      <c r="B32" s="45"/>
      <c r="C32" s="102"/>
      <c r="D32" s="49"/>
      <c r="E32" s="49"/>
      <c r="F32" s="49"/>
      <c r="G32" s="49"/>
      <c r="H32" s="49"/>
      <c r="I32" s="49"/>
      <c r="J32" s="49"/>
      <c r="K32" s="49"/>
      <c r="L32" s="49"/>
      <c r="M32" s="49"/>
      <c r="N32" s="49"/>
      <c r="O32" s="49"/>
    </row>
    <row r="33" spans="2:15" ht="15" x14ac:dyDescent="0.2">
      <c r="B33" s="45"/>
      <c r="C33" s="102"/>
      <c r="D33" s="49"/>
      <c r="E33" s="49"/>
      <c r="F33" s="49"/>
      <c r="G33" s="49"/>
      <c r="H33" s="49"/>
      <c r="I33" s="49"/>
      <c r="J33" s="49"/>
      <c r="K33" s="49"/>
      <c r="L33" s="49"/>
      <c r="M33" s="49"/>
      <c r="N33" s="49"/>
      <c r="O33" s="49"/>
    </row>
    <row r="34" spans="2:15" ht="15.75" x14ac:dyDescent="0.25">
      <c r="B34" s="4" t="s">
        <v>623</v>
      </c>
    </row>
    <row r="35" spans="2:15" ht="66.75" customHeight="1" x14ac:dyDescent="0.2">
      <c r="B35" s="405" t="s">
        <v>333</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row r="39" spans="2:15" ht="26.25" customHeight="1" x14ac:dyDescent="0.2">
      <c r="B39" s="405" t="s">
        <v>334</v>
      </c>
      <c r="C39" s="405"/>
      <c r="D39" s="405"/>
      <c r="E39" s="405"/>
      <c r="F39" s="405"/>
      <c r="G39" s="405"/>
      <c r="H39" s="405"/>
      <c r="I39" s="405"/>
      <c r="J39" s="405"/>
      <c r="K39" s="405"/>
      <c r="L39" s="405"/>
      <c r="M39" s="405"/>
      <c r="N39" s="405"/>
      <c r="O39" s="405"/>
    </row>
  </sheetData>
  <mergeCells count="7">
    <mergeCell ref="D1:O1"/>
    <mergeCell ref="D3:O3"/>
    <mergeCell ref="B35:O35"/>
    <mergeCell ref="B38:O38"/>
    <mergeCell ref="B39:O3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6"/>
  <dimension ref="A1:O61"/>
  <sheetViews>
    <sheetView topLeftCell="A25"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ht="15.75" x14ac:dyDescent="0.25">
      <c r="A1" s="219"/>
      <c r="B1" s="352" t="s">
        <v>532</v>
      </c>
      <c r="C1" s="329"/>
      <c r="D1" s="328"/>
      <c r="E1" s="328"/>
      <c r="F1" s="328"/>
      <c r="G1" s="328"/>
      <c r="H1" s="328"/>
      <c r="I1" s="328"/>
      <c r="J1" s="328"/>
      <c r="K1" s="328"/>
      <c r="L1" s="328"/>
      <c r="M1" s="328"/>
      <c r="N1" s="328"/>
      <c r="O1" s="328"/>
    </row>
    <row r="2" spans="1:15" ht="15.75" x14ac:dyDescent="0.25">
      <c r="A2" s="219"/>
      <c r="B2" s="331" t="s">
        <v>1</v>
      </c>
      <c r="C2" s="366">
        <v>2010</v>
      </c>
      <c r="D2" s="330"/>
      <c r="E2" s="330"/>
      <c r="F2" s="330"/>
      <c r="G2" s="330"/>
      <c r="H2" s="330"/>
      <c r="I2" s="330"/>
      <c r="J2" s="330"/>
      <c r="K2" s="330"/>
      <c r="L2" s="330"/>
      <c r="M2" s="330"/>
      <c r="N2" s="330"/>
      <c r="O2" s="330"/>
    </row>
    <row r="3" spans="1:15" ht="15" customHeight="1" x14ac:dyDescent="0.2">
      <c r="A3" s="219"/>
      <c r="B3" s="399" t="s">
        <v>3</v>
      </c>
      <c r="C3" s="359" t="s">
        <v>741</v>
      </c>
      <c r="D3" s="394" t="s">
        <v>388</v>
      </c>
      <c r="E3" s="395"/>
      <c r="F3" s="395"/>
      <c r="G3" s="395"/>
      <c r="H3" s="395"/>
      <c r="I3" s="395"/>
      <c r="J3" s="395"/>
      <c r="K3" s="395"/>
      <c r="L3" s="395"/>
      <c r="M3" s="395"/>
      <c r="N3" s="395"/>
      <c r="O3" s="396"/>
    </row>
    <row r="4" spans="1:15" ht="15" x14ac:dyDescent="0.25">
      <c r="A4" s="219"/>
      <c r="B4" s="422"/>
      <c r="C4" s="360" t="s">
        <v>5</v>
      </c>
      <c r="D4" s="333" t="s">
        <v>6</v>
      </c>
      <c r="E4" s="333" t="s">
        <v>7</v>
      </c>
      <c r="F4" s="334" t="s">
        <v>8</v>
      </c>
      <c r="G4" s="333" t="s">
        <v>9</v>
      </c>
      <c r="H4" s="333" t="s">
        <v>8</v>
      </c>
      <c r="I4" s="333" t="s">
        <v>6</v>
      </c>
      <c r="J4" s="333" t="s">
        <v>6</v>
      </c>
      <c r="K4" s="333" t="s">
        <v>9</v>
      </c>
      <c r="L4" s="333" t="s">
        <v>10</v>
      </c>
      <c r="M4" s="333" t="s">
        <v>11</v>
      </c>
      <c r="N4" s="333" t="s">
        <v>12</v>
      </c>
      <c r="O4" s="334" t="s">
        <v>13</v>
      </c>
    </row>
    <row r="5" spans="1:15" x14ac:dyDescent="0.2">
      <c r="A5" s="219"/>
      <c r="B5" s="336" t="s">
        <v>207</v>
      </c>
      <c r="C5" s="361">
        <v>1260.58</v>
      </c>
      <c r="D5" s="337">
        <v>34.919113573407202</v>
      </c>
      <c r="E5" s="337">
        <v>34.919113573407202</v>
      </c>
      <c r="F5" s="337">
        <v>34.919113573407202</v>
      </c>
      <c r="G5" s="337">
        <v>34.919113573407202</v>
      </c>
      <c r="H5" s="337">
        <v>34.919113573407202</v>
      </c>
      <c r="I5" s="337"/>
      <c r="J5" s="337"/>
      <c r="K5" s="337"/>
      <c r="L5" s="337"/>
      <c r="M5" s="337"/>
      <c r="N5" s="337">
        <v>34.919113573407202</v>
      </c>
      <c r="O5" s="337">
        <v>34.919113573407202</v>
      </c>
    </row>
    <row r="6" spans="1:15" x14ac:dyDescent="0.2">
      <c r="A6" s="219"/>
      <c r="B6" s="336" t="s">
        <v>15</v>
      </c>
      <c r="C6" s="361">
        <v>451.73</v>
      </c>
      <c r="D6" s="337"/>
      <c r="E6" s="337"/>
      <c r="F6" s="338"/>
      <c r="G6" s="337"/>
      <c r="H6" s="337"/>
      <c r="I6" s="337">
        <v>12.513296398891967</v>
      </c>
      <c r="J6" s="337">
        <v>12.513296398891967</v>
      </c>
      <c r="K6" s="337">
        <v>12.513296398891967</v>
      </c>
      <c r="L6" s="337">
        <v>12.513296398891967</v>
      </c>
      <c r="M6" s="337">
        <v>12.513296398891967</v>
      </c>
      <c r="N6" s="337"/>
      <c r="O6" s="338"/>
    </row>
    <row r="7" spans="1:15" x14ac:dyDescent="0.2">
      <c r="A7" s="219"/>
      <c r="B7" s="339" t="s">
        <v>49</v>
      </c>
      <c r="C7" s="361">
        <v>927.452</v>
      </c>
      <c r="D7" s="337"/>
      <c r="E7" s="337"/>
      <c r="F7" s="338"/>
      <c r="G7" s="337"/>
      <c r="H7" s="337"/>
      <c r="I7" s="337">
        <v>25.691191135734073</v>
      </c>
      <c r="J7" s="337">
        <v>25.691191135734073</v>
      </c>
      <c r="K7" s="337">
        <v>25.691191135734073</v>
      </c>
      <c r="L7" s="337">
        <v>25.691191135734073</v>
      </c>
      <c r="M7" s="337">
        <v>25.691191135734073</v>
      </c>
      <c r="N7" s="337"/>
      <c r="O7" s="338"/>
    </row>
    <row r="8" spans="1:15" x14ac:dyDescent="0.2">
      <c r="A8" s="219"/>
      <c r="B8" s="336" t="s">
        <v>828</v>
      </c>
      <c r="C8" s="362">
        <v>351</v>
      </c>
      <c r="D8" s="337">
        <v>9.7229916897506925</v>
      </c>
      <c r="E8" s="337">
        <v>9.7229916897506925</v>
      </c>
      <c r="F8" s="337">
        <v>9.7229916897506925</v>
      </c>
      <c r="G8" s="337">
        <v>9.7229916897506925</v>
      </c>
      <c r="H8" s="337"/>
      <c r="I8" s="337"/>
      <c r="J8" s="337"/>
      <c r="K8" s="337"/>
      <c r="L8" s="337"/>
      <c r="M8" s="337"/>
      <c r="N8" s="337">
        <v>9.7229916897506925</v>
      </c>
      <c r="O8" s="337">
        <v>9.7229916897506925</v>
      </c>
    </row>
    <row r="9" spans="1:15" x14ac:dyDescent="0.2">
      <c r="A9" s="219"/>
      <c r="B9" s="347" t="s">
        <v>829</v>
      </c>
      <c r="C9" s="361">
        <v>388</v>
      </c>
      <c r="D9" s="337"/>
      <c r="E9" s="337"/>
      <c r="F9" s="337"/>
      <c r="G9" s="337">
        <v>10.747922437673131</v>
      </c>
      <c r="H9" s="337">
        <v>10.747922437673131</v>
      </c>
      <c r="I9" s="337">
        <v>10.747922437673131</v>
      </c>
      <c r="J9" s="337"/>
      <c r="K9" s="337"/>
      <c r="L9" s="337"/>
      <c r="M9" s="337"/>
      <c r="N9" s="337"/>
      <c r="O9" s="338"/>
    </row>
    <row r="10" spans="1:15" x14ac:dyDescent="0.2">
      <c r="A10" s="219"/>
      <c r="B10" s="347" t="s">
        <v>830</v>
      </c>
      <c r="C10" s="361">
        <v>388</v>
      </c>
      <c r="D10" s="337"/>
      <c r="E10" s="337"/>
      <c r="F10" s="337"/>
      <c r="G10" s="337"/>
      <c r="H10" s="337"/>
      <c r="I10" s="337"/>
      <c r="J10" s="337">
        <v>10.747922437673131</v>
      </c>
      <c r="K10" s="337">
        <v>10.747922437673131</v>
      </c>
      <c r="L10" s="337">
        <v>10.747922437673131</v>
      </c>
      <c r="M10" s="337">
        <v>10.747922437673131</v>
      </c>
      <c r="N10" s="337"/>
      <c r="O10" s="338"/>
    </row>
    <row r="11" spans="1:15" x14ac:dyDescent="0.2">
      <c r="A11" s="219"/>
      <c r="B11" s="347" t="s">
        <v>831</v>
      </c>
      <c r="C11" s="365">
        <v>389</v>
      </c>
      <c r="D11" s="337">
        <v>10.775623268698061</v>
      </c>
      <c r="E11" s="337">
        <v>10.775623268698061</v>
      </c>
      <c r="F11" s="337">
        <v>10.775623268698061</v>
      </c>
      <c r="G11" s="337">
        <v>10.775623268698061</v>
      </c>
      <c r="H11" s="337">
        <v>10.775623268698061</v>
      </c>
      <c r="I11" s="337">
        <v>10.775623268698061</v>
      </c>
      <c r="J11" s="337">
        <v>10.775623268698061</v>
      </c>
      <c r="K11" s="337">
        <v>10.775623268698061</v>
      </c>
      <c r="L11" s="337">
        <v>10.775623268698061</v>
      </c>
      <c r="M11" s="337">
        <v>10.775623268698061</v>
      </c>
      <c r="N11" s="337">
        <v>10.775623268698061</v>
      </c>
      <c r="O11" s="337">
        <v>10.775623268698061</v>
      </c>
    </row>
    <row r="12" spans="1:15" x14ac:dyDescent="0.2">
      <c r="A12" s="219"/>
      <c r="B12" s="347" t="s">
        <v>832</v>
      </c>
      <c r="C12" s="361">
        <v>64</v>
      </c>
      <c r="D12" s="337">
        <v>1.7728531855955678</v>
      </c>
      <c r="E12" s="337">
        <v>1.7728531855955678</v>
      </c>
      <c r="F12" s="337">
        <v>1.7728531855955678</v>
      </c>
      <c r="G12" s="337">
        <v>1.7728531855955678</v>
      </c>
      <c r="H12" s="337">
        <v>1.7728531855955678</v>
      </c>
      <c r="I12" s="337">
        <v>1.7728531855955678</v>
      </c>
      <c r="J12" s="337">
        <v>1.7728531855955678</v>
      </c>
      <c r="K12" s="337">
        <v>1.7728531855955678</v>
      </c>
      <c r="L12" s="337">
        <v>1.7728531855955678</v>
      </c>
      <c r="M12" s="337">
        <v>1.7728531855955678</v>
      </c>
      <c r="N12" s="337">
        <v>1.7728531855955678</v>
      </c>
      <c r="O12" s="337">
        <v>1.7728531855955678</v>
      </c>
    </row>
    <row r="13" spans="1:15" x14ac:dyDescent="0.2">
      <c r="A13" s="219"/>
      <c r="B13" s="347" t="s">
        <v>833</v>
      </c>
      <c r="C13" s="361">
        <v>32</v>
      </c>
      <c r="D13" s="337">
        <v>0.88642659279778391</v>
      </c>
      <c r="E13" s="337">
        <v>0.88642659279778391</v>
      </c>
      <c r="F13" s="337">
        <v>0.88642659279778391</v>
      </c>
      <c r="G13" s="337">
        <v>0.88642659279778391</v>
      </c>
      <c r="H13" s="337">
        <v>0.88642659279778391</v>
      </c>
      <c r="I13" s="337">
        <v>0.88642659279778391</v>
      </c>
      <c r="J13" s="337">
        <v>0.88642659279778391</v>
      </c>
      <c r="K13" s="337">
        <v>0.88642659279778391</v>
      </c>
      <c r="L13" s="337">
        <v>0.88642659279778391</v>
      </c>
      <c r="M13" s="337">
        <v>0.88642659279778391</v>
      </c>
      <c r="N13" s="337">
        <v>0.88642659279778391</v>
      </c>
      <c r="O13" s="337">
        <v>0.88642659279778391</v>
      </c>
    </row>
    <row r="14" spans="1:15" x14ac:dyDescent="0.2">
      <c r="A14" s="219"/>
      <c r="B14" s="347" t="s">
        <v>834</v>
      </c>
      <c r="C14" s="361">
        <v>42</v>
      </c>
      <c r="D14" s="337">
        <v>1.1634349030470914</v>
      </c>
      <c r="E14" s="337">
        <v>1.1634349030470914</v>
      </c>
      <c r="F14" s="337">
        <v>1.1634349030470914</v>
      </c>
      <c r="G14" s="337">
        <v>1.1634349030470914</v>
      </c>
      <c r="H14" s="337">
        <v>1.1634349030470914</v>
      </c>
      <c r="I14" s="337">
        <v>1.1634349030470914</v>
      </c>
      <c r="J14" s="337">
        <v>1.1634349030470914</v>
      </c>
      <c r="K14" s="337">
        <v>1.1634349030470914</v>
      </c>
      <c r="L14" s="337">
        <v>1.1634349030470914</v>
      </c>
      <c r="M14" s="337">
        <v>1.1634349030470914</v>
      </c>
      <c r="N14" s="337">
        <v>1.1634349030470914</v>
      </c>
      <c r="O14" s="337">
        <v>1.1634349030470914</v>
      </c>
    </row>
    <row r="15" spans="1:15" x14ac:dyDescent="0.2">
      <c r="A15" s="219"/>
      <c r="B15" s="347" t="s">
        <v>835</v>
      </c>
      <c r="C15" s="361">
        <v>157</v>
      </c>
      <c r="D15" s="337">
        <v>4.3490304709141272</v>
      </c>
      <c r="E15" s="337">
        <v>4.3490304709141272</v>
      </c>
      <c r="F15" s="337">
        <v>4.3490304709141272</v>
      </c>
      <c r="G15" s="337">
        <v>4.3490304709141272</v>
      </c>
      <c r="H15" s="337">
        <v>4.3490304709141272</v>
      </c>
      <c r="I15" s="337">
        <v>4.3490304709141272</v>
      </c>
      <c r="J15" s="337">
        <v>4.3490304709141272</v>
      </c>
      <c r="K15" s="337">
        <v>4.3490304709141272</v>
      </c>
      <c r="L15" s="337">
        <v>4.3490304709141272</v>
      </c>
      <c r="M15" s="337">
        <v>4.3490304709141272</v>
      </c>
      <c r="N15" s="337">
        <v>4.3490304709141272</v>
      </c>
      <c r="O15" s="337">
        <v>4.3490304709141272</v>
      </c>
    </row>
    <row r="16" spans="1:15" x14ac:dyDescent="0.2">
      <c r="A16" s="219"/>
      <c r="B16" s="336" t="s">
        <v>836</v>
      </c>
      <c r="C16" s="361">
        <v>64</v>
      </c>
      <c r="D16" s="337">
        <v>1.7728531855955678</v>
      </c>
      <c r="E16" s="337">
        <v>1.7728531855955678</v>
      </c>
      <c r="F16" s="337">
        <v>1.7728531855955678</v>
      </c>
      <c r="G16" s="337">
        <v>1.7728531855955678</v>
      </c>
      <c r="H16" s="337">
        <v>1.7728531855955678</v>
      </c>
      <c r="I16" s="337">
        <v>1.7728531855955678</v>
      </c>
      <c r="J16" s="337">
        <v>1.7728531855955678</v>
      </c>
      <c r="K16" s="337">
        <v>1.7728531855955678</v>
      </c>
      <c r="L16" s="337">
        <v>1.7728531855955678</v>
      </c>
      <c r="M16" s="337">
        <v>1.7728531855955678</v>
      </c>
      <c r="N16" s="337">
        <v>1.7728531855955678</v>
      </c>
      <c r="O16" s="337">
        <v>1.7728531855955678</v>
      </c>
    </row>
    <row r="17" spans="1:15" x14ac:dyDescent="0.2">
      <c r="A17" s="219"/>
      <c r="B17" s="354" t="s">
        <v>837</v>
      </c>
      <c r="C17" s="361">
        <v>50</v>
      </c>
      <c r="D17" s="337">
        <v>1.3850415512465375</v>
      </c>
      <c r="E17" s="337">
        <v>1.3850415512465375</v>
      </c>
      <c r="F17" s="337">
        <v>1.3850415512465375</v>
      </c>
      <c r="G17" s="337">
        <v>1.3850415512465375</v>
      </c>
      <c r="H17" s="337">
        <v>1.3850415512465375</v>
      </c>
      <c r="I17" s="337">
        <v>1.3850415512465375</v>
      </c>
      <c r="J17" s="337">
        <v>1.3850415512465375</v>
      </c>
      <c r="K17" s="337">
        <v>1.3850415512465375</v>
      </c>
      <c r="L17" s="337">
        <v>1.3850415512465375</v>
      </c>
      <c r="M17" s="337">
        <v>1.3850415512465375</v>
      </c>
      <c r="N17" s="337">
        <v>1.3850415512465375</v>
      </c>
      <c r="O17" s="337">
        <v>1.3850415512465375</v>
      </c>
    </row>
    <row r="18" spans="1:15" x14ac:dyDescent="0.2">
      <c r="A18" s="219"/>
      <c r="B18" s="351" t="s">
        <v>101</v>
      </c>
      <c r="C18" s="361">
        <v>38.219000000000001</v>
      </c>
      <c r="D18" s="337"/>
      <c r="E18" s="337"/>
      <c r="F18" s="337"/>
      <c r="G18" s="337"/>
      <c r="H18" s="337">
        <v>1.0586980609418284</v>
      </c>
      <c r="I18" s="337">
        <v>1.0586980609418284</v>
      </c>
      <c r="J18" s="337">
        <v>1.0586980609418284</v>
      </c>
      <c r="K18" s="337">
        <v>1.0586980609418284</v>
      </c>
      <c r="L18" s="337">
        <v>1.0586980609418284</v>
      </c>
      <c r="M18" s="337"/>
      <c r="N18" s="337"/>
      <c r="O18" s="338"/>
    </row>
    <row r="19" spans="1:15" x14ac:dyDescent="0.2">
      <c r="A19" s="219"/>
      <c r="B19" s="336" t="s">
        <v>21</v>
      </c>
      <c r="C19" s="361">
        <v>27.93</v>
      </c>
      <c r="D19" s="337"/>
      <c r="E19" s="337"/>
      <c r="F19" s="337"/>
      <c r="G19" s="337"/>
      <c r="H19" s="337">
        <v>0.77368421052631575</v>
      </c>
      <c r="I19" s="337">
        <v>0.77368421052631575</v>
      </c>
      <c r="J19" s="337">
        <v>0.77368421052631575</v>
      </c>
      <c r="K19" s="337">
        <v>0.77368421052631575</v>
      </c>
      <c r="L19" s="337">
        <v>0.77368421052631575</v>
      </c>
      <c r="M19" s="337"/>
      <c r="N19" s="337"/>
      <c r="O19" s="338"/>
    </row>
    <row r="20" spans="1:15" x14ac:dyDescent="0.2">
      <c r="A20" s="219"/>
      <c r="B20" s="336" t="s">
        <v>838</v>
      </c>
      <c r="C20" s="361">
        <v>66</v>
      </c>
      <c r="D20" s="337"/>
      <c r="E20" s="337"/>
      <c r="F20" s="337"/>
      <c r="G20" s="337"/>
      <c r="H20" s="337">
        <v>1.8282548476454294</v>
      </c>
      <c r="I20" s="337">
        <v>1.8282548476454294</v>
      </c>
      <c r="J20" s="337">
        <v>1.8282548476454294</v>
      </c>
      <c r="K20" s="337">
        <v>1.8282548476454294</v>
      </c>
      <c r="L20" s="337">
        <v>1.8282548476454294</v>
      </c>
      <c r="M20" s="337"/>
      <c r="N20" s="337"/>
      <c r="O20" s="338"/>
    </row>
    <row r="21" spans="1:15" x14ac:dyDescent="0.2">
      <c r="A21" s="219"/>
      <c r="B21" s="347" t="s">
        <v>839</v>
      </c>
      <c r="C21" s="361">
        <v>158</v>
      </c>
      <c r="D21" s="337"/>
      <c r="E21" s="337"/>
      <c r="F21" s="337"/>
      <c r="G21" s="337"/>
      <c r="H21" s="337">
        <v>4.3767313019390581</v>
      </c>
      <c r="I21" s="337">
        <v>4.3767313019390581</v>
      </c>
      <c r="J21" s="337">
        <v>4.3767313019390581</v>
      </c>
      <c r="K21" s="337">
        <v>4.3767313019390581</v>
      </c>
      <c r="L21" s="337">
        <v>4.3767313019390581</v>
      </c>
      <c r="M21" s="337"/>
      <c r="N21" s="337"/>
      <c r="O21" s="338"/>
    </row>
    <row r="22" spans="1:15" x14ac:dyDescent="0.2">
      <c r="A22" s="219"/>
      <c r="B22" s="347" t="s">
        <v>124</v>
      </c>
      <c r="C22" s="361">
        <v>98.073999999999998</v>
      </c>
      <c r="D22" s="337"/>
      <c r="E22" s="337"/>
      <c r="F22" s="337"/>
      <c r="G22" s="337"/>
      <c r="H22" s="337">
        <v>2.716731301939058</v>
      </c>
      <c r="I22" s="337">
        <v>2.716731301939058</v>
      </c>
      <c r="J22" s="337">
        <v>2.716731301939058</v>
      </c>
      <c r="K22" s="337">
        <v>2.716731301939058</v>
      </c>
      <c r="L22" s="337">
        <v>2.716731301939058</v>
      </c>
      <c r="M22" s="337"/>
      <c r="N22" s="337"/>
      <c r="O22" s="338"/>
    </row>
    <row r="23" spans="1:15" x14ac:dyDescent="0.2">
      <c r="A23" s="219"/>
      <c r="B23" s="347" t="s">
        <v>147</v>
      </c>
      <c r="C23" s="361">
        <v>130.624</v>
      </c>
      <c r="D23" s="337">
        <v>3.6183933518005538</v>
      </c>
      <c r="E23" s="337">
        <v>3.6183933518005538</v>
      </c>
      <c r="F23" s="337">
        <v>3.6183933518005538</v>
      </c>
      <c r="G23" s="337">
        <v>3.6183933518005538</v>
      </c>
      <c r="H23" s="337">
        <v>3.6183933518005538</v>
      </c>
      <c r="I23" s="337">
        <v>3.6183933518005538</v>
      </c>
      <c r="J23" s="337">
        <v>3.6183933518005538</v>
      </c>
      <c r="K23" s="337">
        <v>3.6183933518005538</v>
      </c>
      <c r="L23" s="337">
        <v>3.6183933518005538</v>
      </c>
      <c r="M23" s="337">
        <v>3.6183933518005538</v>
      </c>
      <c r="N23" s="337">
        <v>3.6183933518005538</v>
      </c>
      <c r="O23" s="337">
        <v>3.6183933518005538</v>
      </c>
    </row>
    <row r="24" spans="1:15" x14ac:dyDescent="0.2">
      <c r="A24" s="219"/>
      <c r="B24" s="347" t="s">
        <v>533</v>
      </c>
      <c r="C24" s="361">
        <v>161.988</v>
      </c>
      <c r="D24" s="337"/>
      <c r="E24" s="337"/>
      <c r="F24" s="337"/>
      <c r="G24" s="337"/>
      <c r="H24" s="337">
        <v>4.487202216066482</v>
      </c>
      <c r="I24" s="337">
        <v>4.487202216066482</v>
      </c>
      <c r="J24" s="337">
        <v>4.487202216066482</v>
      </c>
      <c r="K24" s="337">
        <v>4.487202216066482</v>
      </c>
      <c r="L24" s="337">
        <v>4.487202216066482</v>
      </c>
      <c r="M24" s="337">
        <v>4.487202216066482</v>
      </c>
      <c r="N24" s="337"/>
      <c r="O24" s="338"/>
    </row>
    <row r="25" spans="1:15" x14ac:dyDescent="0.2">
      <c r="A25" s="219"/>
      <c r="B25" s="347" t="s">
        <v>55</v>
      </c>
      <c r="C25" s="361">
        <v>932</v>
      </c>
      <c r="D25" s="337">
        <v>25.817174515235457</v>
      </c>
      <c r="E25" s="337">
        <v>25.817174515235457</v>
      </c>
      <c r="F25" s="337">
        <v>25.817174515235457</v>
      </c>
      <c r="G25" s="337"/>
      <c r="H25" s="337"/>
      <c r="I25" s="337"/>
      <c r="J25" s="337"/>
      <c r="K25" s="337"/>
      <c r="L25" s="337"/>
      <c r="M25" s="337"/>
      <c r="N25" s="337">
        <v>25.817174515235457</v>
      </c>
      <c r="O25" s="337">
        <v>25.817174515235457</v>
      </c>
    </row>
    <row r="26" spans="1:15" x14ac:dyDescent="0.2">
      <c r="A26" s="219"/>
      <c r="B26" s="347" t="s">
        <v>840</v>
      </c>
      <c r="C26" s="361">
        <v>155</v>
      </c>
      <c r="D26" s="337"/>
      <c r="E26" s="337"/>
      <c r="F26" s="337"/>
      <c r="G26" s="337"/>
      <c r="H26" s="337">
        <v>4.2936288088642662</v>
      </c>
      <c r="I26" s="337">
        <v>4.2936288088642662</v>
      </c>
      <c r="J26" s="337">
        <v>4.2936288088642662</v>
      </c>
      <c r="K26" s="337">
        <v>4.2936288088642662</v>
      </c>
      <c r="L26" s="337">
        <v>4.2936288088642662</v>
      </c>
      <c r="M26" s="337">
        <v>4.2936288088642662</v>
      </c>
      <c r="N26" s="337"/>
      <c r="O26" s="337"/>
    </row>
    <row r="27" spans="1:15" ht="16.5" x14ac:dyDescent="0.2">
      <c r="A27" s="219"/>
      <c r="B27" s="364" t="s">
        <v>27</v>
      </c>
      <c r="C27" s="363">
        <v>6332.5969999999998</v>
      </c>
      <c r="D27" s="423"/>
      <c r="E27" s="424"/>
      <c r="F27" s="424"/>
      <c r="G27" s="424"/>
      <c r="H27" s="424"/>
      <c r="I27" s="424"/>
      <c r="J27" s="424"/>
      <c r="K27" s="424"/>
      <c r="L27" s="424"/>
      <c r="M27" s="424"/>
      <c r="N27" s="424"/>
      <c r="O27" s="425"/>
    </row>
    <row r="28" spans="1:15" ht="16.5" x14ac:dyDescent="0.25">
      <c r="A28" s="219"/>
      <c r="B28" s="358" t="s">
        <v>28</v>
      </c>
      <c r="C28" s="357">
        <v>3610</v>
      </c>
      <c r="D28" s="340">
        <v>96.182936288088655</v>
      </c>
      <c r="E28" s="340">
        <v>96.182936288088655</v>
      </c>
      <c r="F28" s="340">
        <v>96.182936288088655</v>
      </c>
      <c r="G28" s="340">
        <v>81.113684210526301</v>
      </c>
      <c r="H28" s="340">
        <v>90.925623268698033</v>
      </c>
      <c r="I28" s="340">
        <v>94.210997229916885</v>
      </c>
      <c r="J28" s="340">
        <v>94.210997229916885</v>
      </c>
      <c r="K28" s="340">
        <v>94.210997229916885</v>
      </c>
      <c r="L28" s="340">
        <v>94.210997229916885</v>
      </c>
      <c r="M28" s="340">
        <v>83.456897506925202</v>
      </c>
      <c r="N28" s="340">
        <v>96.182936288088655</v>
      </c>
      <c r="O28" s="348">
        <v>96.182936288088655</v>
      </c>
    </row>
    <row r="29" spans="1:15" ht="16.5" x14ac:dyDescent="0.2">
      <c r="A29" s="219"/>
      <c r="B29" s="353" t="s">
        <v>29</v>
      </c>
      <c r="C29" s="342">
        <v>175.41819944598339</v>
      </c>
      <c r="D29" s="341"/>
      <c r="E29" s="341"/>
      <c r="F29" s="341"/>
      <c r="G29" s="341"/>
      <c r="H29" s="341"/>
      <c r="I29" s="341"/>
      <c r="J29" s="341"/>
      <c r="K29" s="341"/>
      <c r="L29" s="341"/>
      <c r="M29" s="341"/>
      <c r="N29" s="341"/>
      <c r="O29" s="343"/>
    </row>
    <row r="30" spans="1:15" ht="16.5" x14ac:dyDescent="0.25">
      <c r="A30" s="219"/>
      <c r="B30" s="353" t="s">
        <v>30</v>
      </c>
      <c r="C30" s="349">
        <v>3610</v>
      </c>
      <c r="D30" s="341"/>
      <c r="E30" s="341"/>
      <c r="F30" s="341"/>
      <c r="G30" s="341"/>
      <c r="H30" s="341"/>
      <c r="I30" s="341"/>
      <c r="J30" s="341"/>
      <c r="K30" s="341"/>
      <c r="L30" s="341"/>
      <c r="M30" s="341"/>
      <c r="N30" s="341"/>
      <c r="O30" s="343"/>
    </row>
    <row r="31" spans="1:15" ht="16.350000000000001" customHeight="1" x14ac:dyDescent="0.25">
      <c r="A31" s="219"/>
      <c r="B31" s="353" t="s">
        <v>32</v>
      </c>
      <c r="C31" s="355">
        <v>100</v>
      </c>
      <c r="D31" s="341"/>
      <c r="E31" s="341"/>
      <c r="F31" s="341"/>
      <c r="G31" s="341"/>
      <c r="H31" s="341"/>
      <c r="I31" s="341"/>
      <c r="J31" s="341"/>
      <c r="K31" s="341"/>
      <c r="L31" s="341"/>
      <c r="M31" s="341"/>
      <c r="N31" s="341"/>
      <c r="O31" s="343"/>
    </row>
    <row r="32" spans="1:15" ht="15.75" customHeight="1" x14ac:dyDescent="0.2">
      <c r="A32" s="219"/>
      <c r="B32" s="356" t="s">
        <v>33</v>
      </c>
      <c r="C32" s="344">
        <v>3610</v>
      </c>
      <c r="D32" s="350"/>
      <c r="E32" s="370" t="s">
        <v>841</v>
      </c>
      <c r="F32" s="345"/>
      <c r="G32" s="345"/>
      <c r="H32" s="345"/>
      <c r="I32" s="345"/>
      <c r="J32" s="345"/>
      <c r="K32" s="345"/>
      <c r="L32" s="345"/>
      <c r="M32" s="345"/>
      <c r="N32" s="345"/>
      <c r="O32" s="346"/>
    </row>
    <row r="33" spans="1:15" ht="15" x14ac:dyDescent="0.25">
      <c r="A33" s="219"/>
      <c r="B33" s="367"/>
      <c r="C33" s="368"/>
      <c r="D33" s="369"/>
      <c r="E33" s="327"/>
      <c r="F33" s="369"/>
      <c r="G33" s="369"/>
      <c r="H33" s="369"/>
      <c r="I33" s="369"/>
      <c r="J33" s="369"/>
      <c r="K33" s="369"/>
      <c r="L33" s="369"/>
      <c r="M33" s="369"/>
      <c r="N33" s="369"/>
      <c r="O33" s="369"/>
    </row>
    <row r="34" spans="1:15" x14ac:dyDescent="0.2">
      <c r="A34" s="219"/>
      <c r="B34" s="219"/>
      <c r="C34" s="227"/>
      <c r="D34" s="219"/>
      <c r="E34" s="219"/>
      <c r="F34" s="219"/>
      <c r="G34" s="219"/>
      <c r="H34" s="219"/>
      <c r="I34" s="219"/>
      <c r="J34" s="219"/>
      <c r="K34" s="219"/>
      <c r="L34" s="219"/>
      <c r="M34" s="219"/>
      <c r="N34" s="219"/>
      <c r="O34" s="219"/>
    </row>
    <row r="35" spans="1:15" ht="15.75" x14ac:dyDescent="0.25">
      <c r="A35" s="219"/>
      <c r="B35" s="331" t="s">
        <v>622</v>
      </c>
      <c r="C35" s="327"/>
      <c r="D35" s="327"/>
      <c r="E35" s="327"/>
      <c r="F35" s="327"/>
      <c r="G35" s="327"/>
      <c r="H35" s="327"/>
      <c r="I35" s="327"/>
      <c r="J35" s="327"/>
      <c r="K35" s="327"/>
      <c r="L35" s="327"/>
      <c r="M35" s="327"/>
      <c r="N35" s="327"/>
      <c r="O35" s="327"/>
    </row>
    <row r="36" spans="1:15" ht="93.75" customHeight="1" x14ac:dyDescent="0.2">
      <c r="A36" s="219"/>
      <c r="B36" s="411" t="s">
        <v>842</v>
      </c>
      <c r="C36" s="411"/>
      <c r="D36" s="411"/>
      <c r="E36" s="411"/>
      <c r="F36" s="411"/>
      <c r="G36" s="411"/>
      <c r="H36" s="411"/>
      <c r="I36" s="411"/>
      <c r="J36" s="411"/>
      <c r="K36" s="411"/>
      <c r="L36" s="411"/>
      <c r="M36" s="411"/>
      <c r="N36" s="411"/>
      <c r="O36" s="411"/>
    </row>
    <row r="37" spans="1:15" x14ac:dyDescent="0.2">
      <c r="A37" s="219"/>
      <c r="B37" s="219"/>
      <c r="C37" s="227"/>
      <c r="D37" s="219"/>
      <c r="E37" s="219"/>
      <c r="F37" s="219"/>
      <c r="G37" s="219"/>
      <c r="H37" s="219"/>
      <c r="I37" s="219"/>
      <c r="J37" s="219"/>
      <c r="K37" s="219"/>
      <c r="L37" s="219"/>
      <c r="M37" s="219"/>
      <c r="N37" s="219"/>
      <c r="O37" s="219"/>
    </row>
    <row r="38" spans="1:15" x14ac:dyDescent="0.2">
      <c r="A38" s="219"/>
      <c r="B38" s="219"/>
      <c r="C38" s="227"/>
      <c r="D38" s="219"/>
      <c r="E38" s="219"/>
      <c r="F38" s="219"/>
      <c r="G38" s="219"/>
      <c r="H38" s="219"/>
      <c r="I38" s="219"/>
      <c r="J38" s="219"/>
      <c r="K38" s="219"/>
      <c r="L38" s="219"/>
      <c r="M38" s="219"/>
      <c r="N38" s="219"/>
      <c r="O38" s="219"/>
    </row>
    <row r="39" spans="1:15" ht="15.75" x14ac:dyDescent="0.25">
      <c r="A39" s="219"/>
      <c r="B39" s="331" t="s">
        <v>39</v>
      </c>
      <c r="C39" s="327"/>
      <c r="D39" s="327"/>
      <c r="E39" s="327"/>
      <c r="F39" s="327"/>
      <c r="G39" s="327"/>
      <c r="H39" s="327"/>
      <c r="I39" s="327"/>
      <c r="J39" s="327"/>
      <c r="K39" s="327"/>
      <c r="L39" s="327"/>
      <c r="M39" s="327"/>
      <c r="N39" s="327"/>
      <c r="O39" s="327"/>
    </row>
    <row r="40" spans="1:15" x14ac:dyDescent="0.2">
      <c r="A40" s="219"/>
      <c r="B40" s="392" t="s">
        <v>843</v>
      </c>
      <c r="C40" s="392"/>
      <c r="D40" s="392"/>
      <c r="E40" s="392"/>
      <c r="F40" s="392"/>
      <c r="G40" s="392"/>
      <c r="H40" s="392"/>
      <c r="I40" s="392"/>
      <c r="J40" s="392"/>
      <c r="K40" s="392"/>
      <c r="L40" s="392"/>
      <c r="M40" s="392"/>
      <c r="N40" s="392"/>
      <c r="O40" s="392"/>
    </row>
    <row r="41" spans="1:15" x14ac:dyDescent="0.2">
      <c r="A41" s="219"/>
      <c r="B41" s="392" t="s">
        <v>844</v>
      </c>
      <c r="C41" s="392"/>
      <c r="D41" s="392"/>
      <c r="E41" s="392"/>
      <c r="F41" s="392"/>
      <c r="G41" s="392"/>
      <c r="H41" s="392"/>
      <c r="I41" s="392"/>
      <c r="J41" s="392"/>
      <c r="K41" s="392"/>
      <c r="L41" s="392"/>
      <c r="M41" s="392"/>
      <c r="N41" s="392"/>
      <c r="O41" s="392"/>
    </row>
    <row r="42" spans="1:15" x14ac:dyDescent="0.2">
      <c r="A42" s="219"/>
      <c r="B42" s="392" t="s">
        <v>845</v>
      </c>
      <c r="C42" s="392"/>
      <c r="D42" s="392"/>
      <c r="E42" s="392"/>
      <c r="F42" s="392"/>
      <c r="G42" s="392"/>
      <c r="H42" s="392"/>
      <c r="I42" s="392"/>
      <c r="J42" s="392"/>
      <c r="K42" s="392"/>
      <c r="L42" s="392"/>
      <c r="M42" s="392"/>
      <c r="N42" s="392"/>
      <c r="O42" s="392"/>
    </row>
    <row r="43" spans="1:15" x14ac:dyDescent="0.2">
      <c r="A43" s="219"/>
      <c r="B43" s="219"/>
      <c r="C43" s="227"/>
      <c r="D43" s="219"/>
      <c r="E43" s="219"/>
      <c r="F43" s="219"/>
      <c r="G43" s="219"/>
      <c r="H43" s="219"/>
      <c r="I43" s="219"/>
      <c r="J43" s="219"/>
      <c r="K43" s="219"/>
      <c r="L43" s="219"/>
      <c r="M43" s="219"/>
      <c r="N43" s="219"/>
      <c r="O43" s="219"/>
    </row>
    <row r="44" spans="1:15" x14ac:dyDescent="0.2">
      <c r="A44" s="219"/>
      <c r="B44" s="219"/>
      <c r="C44" s="227"/>
      <c r="D44" s="219"/>
      <c r="E44" s="219"/>
      <c r="F44" s="219"/>
      <c r="G44" s="219"/>
      <c r="H44" s="219"/>
      <c r="I44" s="219"/>
      <c r="J44" s="219"/>
      <c r="K44" s="219"/>
      <c r="L44" s="219"/>
      <c r="M44" s="219"/>
      <c r="N44" s="219"/>
      <c r="O44" s="219"/>
    </row>
    <row r="45" spans="1:15" x14ac:dyDescent="0.2">
      <c r="A45" s="219"/>
      <c r="B45" s="219"/>
      <c r="C45" s="227"/>
      <c r="D45" s="219"/>
      <c r="E45" s="219"/>
      <c r="F45" s="219"/>
      <c r="G45" s="219"/>
      <c r="H45" s="219"/>
      <c r="I45" s="219"/>
      <c r="J45" s="219"/>
      <c r="K45" s="219"/>
      <c r="L45" s="219"/>
      <c r="M45" s="219"/>
      <c r="N45" s="219"/>
      <c r="O45" s="219"/>
    </row>
    <row r="46" spans="1:15" x14ac:dyDescent="0.2">
      <c r="A46" s="219"/>
      <c r="B46" s="219"/>
      <c r="C46" s="227"/>
      <c r="D46" s="219"/>
      <c r="E46" s="219"/>
      <c r="F46" s="219"/>
      <c r="G46" s="219"/>
      <c r="H46" s="219"/>
      <c r="I46" s="219"/>
      <c r="J46" s="219"/>
      <c r="K46" s="219"/>
      <c r="L46" s="219"/>
      <c r="M46" s="219"/>
      <c r="N46" s="219"/>
      <c r="O46" s="219"/>
    </row>
    <row r="47" spans="1:15" x14ac:dyDescent="0.2">
      <c r="A47" s="219"/>
      <c r="B47" s="219"/>
      <c r="C47" s="227"/>
      <c r="D47" s="219"/>
      <c r="E47" s="219"/>
      <c r="F47" s="219"/>
      <c r="G47" s="219"/>
      <c r="H47" s="219"/>
      <c r="I47" s="219"/>
      <c r="J47" s="219"/>
      <c r="K47" s="219"/>
      <c r="L47" s="219"/>
      <c r="M47" s="219"/>
      <c r="N47" s="219"/>
      <c r="O47" s="219"/>
    </row>
    <row r="48" spans="1:15" x14ac:dyDescent="0.2">
      <c r="A48" s="219"/>
      <c r="B48" s="219"/>
      <c r="C48" s="227"/>
      <c r="D48" s="219"/>
      <c r="E48" s="219"/>
      <c r="F48" s="219"/>
      <c r="G48" s="219"/>
      <c r="H48" s="219"/>
      <c r="I48" s="219"/>
      <c r="J48" s="219"/>
      <c r="K48" s="219"/>
      <c r="L48" s="219"/>
      <c r="M48" s="219"/>
      <c r="N48" s="219"/>
      <c r="O48" s="219"/>
    </row>
    <row r="49" spans="1:15" x14ac:dyDescent="0.2">
      <c r="A49" s="219"/>
      <c r="B49" s="219"/>
      <c r="C49" s="227"/>
      <c r="D49" s="219"/>
      <c r="E49" s="219"/>
      <c r="F49" s="219"/>
      <c r="G49" s="219"/>
      <c r="H49" s="219"/>
      <c r="I49" s="219"/>
      <c r="J49" s="219"/>
      <c r="K49" s="219"/>
      <c r="L49" s="219"/>
      <c r="M49" s="219"/>
      <c r="N49" s="219"/>
      <c r="O49" s="219"/>
    </row>
    <row r="50" spans="1:15" x14ac:dyDescent="0.2">
      <c r="A50" s="219"/>
      <c r="B50" s="219"/>
      <c r="C50" s="227"/>
      <c r="D50" s="219"/>
      <c r="E50" s="219"/>
      <c r="F50" s="219"/>
      <c r="G50" s="219"/>
      <c r="H50" s="219"/>
      <c r="I50" s="219"/>
      <c r="J50" s="219"/>
      <c r="K50" s="219"/>
      <c r="L50" s="219"/>
      <c r="M50" s="219"/>
      <c r="N50" s="219"/>
      <c r="O50" s="219"/>
    </row>
    <row r="51" spans="1:15" x14ac:dyDescent="0.2">
      <c r="A51" s="219"/>
      <c r="B51" s="219"/>
      <c r="C51" s="227"/>
      <c r="D51" s="219"/>
      <c r="E51" s="219"/>
      <c r="F51" s="219"/>
      <c r="G51" s="219"/>
      <c r="H51" s="219"/>
      <c r="I51" s="219"/>
      <c r="J51" s="219"/>
      <c r="K51" s="219"/>
      <c r="L51" s="219"/>
      <c r="M51" s="219"/>
      <c r="N51" s="219"/>
      <c r="O51" s="219"/>
    </row>
    <row r="52" spans="1:15" x14ac:dyDescent="0.2">
      <c r="A52" s="219"/>
      <c r="B52" s="219"/>
      <c r="C52" s="227"/>
      <c r="D52" s="219"/>
      <c r="E52" s="219"/>
      <c r="F52" s="219"/>
      <c r="G52" s="219"/>
      <c r="H52" s="219"/>
      <c r="I52" s="219"/>
      <c r="J52" s="219"/>
      <c r="K52" s="219"/>
      <c r="L52" s="219"/>
      <c r="M52" s="219"/>
      <c r="N52" s="219"/>
      <c r="O52" s="219"/>
    </row>
    <row r="53" spans="1:15" x14ac:dyDescent="0.2">
      <c r="A53" s="219"/>
      <c r="B53" s="219"/>
      <c r="C53" s="227"/>
      <c r="D53" s="219"/>
      <c r="E53" s="219"/>
      <c r="F53" s="219"/>
      <c r="G53" s="219"/>
      <c r="H53" s="219"/>
      <c r="I53" s="219"/>
      <c r="J53" s="219"/>
      <c r="K53" s="219"/>
      <c r="L53" s="219"/>
      <c r="M53" s="219"/>
      <c r="N53" s="219"/>
      <c r="O53" s="219"/>
    </row>
    <row r="54" spans="1:15" x14ac:dyDescent="0.2">
      <c r="A54" s="219"/>
      <c r="B54" s="219"/>
      <c r="C54" s="227"/>
      <c r="D54" s="219"/>
      <c r="E54" s="219"/>
      <c r="F54" s="219"/>
      <c r="G54" s="219"/>
      <c r="H54" s="219"/>
      <c r="I54" s="219"/>
      <c r="J54" s="219"/>
      <c r="K54" s="219"/>
      <c r="L54" s="219"/>
      <c r="M54" s="219"/>
      <c r="N54" s="219"/>
      <c r="O54" s="219"/>
    </row>
    <row r="55" spans="1:15" x14ac:dyDescent="0.2">
      <c r="A55" s="219"/>
      <c r="B55" s="219"/>
      <c r="C55" s="227"/>
      <c r="D55" s="219"/>
      <c r="E55" s="219"/>
      <c r="F55" s="219"/>
      <c r="G55" s="219"/>
      <c r="H55" s="219"/>
      <c r="I55" s="219"/>
      <c r="J55" s="219"/>
      <c r="K55" s="219"/>
      <c r="L55" s="219"/>
      <c r="M55" s="219"/>
      <c r="N55" s="219"/>
      <c r="O55" s="219"/>
    </row>
    <row r="56" spans="1:15" x14ac:dyDescent="0.2">
      <c r="A56" s="219"/>
      <c r="B56" s="219"/>
      <c r="C56" s="227"/>
      <c r="D56" s="219"/>
      <c r="E56" s="219"/>
      <c r="F56" s="219"/>
      <c r="G56" s="219"/>
      <c r="H56" s="219"/>
      <c r="I56" s="219"/>
      <c r="J56" s="219"/>
      <c r="K56" s="219"/>
      <c r="L56" s="219"/>
      <c r="M56" s="219"/>
      <c r="N56" s="219"/>
      <c r="O56" s="219"/>
    </row>
    <row r="57" spans="1:15" x14ac:dyDescent="0.2">
      <c r="A57" s="219"/>
      <c r="B57" s="219"/>
      <c r="C57" s="227"/>
      <c r="D57" s="219"/>
      <c r="E57" s="219"/>
      <c r="F57" s="219"/>
      <c r="G57" s="219"/>
      <c r="H57" s="219"/>
      <c r="I57" s="219"/>
      <c r="J57" s="219"/>
      <c r="K57" s="219"/>
      <c r="L57" s="219"/>
      <c r="M57" s="219"/>
      <c r="N57" s="219"/>
      <c r="O57" s="219"/>
    </row>
    <row r="58" spans="1:15" x14ac:dyDescent="0.2">
      <c r="A58" s="219"/>
      <c r="B58" s="219"/>
      <c r="C58" s="227"/>
      <c r="D58" s="219"/>
      <c r="E58" s="219"/>
      <c r="F58" s="219"/>
      <c r="G58" s="219"/>
      <c r="H58" s="219"/>
      <c r="I58" s="219"/>
      <c r="J58" s="219"/>
      <c r="K58" s="219"/>
      <c r="L58" s="219"/>
      <c r="M58" s="219"/>
      <c r="N58" s="219"/>
      <c r="O58" s="219"/>
    </row>
    <row r="59" spans="1:15" x14ac:dyDescent="0.2">
      <c r="A59" s="219"/>
      <c r="B59" s="219"/>
      <c r="C59" s="227"/>
      <c r="D59" s="219"/>
      <c r="E59" s="219"/>
      <c r="F59" s="219"/>
      <c r="G59" s="219"/>
      <c r="H59" s="219"/>
      <c r="I59" s="219"/>
      <c r="J59" s="219"/>
      <c r="K59" s="219"/>
      <c r="L59" s="219"/>
      <c r="M59" s="219"/>
      <c r="N59" s="219"/>
      <c r="O59" s="219"/>
    </row>
    <row r="60" spans="1:15" x14ac:dyDescent="0.2">
      <c r="A60" s="219"/>
      <c r="B60" s="6"/>
      <c r="C60" s="219"/>
      <c r="D60" s="219"/>
      <c r="E60" s="219"/>
      <c r="F60" s="219"/>
      <c r="G60" s="219"/>
      <c r="H60" s="219"/>
      <c r="I60" s="219"/>
      <c r="J60" s="219"/>
      <c r="K60" s="219"/>
      <c r="L60" s="219"/>
      <c r="M60" s="219"/>
      <c r="N60" s="219"/>
      <c r="O60" s="219"/>
    </row>
    <row r="61" spans="1:15" x14ac:dyDescent="0.2">
      <c r="A61" s="219"/>
      <c r="B61" s="332"/>
      <c r="C61" s="335"/>
      <c r="D61" s="219"/>
      <c r="E61" s="219"/>
      <c r="F61" s="219"/>
      <c r="G61" s="219"/>
      <c r="H61" s="219"/>
      <c r="I61" s="219"/>
      <c r="J61" s="219"/>
      <c r="K61" s="219"/>
      <c r="L61" s="219"/>
      <c r="M61" s="219"/>
      <c r="N61" s="219"/>
      <c r="O61" s="219"/>
    </row>
  </sheetData>
  <mergeCells count="7">
    <mergeCell ref="B42:O42"/>
    <mergeCell ref="D3:O3"/>
    <mergeCell ref="B36:O36"/>
    <mergeCell ref="B40:O40"/>
    <mergeCell ref="B3:B4"/>
    <mergeCell ref="D27:O27"/>
    <mergeCell ref="B41:O4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&amp;L&amp;"Arial,Normal"&amp;8&amp;K00-048Updated in March 2016&amp;C&amp;"Arial,Normal"&amp;10&amp;P&amp;R&amp;"Arial,Normal"&amp;8&amp;K00-046http://www.fao.org/nr/aquastat</oddFooter>
  </headerFooter>
  <legacyDrawingHF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9"/>
  <dimension ref="A1:Q26"/>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335</v>
      </c>
      <c r="C1" s="2"/>
      <c r="D1" s="393"/>
      <c r="E1" s="393"/>
      <c r="F1" s="393"/>
      <c r="G1" s="393"/>
      <c r="H1" s="393"/>
      <c r="I1" s="393"/>
      <c r="J1" s="393"/>
      <c r="K1" s="393"/>
      <c r="L1" s="393"/>
      <c r="M1" s="393"/>
      <c r="N1" s="393"/>
      <c r="O1" s="393"/>
    </row>
    <row r="2" spans="1:17" s="3" customFormat="1" ht="15.75" x14ac:dyDescent="0.25">
      <c r="B2" s="4" t="s">
        <v>1</v>
      </c>
      <c r="C2" s="168">
        <v>2012</v>
      </c>
      <c r="D2" s="212" t="s">
        <v>697</v>
      </c>
      <c r="E2" s="212"/>
      <c r="F2" s="212"/>
      <c r="G2" s="212"/>
      <c r="H2" s="213"/>
      <c r="I2" s="214"/>
      <c r="J2" s="9"/>
      <c r="K2" s="9"/>
      <c r="L2" s="214"/>
      <c r="M2" s="376"/>
      <c r="N2" s="376" t="s">
        <v>698</v>
      </c>
    </row>
    <row r="3" spans="1:17" s="6" customFormat="1" ht="34.5" customHeight="1" x14ac:dyDescent="0.2">
      <c r="B3" s="399" t="s">
        <v>3</v>
      </c>
      <c r="C3" s="252" t="s">
        <v>741</v>
      </c>
      <c r="D3" s="394" t="s">
        <v>4</v>
      </c>
      <c r="E3" s="395"/>
      <c r="F3" s="395"/>
      <c r="G3" s="395"/>
      <c r="H3" s="395"/>
      <c r="I3" s="395"/>
      <c r="J3" s="395"/>
      <c r="K3" s="395"/>
      <c r="L3" s="395"/>
      <c r="M3" s="395"/>
      <c r="N3" s="395"/>
      <c r="O3" s="396"/>
      <c r="Q3" s="12"/>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150</v>
      </c>
      <c r="C5" s="258">
        <v>1.1499999999999999</v>
      </c>
      <c r="D5" s="11"/>
      <c r="E5" s="11"/>
      <c r="F5" s="11"/>
      <c r="G5" s="11">
        <f>$C$5*100/$C$14</f>
        <v>3.3984455805431599</v>
      </c>
      <c r="H5" s="11">
        <f>$C$5*100/$C$14</f>
        <v>3.3984455805431599</v>
      </c>
      <c r="I5" s="11">
        <f>$C$5*100/$C$14</f>
        <v>3.3984455805431599</v>
      </c>
      <c r="J5" s="11">
        <f>$C$5*100/$C$14</f>
        <v>3.3984455805431599</v>
      </c>
      <c r="K5" s="11">
        <f>$C$5*100/$C$14</f>
        <v>3.3984455805431599</v>
      </c>
      <c r="L5" s="11"/>
      <c r="M5" s="11"/>
      <c r="N5" s="11"/>
      <c r="O5" s="11"/>
    </row>
    <row r="6" spans="1:17" s="12" customFormat="1" x14ac:dyDescent="0.2">
      <c r="B6" s="10" t="s">
        <v>59</v>
      </c>
      <c r="C6" s="258">
        <v>4.085</v>
      </c>
      <c r="D6" s="11">
        <f>$C$6*100/$C$14</f>
        <v>12.071869736103313</v>
      </c>
      <c r="E6" s="11">
        <f>$C$6*100/$C$14</f>
        <v>12.071869736103313</v>
      </c>
      <c r="F6" s="11">
        <f>$C$6*100/$C$14</f>
        <v>12.071869736103313</v>
      </c>
      <c r="G6" s="11"/>
      <c r="H6" s="11"/>
      <c r="I6" s="11"/>
      <c r="J6" s="11"/>
      <c r="K6" s="11"/>
      <c r="L6" s="11"/>
      <c r="M6" s="11">
        <f>$C$6*100/$C$14</f>
        <v>12.071869736103313</v>
      </c>
      <c r="N6" s="11">
        <f>$C$6*100/$C$14</f>
        <v>12.071869736103313</v>
      </c>
      <c r="O6" s="11">
        <f>$C$6*100/$C$14</f>
        <v>12.071869736103313</v>
      </c>
    </row>
    <row r="7" spans="1:17" s="12" customFormat="1" x14ac:dyDescent="0.2">
      <c r="B7" s="10" t="s">
        <v>50</v>
      </c>
      <c r="C7" s="258">
        <v>1.1499999999999999</v>
      </c>
      <c r="D7" s="11"/>
      <c r="E7" s="11"/>
      <c r="F7" s="11"/>
      <c r="G7" s="11">
        <f t="shared" ref="G7:L7" si="0">$C$7*100/$C$14</f>
        <v>3.3984455805431599</v>
      </c>
      <c r="H7" s="11">
        <f t="shared" si="0"/>
        <v>3.3984455805431599</v>
      </c>
      <c r="I7" s="11">
        <f t="shared" si="0"/>
        <v>3.3984455805431599</v>
      </c>
      <c r="J7" s="11">
        <f t="shared" si="0"/>
        <v>3.3984455805431599</v>
      </c>
      <c r="K7" s="11">
        <f t="shared" si="0"/>
        <v>3.3984455805431599</v>
      </c>
      <c r="L7" s="11">
        <f t="shared" si="0"/>
        <v>3.3984455805431599</v>
      </c>
      <c r="M7" s="11"/>
      <c r="N7" s="11"/>
      <c r="O7" s="11"/>
    </row>
    <row r="8" spans="1:17" s="12" customFormat="1" x14ac:dyDescent="0.2">
      <c r="B8" s="10" t="s">
        <v>90</v>
      </c>
      <c r="C8" s="258">
        <v>1.1619999999999999</v>
      </c>
      <c r="D8" s="11">
        <f t="shared" ref="D8:O8" si="1">$C$8*100/$C$14</f>
        <v>3.4339076213836104</v>
      </c>
      <c r="E8" s="11">
        <f t="shared" si="1"/>
        <v>3.4339076213836104</v>
      </c>
      <c r="F8" s="11">
        <f t="shared" si="1"/>
        <v>3.4339076213836104</v>
      </c>
      <c r="G8" s="11">
        <f t="shared" si="1"/>
        <v>3.4339076213836104</v>
      </c>
      <c r="H8" s="11">
        <f t="shared" si="1"/>
        <v>3.4339076213836104</v>
      </c>
      <c r="I8" s="11">
        <f t="shared" si="1"/>
        <v>3.4339076213836104</v>
      </c>
      <c r="J8" s="11">
        <f t="shared" si="1"/>
        <v>3.4339076213836104</v>
      </c>
      <c r="K8" s="11">
        <f t="shared" si="1"/>
        <v>3.4339076213836104</v>
      </c>
      <c r="L8" s="11">
        <f t="shared" si="1"/>
        <v>3.4339076213836104</v>
      </c>
      <c r="M8" s="11">
        <f t="shared" si="1"/>
        <v>3.4339076213836104</v>
      </c>
      <c r="N8" s="11">
        <f t="shared" si="1"/>
        <v>3.4339076213836104</v>
      </c>
      <c r="O8" s="11">
        <f t="shared" si="1"/>
        <v>3.4339076213836104</v>
      </c>
    </row>
    <row r="9" spans="1:17" s="12" customFormat="1" x14ac:dyDescent="0.2">
      <c r="B9" s="10" t="s">
        <v>64</v>
      </c>
      <c r="C9" s="258">
        <v>1.6319999999999999</v>
      </c>
      <c r="D9" s="11">
        <f>$C$9*100/$C$14</f>
        <v>4.8228375543012501</v>
      </c>
      <c r="E9" s="11">
        <f>$C$9*100/$C$14</f>
        <v>4.8228375543012501</v>
      </c>
      <c r="F9" s="11">
        <f>$C$9*100/$C$14</f>
        <v>4.8228375543012501</v>
      </c>
      <c r="G9" s="11"/>
      <c r="H9" s="11"/>
      <c r="I9" s="11"/>
      <c r="J9" s="11"/>
      <c r="K9" s="11"/>
      <c r="L9" s="11"/>
      <c r="M9" s="11">
        <f>$C$9*100/$C$14</f>
        <v>4.8228375543012501</v>
      </c>
      <c r="N9" s="11">
        <f>$C$9*100/$C$14</f>
        <v>4.8228375543012501</v>
      </c>
      <c r="O9" s="11">
        <f>$C$9*100/$C$14</f>
        <v>4.8228375543012501</v>
      </c>
    </row>
    <row r="10" spans="1:17" s="12" customFormat="1" x14ac:dyDescent="0.2">
      <c r="B10" s="10" t="s">
        <v>79</v>
      </c>
      <c r="C10" s="258">
        <v>12.24</v>
      </c>
      <c r="D10" s="11">
        <f t="shared" ref="D10:O10" si="2">$C$10*100/$C$14</f>
        <v>36.171281657259378</v>
      </c>
      <c r="E10" s="11">
        <f t="shared" si="2"/>
        <v>36.171281657259378</v>
      </c>
      <c r="F10" s="11">
        <f t="shared" si="2"/>
        <v>36.171281657259378</v>
      </c>
      <c r="G10" s="11">
        <f t="shared" si="2"/>
        <v>36.171281657259378</v>
      </c>
      <c r="H10" s="11">
        <f t="shared" si="2"/>
        <v>36.171281657259378</v>
      </c>
      <c r="I10" s="11">
        <f t="shared" si="2"/>
        <v>36.171281657259378</v>
      </c>
      <c r="J10" s="11">
        <f t="shared" si="2"/>
        <v>36.171281657259378</v>
      </c>
      <c r="K10" s="11">
        <f t="shared" si="2"/>
        <v>36.171281657259378</v>
      </c>
      <c r="L10" s="11">
        <f t="shared" si="2"/>
        <v>36.171281657259378</v>
      </c>
      <c r="M10" s="11">
        <f t="shared" si="2"/>
        <v>36.171281657259378</v>
      </c>
      <c r="N10" s="11">
        <f t="shared" si="2"/>
        <v>36.171281657259378</v>
      </c>
      <c r="O10" s="11">
        <f t="shared" si="2"/>
        <v>36.171281657259378</v>
      </c>
    </row>
    <row r="11" spans="1:17" s="12" customFormat="1" x14ac:dyDescent="0.2">
      <c r="B11" s="10" t="s">
        <v>225</v>
      </c>
      <c r="C11" s="258">
        <v>0.92</v>
      </c>
      <c r="D11" s="11">
        <f t="shared" ref="D11:O11" si="3">$C$11*100/$C$14</f>
        <v>2.7187564644345281</v>
      </c>
      <c r="E11" s="11">
        <f t="shared" si="3"/>
        <v>2.7187564644345281</v>
      </c>
      <c r="F11" s="11">
        <f t="shared" si="3"/>
        <v>2.7187564644345281</v>
      </c>
      <c r="G11" s="11">
        <f t="shared" si="3"/>
        <v>2.7187564644345281</v>
      </c>
      <c r="H11" s="11">
        <f t="shared" si="3"/>
        <v>2.7187564644345281</v>
      </c>
      <c r="I11" s="11">
        <f t="shared" si="3"/>
        <v>2.7187564644345281</v>
      </c>
      <c r="J11" s="11">
        <f t="shared" si="3"/>
        <v>2.7187564644345281</v>
      </c>
      <c r="K11" s="11">
        <f t="shared" si="3"/>
        <v>2.7187564644345281</v>
      </c>
      <c r="L11" s="11">
        <f t="shared" si="3"/>
        <v>2.7187564644345281</v>
      </c>
      <c r="M11" s="11">
        <f t="shared" si="3"/>
        <v>2.7187564644345281</v>
      </c>
      <c r="N11" s="11">
        <f t="shared" si="3"/>
        <v>2.7187564644345281</v>
      </c>
      <c r="O11" s="11">
        <f t="shared" si="3"/>
        <v>2.7187564644345281</v>
      </c>
      <c r="Q11" s="9"/>
    </row>
    <row r="12" spans="1:17" s="12" customFormat="1" x14ac:dyDescent="0.2">
      <c r="B12" s="10" t="s">
        <v>105</v>
      </c>
      <c r="C12" s="259">
        <v>11.5</v>
      </c>
      <c r="D12" s="11">
        <f t="shared" ref="D12:O12" si="4">$C$12*100/$C$14</f>
        <v>33.984455805431601</v>
      </c>
      <c r="E12" s="11">
        <f t="shared" si="4"/>
        <v>33.984455805431601</v>
      </c>
      <c r="F12" s="11">
        <f t="shared" si="4"/>
        <v>33.984455805431601</v>
      </c>
      <c r="G12" s="11">
        <f t="shared" si="4"/>
        <v>33.984455805431601</v>
      </c>
      <c r="H12" s="11">
        <f t="shared" si="4"/>
        <v>33.984455805431601</v>
      </c>
      <c r="I12" s="11">
        <f t="shared" si="4"/>
        <v>33.984455805431601</v>
      </c>
      <c r="J12" s="11">
        <f t="shared" si="4"/>
        <v>33.984455805431601</v>
      </c>
      <c r="K12" s="11">
        <f t="shared" si="4"/>
        <v>33.984455805431601</v>
      </c>
      <c r="L12" s="11">
        <f t="shared" si="4"/>
        <v>33.984455805431601</v>
      </c>
      <c r="M12" s="11">
        <f t="shared" si="4"/>
        <v>33.984455805431601</v>
      </c>
      <c r="N12" s="11">
        <f t="shared" si="4"/>
        <v>33.984455805431601</v>
      </c>
      <c r="O12" s="11">
        <f t="shared" si="4"/>
        <v>33.984455805431601</v>
      </c>
      <c r="Q12" s="9"/>
    </row>
    <row r="13" spans="1:17" ht="16.5" x14ac:dyDescent="0.2">
      <c r="B13" s="257" t="s">
        <v>27</v>
      </c>
      <c r="C13" s="260">
        <f t="shared" ref="C13" si="5">SUM(C5:C12)</f>
        <v>33.838999999999999</v>
      </c>
      <c r="D13" s="423"/>
      <c r="E13" s="424"/>
      <c r="F13" s="424"/>
      <c r="G13" s="424"/>
      <c r="H13" s="424"/>
      <c r="I13" s="424"/>
      <c r="J13" s="424"/>
      <c r="K13" s="424"/>
      <c r="L13" s="424"/>
      <c r="M13" s="424"/>
      <c r="N13" s="424"/>
      <c r="O13" s="425"/>
      <c r="Q13" s="12"/>
    </row>
    <row r="14" spans="1:17" ht="16.5" x14ac:dyDescent="0.3">
      <c r="A14" s="19"/>
      <c r="B14" s="242" t="s">
        <v>28</v>
      </c>
      <c r="C14" s="243">
        <v>33.838999999999999</v>
      </c>
      <c r="D14" s="17">
        <f t="shared" ref="D14:O14" si="6">SUM(D5:D12)</f>
        <v>93.203108838913678</v>
      </c>
      <c r="E14" s="17">
        <f t="shared" si="6"/>
        <v>93.203108838913678</v>
      </c>
      <c r="F14" s="17">
        <f t="shared" si="6"/>
        <v>93.203108838913678</v>
      </c>
      <c r="G14" s="17">
        <f t="shared" si="6"/>
        <v>83.105292709595432</v>
      </c>
      <c r="H14" s="17">
        <f t="shared" si="6"/>
        <v>83.105292709595432</v>
      </c>
      <c r="I14" s="17">
        <f t="shared" si="6"/>
        <v>83.105292709595432</v>
      </c>
      <c r="J14" s="17">
        <f t="shared" si="6"/>
        <v>83.105292709595432</v>
      </c>
      <c r="K14" s="17">
        <f t="shared" si="6"/>
        <v>83.105292709595432</v>
      </c>
      <c r="L14" s="17">
        <f t="shared" si="6"/>
        <v>79.706847129052278</v>
      </c>
      <c r="M14" s="17">
        <f t="shared" si="6"/>
        <v>93.203108838913678</v>
      </c>
      <c r="N14" s="17">
        <f t="shared" si="6"/>
        <v>93.203108838913678</v>
      </c>
      <c r="O14" s="17">
        <f t="shared" si="6"/>
        <v>93.203108838913678</v>
      </c>
      <c r="Q14" s="12"/>
    </row>
    <row r="15" spans="1:17" ht="16.5" x14ac:dyDescent="0.2">
      <c r="A15" s="19"/>
      <c r="B15" s="21" t="s">
        <v>29</v>
      </c>
      <c r="C15" s="22">
        <f>C13/C14*100</f>
        <v>100</v>
      </c>
      <c r="D15" s="20"/>
      <c r="E15" s="20"/>
      <c r="F15" s="20"/>
      <c r="G15" s="20"/>
      <c r="H15" s="20"/>
      <c r="I15" s="20"/>
      <c r="J15" s="20"/>
      <c r="K15" s="20"/>
      <c r="L15" s="20"/>
      <c r="M15" s="20"/>
      <c r="N15" s="20"/>
      <c r="O15" s="23"/>
      <c r="Q15" s="12"/>
    </row>
    <row r="16" spans="1:17" ht="16.5" x14ac:dyDescent="0.3">
      <c r="A16" s="19"/>
      <c r="B16" s="24" t="s">
        <v>30</v>
      </c>
      <c r="C16" s="22">
        <v>45.228999999999999</v>
      </c>
      <c r="D16" s="25"/>
      <c r="E16" s="20"/>
      <c r="F16" s="20"/>
      <c r="G16" s="20"/>
      <c r="H16" s="20"/>
      <c r="I16" s="20"/>
      <c r="J16" s="20"/>
      <c r="K16" s="20"/>
      <c r="L16" s="20"/>
      <c r="M16" s="20"/>
      <c r="N16" s="20"/>
      <c r="O16" s="23"/>
    </row>
    <row r="17" spans="1:15" ht="16.5" x14ac:dyDescent="0.3">
      <c r="A17" s="19"/>
      <c r="B17" s="26" t="s">
        <v>32</v>
      </c>
      <c r="C17" s="27">
        <f>C14/C16*100</f>
        <v>74.81704216321387</v>
      </c>
      <c r="D17" s="25"/>
      <c r="E17" s="20"/>
      <c r="F17" s="20"/>
      <c r="G17" s="20"/>
      <c r="H17" s="20"/>
      <c r="I17" s="20"/>
      <c r="J17" s="20"/>
      <c r="K17" s="20"/>
      <c r="L17" s="20"/>
      <c r="M17" s="20"/>
      <c r="N17" s="20"/>
      <c r="O17" s="23"/>
    </row>
    <row r="18" spans="1:15" ht="16.5" x14ac:dyDescent="0.2">
      <c r="A18" s="19"/>
      <c r="B18" s="28" t="s">
        <v>33</v>
      </c>
      <c r="C18" s="29">
        <v>45.228999999999999</v>
      </c>
      <c r="D18" s="30"/>
      <c r="E18" s="44"/>
      <c r="F18" s="32"/>
      <c r="G18" s="32"/>
      <c r="H18" s="32"/>
      <c r="I18" s="32"/>
      <c r="J18" s="32"/>
      <c r="K18" s="32"/>
      <c r="L18" s="32"/>
      <c r="M18" s="32"/>
      <c r="N18" s="32"/>
      <c r="O18" s="33"/>
    </row>
    <row r="19" spans="1:15" x14ac:dyDescent="0.2">
      <c r="C19" s="43"/>
    </row>
    <row r="20" spans="1:15" ht="15.75" x14ac:dyDescent="0.25">
      <c r="B20" s="4" t="s">
        <v>37</v>
      </c>
    </row>
    <row r="21" spans="1:15" ht="57" customHeight="1" x14ac:dyDescent="0.2">
      <c r="B21" s="405" t="s">
        <v>695</v>
      </c>
      <c r="C21" s="405"/>
      <c r="D21" s="405"/>
      <c r="E21" s="405"/>
      <c r="F21" s="405"/>
      <c r="G21" s="405"/>
      <c r="H21" s="405"/>
      <c r="I21" s="405"/>
      <c r="J21" s="405"/>
      <c r="K21" s="405"/>
      <c r="L21" s="405"/>
      <c r="M21" s="405"/>
      <c r="N21" s="405"/>
      <c r="O21" s="405"/>
    </row>
    <row r="23" spans="1:15" ht="15.75" x14ac:dyDescent="0.25">
      <c r="B23" s="4" t="s">
        <v>39</v>
      </c>
    </row>
    <row r="24" spans="1:15" x14ac:dyDescent="0.2">
      <c r="B24" s="392" t="s">
        <v>688</v>
      </c>
      <c r="C24" s="392"/>
      <c r="D24" s="392"/>
      <c r="E24" s="392"/>
      <c r="F24" s="392"/>
      <c r="G24" s="392"/>
      <c r="H24" s="392"/>
      <c r="I24" s="392"/>
      <c r="J24" s="392"/>
      <c r="K24" s="392"/>
      <c r="L24" s="392"/>
      <c r="M24" s="392"/>
      <c r="N24" s="392"/>
      <c r="O24" s="392"/>
    </row>
    <row r="25" spans="1:15" x14ac:dyDescent="0.2">
      <c r="B25" s="392" t="s">
        <v>689</v>
      </c>
      <c r="C25" s="392"/>
      <c r="D25" s="392"/>
      <c r="E25" s="392"/>
      <c r="F25" s="392"/>
      <c r="G25" s="392"/>
      <c r="H25" s="392"/>
      <c r="I25" s="392"/>
      <c r="J25" s="392"/>
      <c r="K25" s="392"/>
      <c r="L25" s="392"/>
      <c r="M25" s="392"/>
      <c r="N25" s="392"/>
      <c r="O25" s="392"/>
    </row>
    <row r="26" spans="1:15" x14ac:dyDescent="0.2">
      <c r="B26" s="392" t="s">
        <v>690</v>
      </c>
      <c r="C26" s="392"/>
      <c r="D26" s="392"/>
      <c r="E26" s="392"/>
      <c r="F26" s="392"/>
      <c r="G26" s="392"/>
      <c r="H26" s="392"/>
      <c r="I26" s="392"/>
      <c r="J26" s="392"/>
      <c r="K26" s="392"/>
      <c r="L26" s="392"/>
      <c r="M26" s="392"/>
      <c r="N26" s="392"/>
      <c r="O26" s="392"/>
    </row>
  </sheetData>
  <mergeCells count="8">
    <mergeCell ref="B24:O24"/>
    <mergeCell ref="B25:O25"/>
    <mergeCell ref="B26:O26"/>
    <mergeCell ref="D1:O1"/>
    <mergeCell ref="D3:O3"/>
    <mergeCell ref="B21:O21"/>
    <mergeCell ref="B3:B4"/>
    <mergeCell ref="D13:O13"/>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7"/>
  <dimension ref="A1:O22"/>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534</v>
      </c>
      <c r="C1" s="2"/>
      <c r="D1" s="1"/>
      <c r="E1" s="1"/>
      <c r="F1" s="1"/>
      <c r="G1" s="1"/>
      <c r="H1" s="1"/>
      <c r="I1" s="1"/>
      <c r="J1" s="1"/>
      <c r="K1" s="1"/>
      <c r="L1" s="1"/>
      <c r="M1" s="1"/>
      <c r="N1" s="1"/>
      <c r="O1" s="1"/>
    </row>
    <row r="2" spans="1:15" s="3" customFormat="1" ht="15.75" x14ac:dyDescent="0.25">
      <c r="B2" s="4" t="s">
        <v>1</v>
      </c>
      <c r="C2" s="5" t="s">
        <v>206</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535</v>
      </c>
      <c r="C5" s="277">
        <v>1.68</v>
      </c>
      <c r="D5" s="11"/>
      <c r="E5" s="11"/>
      <c r="F5" s="13"/>
      <c r="G5" s="11"/>
      <c r="H5" s="11"/>
      <c r="I5" s="11"/>
      <c r="J5" s="11">
        <f>$C$5*100/$C$11</f>
        <v>40.975609756097562</v>
      </c>
      <c r="K5" s="11">
        <f>$C$5*100/$C$11</f>
        <v>40.975609756097562</v>
      </c>
      <c r="L5" s="11">
        <f>$C$5*100/$C$11</f>
        <v>40.975609756097562</v>
      </c>
      <c r="M5" s="11">
        <f>$C$5*100/$C$11</f>
        <v>40.975609756097562</v>
      </c>
      <c r="N5" s="11">
        <f>$C$5*100/$C$11</f>
        <v>40.975609756097562</v>
      </c>
      <c r="O5" s="13"/>
    </row>
    <row r="6" spans="1:15" s="12" customFormat="1" x14ac:dyDescent="0.2">
      <c r="B6" s="14" t="s">
        <v>50</v>
      </c>
      <c r="C6" s="277">
        <v>1.2190000000000001</v>
      </c>
      <c r="D6" s="11">
        <f>$C$6*100/$C$11</f>
        <v>29.731707317073173</v>
      </c>
      <c r="E6" s="11">
        <f>$C$6*100/$C$11</f>
        <v>29.731707317073173</v>
      </c>
      <c r="F6" s="11">
        <f>$C$6*100/$C$11</f>
        <v>29.731707317073173</v>
      </c>
      <c r="G6" s="11">
        <f>$C$6*100/$C$11</f>
        <v>29.731707317073173</v>
      </c>
      <c r="H6" s="11"/>
      <c r="I6" s="11"/>
      <c r="J6" s="11"/>
      <c r="K6" s="11"/>
      <c r="L6" s="11"/>
      <c r="M6" s="11"/>
      <c r="N6" s="11"/>
      <c r="O6" s="11">
        <f>$C$6*100/$C$11</f>
        <v>29.731707317073173</v>
      </c>
    </row>
    <row r="7" spans="1:15" s="12" customFormat="1" x14ac:dyDescent="0.2">
      <c r="B7" s="10" t="s">
        <v>90</v>
      </c>
      <c r="C7" s="278">
        <v>0.57999999999999996</v>
      </c>
      <c r="D7" s="11">
        <f t="shared" ref="D7:O7" si="0">$C$7*100/$C$11</f>
        <v>14.146341463414634</v>
      </c>
      <c r="E7" s="11">
        <f t="shared" si="0"/>
        <v>14.146341463414634</v>
      </c>
      <c r="F7" s="11">
        <f t="shared" si="0"/>
        <v>14.146341463414634</v>
      </c>
      <c r="G7" s="11">
        <f t="shared" si="0"/>
        <v>14.146341463414634</v>
      </c>
      <c r="H7" s="11">
        <f t="shared" si="0"/>
        <v>14.146341463414634</v>
      </c>
      <c r="I7" s="11">
        <f t="shared" si="0"/>
        <v>14.146341463414634</v>
      </c>
      <c r="J7" s="11">
        <f t="shared" si="0"/>
        <v>14.146341463414634</v>
      </c>
      <c r="K7" s="11">
        <f t="shared" si="0"/>
        <v>14.146341463414634</v>
      </c>
      <c r="L7" s="11">
        <f t="shared" si="0"/>
        <v>14.146341463414634</v>
      </c>
      <c r="M7" s="11">
        <f t="shared" si="0"/>
        <v>14.146341463414634</v>
      </c>
      <c r="N7" s="11">
        <f t="shared" si="0"/>
        <v>14.146341463414634</v>
      </c>
      <c r="O7" s="11">
        <f t="shared" si="0"/>
        <v>14.146341463414634</v>
      </c>
    </row>
    <row r="8" spans="1:15" s="12" customFormat="1" x14ac:dyDescent="0.2">
      <c r="B8" s="10" t="s">
        <v>78</v>
      </c>
      <c r="C8" s="277">
        <v>0.63</v>
      </c>
      <c r="D8" s="11">
        <f>$C$8*100/$C$11</f>
        <v>15.365853658536587</v>
      </c>
      <c r="E8" s="11">
        <f>$C$8*100/$C$11</f>
        <v>15.365853658536587</v>
      </c>
      <c r="F8" s="11">
        <f>$C$8*100/$C$11</f>
        <v>15.365853658536587</v>
      </c>
      <c r="G8" s="11">
        <f>$C$8*100/$C$11</f>
        <v>15.365853658536587</v>
      </c>
      <c r="H8" s="11"/>
      <c r="I8" s="11"/>
      <c r="J8" s="11"/>
      <c r="K8" s="11"/>
      <c r="L8" s="11"/>
      <c r="M8" s="11"/>
      <c r="N8" s="11"/>
      <c r="O8" s="11">
        <f>$C$8*100/$C$11</f>
        <v>15.365853658536587</v>
      </c>
    </row>
    <row r="9" spans="1:15" s="12" customFormat="1" x14ac:dyDescent="0.2">
      <c r="B9" s="37" t="s">
        <v>26</v>
      </c>
      <c r="C9" s="278">
        <v>1.86</v>
      </c>
      <c r="D9" s="11"/>
      <c r="E9" s="11"/>
      <c r="F9" s="11"/>
      <c r="G9" s="11"/>
      <c r="H9" s="11">
        <f t="shared" ref="H9:N9" si="1">$C$9*100/$C$11</f>
        <v>45.365853658536587</v>
      </c>
      <c r="I9" s="11">
        <f t="shared" si="1"/>
        <v>45.365853658536587</v>
      </c>
      <c r="J9" s="11">
        <f t="shared" si="1"/>
        <v>45.365853658536587</v>
      </c>
      <c r="K9" s="11">
        <f t="shared" si="1"/>
        <v>45.365853658536587</v>
      </c>
      <c r="L9" s="11">
        <f t="shared" si="1"/>
        <v>45.365853658536587</v>
      </c>
      <c r="M9" s="11">
        <f t="shared" si="1"/>
        <v>45.365853658536587</v>
      </c>
      <c r="N9" s="11">
        <f t="shared" si="1"/>
        <v>45.365853658536587</v>
      </c>
      <c r="O9" s="11"/>
    </row>
    <row r="10" spans="1:15" ht="16.5" x14ac:dyDescent="0.2">
      <c r="B10" s="257" t="s">
        <v>27</v>
      </c>
      <c r="C10" s="279">
        <f>SUM(C5:C9)</f>
        <v>5.9690000000000003</v>
      </c>
      <c r="D10" s="423"/>
      <c r="E10" s="424"/>
      <c r="F10" s="424"/>
      <c r="G10" s="424"/>
      <c r="H10" s="424"/>
      <c r="I10" s="424"/>
      <c r="J10" s="424"/>
      <c r="K10" s="424"/>
      <c r="L10" s="424"/>
      <c r="M10" s="424"/>
      <c r="N10" s="424"/>
      <c r="O10" s="425"/>
    </row>
    <row r="11" spans="1:15" ht="16.5" x14ac:dyDescent="0.3">
      <c r="A11" s="19"/>
      <c r="B11" s="242" t="s">
        <v>28</v>
      </c>
      <c r="C11" s="280">
        <v>4.0999999999999996</v>
      </c>
      <c r="D11" s="17">
        <f t="shared" ref="D11:O11" si="2">SUM(D5:D9)</f>
        <v>59.243902439024396</v>
      </c>
      <c r="E11" s="17">
        <f t="shared" si="2"/>
        <v>59.243902439024396</v>
      </c>
      <c r="F11" s="17">
        <f t="shared" si="2"/>
        <v>59.243902439024396</v>
      </c>
      <c r="G11" s="17">
        <f t="shared" si="2"/>
        <v>59.243902439024396</v>
      </c>
      <c r="H11" s="17">
        <f t="shared" si="2"/>
        <v>59.512195121951223</v>
      </c>
      <c r="I11" s="17">
        <f t="shared" si="2"/>
        <v>59.512195121951223</v>
      </c>
      <c r="J11" s="17">
        <f t="shared" si="2"/>
        <v>100.48780487804879</v>
      </c>
      <c r="K11" s="17">
        <f t="shared" si="2"/>
        <v>100.48780487804879</v>
      </c>
      <c r="L11" s="17">
        <f t="shared" si="2"/>
        <v>100.48780487804879</v>
      </c>
      <c r="M11" s="17">
        <f t="shared" si="2"/>
        <v>100.48780487804879</v>
      </c>
      <c r="N11" s="17">
        <f t="shared" si="2"/>
        <v>100.48780487804879</v>
      </c>
      <c r="O11" s="17">
        <f t="shared" si="2"/>
        <v>59.243902439024396</v>
      </c>
    </row>
    <row r="12" spans="1:15" ht="16.5" x14ac:dyDescent="0.2">
      <c r="A12" s="19"/>
      <c r="B12" s="21" t="s">
        <v>29</v>
      </c>
      <c r="C12" s="22">
        <f>C10/C11*100</f>
        <v>145.58536585365854</v>
      </c>
      <c r="D12" s="20"/>
      <c r="E12" s="20"/>
      <c r="F12" s="20"/>
      <c r="G12" s="20"/>
      <c r="H12" s="20"/>
      <c r="I12" s="20"/>
      <c r="J12" s="20"/>
      <c r="K12" s="20"/>
      <c r="L12" s="20"/>
      <c r="M12" s="20"/>
      <c r="N12" s="20"/>
      <c r="O12" s="23"/>
    </row>
    <row r="13" spans="1:15" ht="16.5" x14ac:dyDescent="0.3">
      <c r="A13" s="19"/>
      <c r="B13" s="24" t="s">
        <v>30</v>
      </c>
      <c r="C13" s="183">
        <v>4.0999999999999996</v>
      </c>
      <c r="D13" s="20"/>
      <c r="E13" s="20"/>
      <c r="F13" s="20"/>
      <c r="G13" s="20"/>
      <c r="H13" s="20"/>
      <c r="I13" s="20"/>
      <c r="J13" s="20"/>
      <c r="K13" s="20"/>
      <c r="L13" s="20"/>
      <c r="M13" s="20"/>
      <c r="N13" s="20"/>
      <c r="O13" s="23"/>
    </row>
    <row r="14" spans="1:15" ht="16.5" x14ac:dyDescent="0.3">
      <c r="A14" s="19"/>
      <c r="B14" s="26" t="s">
        <v>32</v>
      </c>
      <c r="C14" s="140">
        <f>100*C11/C13</f>
        <v>100</v>
      </c>
      <c r="D14" s="20"/>
      <c r="E14" s="20"/>
      <c r="F14" s="20"/>
      <c r="G14" s="20"/>
      <c r="H14" s="20"/>
      <c r="I14" s="20"/>
      <c r="J14" s="20"/>
      <c r="K14" s="20"/>
      <c r="L14" s="20"/>
      <c r="M14" s="20"/>
      <c r="N14" s="20"/>
      <c r="O14" s="23"/>
    </row>
    <row r="15" spans="1:15" ht="16.5" x14ac:dyDescent="0.2">
      <c r="A15" s="19"/>
      <c r="B15" s="28" t="s">
        <v>33</v>
      </c>
      <c r="C15" s="62">
        <v>21.59</v>
      </c>
      <c r="D15" s="42"/>
      <c r="E15" s="32"/>
      <c r="F15" s="32"/>
      <c r="G15" s="32"/>
      <c r="H15" s="32"/>
      <c r="I15" s="32"/>
      <c r="J15" s="32"/>
      <c r="K15" s="32"/>
      <c r="L15" s="32"/>
      <c r="M15" s="32"/>
      <c r="N15" s="32"/>
      <c r="O15" s="33"/>
    </row>
    <row r="16" spans="1:15" x14ac:dyDescent="0.2">
      <c r="C16" s="43"/>
    </row>
    <row r="17" spans="2:15" ht="15.75" x14ac:dyDescent="0.25">
      <c r="B17" s="4" t="s">
        <v>37</v>
      </c>
    </row>
    <row r="18" spans="2:15" ht="66" customHeight="1" x14ac:dyDescent="0.2">
      <c r="B18" s="405" t="s">
        <v>536</v>
      </c>
      <c r="C18" s="405"/>
      <c r="D18" s="405"/>
      <c r="E18" s="405"/>
      <c r="F18" s="405"/>
      <c r="G18" s="405"/>
      <c r="H18" s="405"/>
      <c r="I18" s="405"/>
      <c r="J18" s="405"/>
      <c r="K18" s="405"/>
      <c r="L18" s="405"/>
      <c r="M18" s="405"/>
      <c r="N18" s="405"/>
      <c r="O18" s="405"/>
    </row>
    <row r="20" spans="2:15" ht="15.75" x14ac:dyDescent="0.25">
      <c r="B20" s="4" t="s">
        <v>39</v>
      </c>
    </row>
    <row r="21" spans="2:15" x14ac:dyDescent="0.2">
      <c r="B21" s="392" t="s">
        <v>42</v>
      </c>
      <c r="C21" s="392"/>
      <c r="D21" s="392"/>
      <c r="E21" s="392"/>
      <c r="F21" s="392"/>
      <c r="G21" s="392"/>
      <c r="H21" s="392"/>
      <c r="I21" s="392"/>
      <c r="J21" s="392"/>
      <c r="K21" s="392"/>
      <c r="L21" s="392"/>
      <c r="M21" s="392"/>
      <c r="N21" s="392"/>
      <c r="O21" s="392"/>
    </row>
    <row r="22" spans="2:15" ht="14.25" customHeight="1" x14ac:dyDescent="0.2">
      <c r="B22" s="406" t="s">
        <v>537</v>
      </c>
      <c r="C22" s="406"/>
      <c r="D22" s="406"/>
      <c r="E22" s="406"/>
      <c r="F22" s="406"/>
      <c r="G22" s="406"/>
      <c r="H22" s="406"/>
      <c r="I22" s="406"/>
      <c r="J22" s="406"/>
      <c r="K22" s="406"/>
      <c r="L22" s="406"/>
      <c r="M22" s="406"/>
      <c r="N22" s="406"/>
      <c r="O22" s="406"/>
    </row>
  </sheetData>
  <mergeCells count="6">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4"/>
  <dimension ref="A1:O22"/>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411</v>
      </c>
      <c r="C1" s="2"/>
      <c r="D1" s="393"/>
      <c r="E1" s="393"/>
      <c r="F1" s="393"/>
      <c r="G1" s="393"/>
      <c r="H1" s="393"/>
      <c r="I1" s="393"/>
      <c r="J1" s="393"/>
      <c r="K1" s="393"/>
      <c r="L1" s="393"/>
      <c r="M1" s="393"/>
      <c r="N1" s="393"/>
      <c r="O1" s="393"/>
    </row>
    <row r="2" spans="1:15" s="3" customFormat="1" ht="15.75" x14ac:dyDescent="0.25">
      <c r="B2" s="4" t="s">
        <v>1</v>
      </c>
      <c r="C2" s="5" t="s">
        <v>162</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85">
        <v>0.16600000000000001</v>
      </c>
      <c r="D5" s="11"/>
      <c r="E5" s="11"/>
      <c r="F5" s="13"/>
      <c r="G5" s="11">
        <f>$C$5*100/$C$11</f>
        <v>50.920245398773005</v>
      </c>
      <c r="H5" s="11">
        <f>$C$5*100/$C$11</f>
        <v>50.920245398773005</v>
      </c>
      <c r="I5" s="11">
        <f>$C$5*100/$C$11</f>
        <v>50.920245398773005</v>
      </c>
      <c r="J5" s="11">
        <f>$C$5*100/$C$11</f>
        <v>50.920245398773005</v>
      </c>
      <c r="K5" s="11">
        <f>$C$5*100/$C$11</f>
        <v>50.920245398773005</v>
      </c>
      <c r="L5" s="11"/>
      <c r="M5" s="11"/>
      <c r="N5" s="11"/>
      <c r="O5" s="13"/>
    </row>
    <row r="6" spans="1:15" s="12" customFormat="1" x14ac:dyDescent="0.2">
      <c r="B6" s="10" t="s">
        <v>90</v>
      </c>
      <c r="C6" s="285">
        <v>7.0999999999999994E-2</v>
      </c>
      <c r="D6" s="11">
        <f t="shared" ref="D6:O6" si="0">$C$6*100/$C$11</f>
        <v>21.779141104294478</v>
      </c>
      <c r="E6" s="11">
        <f t="shared" si="0"/>
        <v>21.779141104294478</v>
      </c>
      <c r="F6" s="11">
        <f t="shared" si="0"/>
        <v>21.779141104294478</v>
      </c>
      <c r="G6" s="11">
        <f t="shared" si="0"/>
        <v>21.779141104294478</v>
      </c>
      <c r="H6" s="11">
        <f t="shared" si="0"/>
        <v>21.779141104294478</v>
      </c>
      <c r="I6" s="11">
        <f t="shared" si="0"/>
        <v>21.779141104294478</v>
      </c>
      <c r="J6" s="11">
        <f t="shared" si="0"/>
        <v>21.779141104294478</v>
      </c>
      <c r="K6" s="11">
        <f t="shared" si="0"/>
        <v>21.779141104294478</v>
      </c>
      <c r="L6" s="11">
        <f t="shared" si="0"/>
        <v>21.779141104294478</v>
      </c>
      <c r="M6" s="11">
        <f t="shared" si="0"/>
        <v>21.779141104294478</v>
      </c>
      <c r="N6" s="11">
        <f t="shared" si="0"/>
        <v>21.779141104294478</v>
      </c>
      <c r="O6" s="11">
        <f t="shared" si="0"/>
        <v>21.779141104294478</v>
      </c>
    </row>
    <row r="7" spans="1:15" s="12" customFormat="1" x14ac:dyDescent="0.2">
      <c r="B7" s="10" t="s">
        <v>78</v>
      </c>
      <c r="C7" s="285">
        <v>2.5000000000000001E-2</v>
      </c>
      <c r="D7" s="11"/>
      <c r="E7" s="11"/>
      <c r="F7" s="13"/>
      <c r="G7" s="11">
        <f>$C$7*100/$C$11</f>
        <v>7.6687116564417179</v>
      </c>
      <c r="H7" s="11">
        <f>$C$7*100/$C$11</f>
        <v>7.6687116564417179</v>
      </c>
      <c r="I7" s="11">
        <f>$C$7*100/$C$11</f>
        <v>7.6687116564417179</v>
      </c>
      <c r="J7" s="11">
        <f>$C$7*100/$C$11</f>
        <v>7.6687116564417179</v>
      </c>
      <c r="K7" s="11">
        <f>$C$7*100/$C$11</f>
        <v>7.6687116564417179</v>
      </c>
      <c r="L7" s="11"/>
      <c r="M7" s="11"/>
      <c r="N7" s="11"/>
      <c r="O7" s="13"/>
    </row>
    <row r="8" spans="1:15" s="12" customFormat="1" x14ac:dyDescent="0.2">
      <c r="B8" s="10" t="s">
        <v>64</v>
      </c>
      <c r="C8" s="286">
        <v>6.3E-2</v>
      </c>
      <c r="D8" s="38"/>
      <c r="E8" s="38"/>
      <c r="F8" s="38"/>
      <c r="G8" s="11">
        <f>$C$8*100/$C$11</f>
        <v>19.325153374233128</v>
      </c>
      <c r="H8" s="11">
        <f>$C$8*100/$C$11</f>
        <v>19.325153374233128</v>
      </c>
      <c r="I8" s="11">
        <f>$C$8*100/$C$11</f>
        <v>19.325153374233128</v>
      </c>
      <c r="J8" s="11">
        <f>$C$8*100/$C$11</f>
        <v>19.325153374233128</v>
      </c>
      <c r="K8" s="11">
        <f>$C$8*100/$C$11</f>
        <v>19.325153374233128</v>
      </c>
      <c r="L8" s="38"/>
      <c r="M8" s="38"/>
      <c r="N8" s="38"/>
      <c r="O8" s="39"/>
    </row>
    <row r="9" spans="1:15" s="12" customFormat="1" x14ac:dyDescent="0.2">
      <c r="B9" s="37" t="s">
        <v>105</v>
      </c>
      <c r="C9" s="286">
        <v>1E-3</v>
      </c>
      <c r="D9" s="15">
        <f>$C$9*100/$C$11</f>
        <v>0.30674846625766872</v>
      </c>
      <c r="E9" s="15">
        <f t="shared" ref="E9:O9" si="1">$C$9*100/$C$11</f>
        <v>0.30674846625766872</v>
      </c>
      <c r="F9" s="15">
        <f t="shared" si="1"/>
        <v>0.30674846625766872</v>
      </c>
      <c r="G9" s="15">
        <f t="shared" si="1"/>
        <v>0.30674846625766872</v>
      </c>
      <c r="H9" s="15">
        <f t="shared" si="1"/>
        <v>0.30674846625766872</v>
      </c>
      <c r="I9" s="15">
        <f t="shared" si="1"/>
        <v>0.30674846625766872</v>
      </c>
      <c r="J9" s="15">
        <f t="shared" si="1"/>
        <v>0.30674846625766872</v>
      </c>
      <c r="K9" s="15">
        <f t="shared" si="1"/>
        <v>0.30674846625766872</v>
      </c>
      <c r="L9" s="15">
        <f t="shared" si="1"/>
        <v>0.30674846625766872</v>
      </c>
      <c r="M9" s="15">
        <f t="shared" si="1"/>
        <v>0.30674846625766872</v>
      </c>
      <c r="N9" s="15">
        <f t="shared" si="1"/>
        <v>0.30674846625766872</v>
      </c>
      <c r="O9" s="15">
        <f t="shared" si="1"/>
        <v>0.30674846625766872</v>
      </c>
    </row>
    <row r="10" spans="1:15" ht="16.5" x14ac:dyDescent="0.2">
      <c r="B10" s="257" t="s">
        <v>27</v>
      </c>
      <c r="C10" s="287">
        <f>SUM(C5:C9)</f>
        <v>0.32600000000000001</v>
      </c>
      <c r="D10" s="423"/>
      <c r="E10" s="424"/>
      <c r="F10" s="424"/>
      <c r="G10" s="424"/>
      <c r="H10" s="424"/>
      <c r="I10" s="424"/>
      <c r="J10" s="424"/>
      <c r="K10" s="424"/>
      <c r="L10" s="424"/>
      <c r="M10" s="424"/>
      <c r="N10" s="424"/>
      <c r="O10" s="425"/>
    </row>
    <row r="11" spans="1:15" ht="16.5" x14ac:dyDescent="0.3">
      <c r="A11" s="19"/>
      <c r="B11" s="242" t="s">
        <v>28</v>
      </c>
      <c r="C11" s="288">
        <v>0.32600000000000001</v>
      </c>
      <c r="D11" s="17">
        <f t="shared" ref="D11:O11" si="2">SUM(D5:D9)</f>
        <v>22.085889570552148</v>
      </c>
      <c r="E11" s="17">
        <f t="shared" si="2"/>
        <v>22.085889570552148</v>
      </c>
      <c r="F11" s="17">
        <f t="shared" si="2"/>
        <v>22.085889570552148</v>
      </c>
      <c r="G11" s="17">
        <f t="shared" si="2"/>
        <v>100</v>
      </c>
      <c r="H11" s="17">
        <f t="shared" si="2"/>
        <v>100</v>
      </c>
      <c r="I11" s="17">
        <f t="shared" si="2"/>
        <v>100</v>
      </c>
      <c r="J11" s="17">
        <f t="shared" si="2"/>
        <v>100</v>
      </c>
      <c r="K11" s="17">
        <f t="shared" si="2"/>
        <v>100</v>
      </c>
      <c r="L11" s="17">
        <f t="shared" si="2"/>
        <v>22.085889570552148</v>
      </c>
      <c r="M11" s="17">
        <f t="shared" si="2"/>
        <v>22.085889570552148</v>
      </c>
      <c r="N11" s="17">
        <f t="shared" si="2"/>
        <v>22.085889570552148</v>
      </c>
      <c r="O11" s="17">
        <f t="shared" si="2"/>
        <v>22.085889570552148</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151">
        <v>0.45800000000000002</v>
      </c>
      <c r="D13" s="20"/>
      <c r="E13" s="20"/>
      <c r="F13" s="20"/>
      <c r="G13" s="20"/>
      <c r="H13" s="20"/>
      <c r="I13" s="20"/>
      <c r="J13" s="20"/>
      <c r="K13" s="20"/>
      <c r="L13" s="20"/>
      <c r="M13" s="20"/>
      <c r="N13" s="20"/>
      <c r="O13" s="23"/>
    </row>
    <row r="14" spans="1:15" ht="16.5" x14ac:dyDescent="0.3">
      <c r="A14" s="19"/>
      <c r="B14" s="26" t="s">
        <v>32</v>
      </c>
      <c r="C14" s="144">
        <f>100*C11/C13</f>
        <v>71.179039301310041</v>
      </c>
      <c r="D14" s="20"/>
      <c r="E14" s="20"/>
      <c r="F14" s="20"/>
      <c r="G14" s="20"/>
      <c r="H14" s="20"/>
      <c r="I14" s="20"/>
      <c r="J14" s="20"/>
      <c r="K14" s="20"/>
      <c r="L14" s="20"/>
      <c r="M14" s="20"/>
      <c r="N14" s="20"/>
      <c r="O14" s="23"/>
    </row>
    <row r="15" spans="1:15" ht="16.5" x14ac:dyDescent="0.2">
      <c r="A15" s="19"/>
      <c r="B15" s="28" t="s">
        <v>33</v>
      </c>
      <c r="C15" s="152">
        <v>0.45800000000000002</v>
      </c>
      <c r="D15" s="42"/>
      <c r="E15" s="32"/>
      <c r="F15" s="32"/>
      <c r="G15" s="32"/>
      <c r="H15" s="32"/>
      <c r="I15" s="32"/>
      <c r="J15" s="32"/>
      <c r="K15" s="32"/>
      <c r="L15" s="32"/>
      <c r="M15" s="32"/>
      <c r="N15" s="32"/>
      <c r="O15" s="33"/>
    </row>
    <row r="16" spans="1:15" x14ac:dyDescent="0.2">
      <c r="C16" s="43"/>
    </row>
    <row r="17" spans="2:15" ht="15.75" x14ac:dyDescent="0.25">
      <c r="B17" s="4" t="s">
        <v>37</v>
      </c>
    </row>
    <row r="18" spans="2:15" ht="70.5" customHeight="1" x14ac:dyDescent="0.2">
      <c r="B18" s="397" t="s">
        <v>412</v>
      </c>
      <c r="C18" s="397"/>
      <c r="D18" s="397"/>
      <c r="E18" s="397"/>
      <c r="F18" s="397"/>
      <c r="G18" s="397"/>
      <c r="H18" s="397"/>
      <c r="I18" s="397"/>
      <c r="J18" s="397"/>
      <c r="K18" s="397"/>
      <c r="L18" s="397"/>
      <c r="M18" s="397"/>
      <c r="N18" s="397"/>
      <c r="O18" s="397"/>
    </row>
    <row r="20" spans="2:15" ht="15.75" x14ac:dyDescent="0.25">
      <c r="B20" s="4" t="s">
        <v>39</v>
      </c>
    </row>
    <row r="21" spans="2:15" x14ac:dyDescent="0.2">
      <c r="B21" s="398" t="s">
        <v>413</v>
      </c>
      <c r="C21" s="398"/>
      <c r="D21" s="398"/>
      <c r="E21" s="398"/>
      <c r="F21" s="398"/>
      <c r="G21" s="398"/>
      <c r="H21" s="398"/>
      <c r="I21" s="398"/>
      <c r="J21" s="398"/>
      <c r="K21" s="398"/>
      <c r="L21" s="398"/>
      <c r="M21" s="398"/>
      <c r="N21" s="398"/>
      <c r="O21" s="398"/>
    </row>
    <row r="22" spans="2:15" x14ac:dyDescent="0.2">
      <c r="B22" s="392" t="s">
        <v>42</v>
      </c>
      <c r="C22" s="392"/>
      <c r="D22" s="392"/>
      <c r="E22" s="392"/>
      <c r="F22" s="392"/>
      <c r="G22" s="392"/>
      <c r="H22" s="392"/>
      <c r="I22" s="392"/>
      <c r="J22" s="392"/>
      <c r="K22" s="392"/>
      <c r="L22" s="392"/>
      <c r="M22" s="392"/>
      <c r="N22" s="392"/>
      <c r="O22" s="392"/>
    </row>
  </sheetData>
  <mergeCells count="7">
    <mergeCell ref="D1:O1"/>
    <mergeCell ref="D3:O3"/>
    <mergeCell ref="B18:O18"/>
    <mergeCell ref="B21:O21"/>
    <mergeCell ref="B22:O22"/>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8"/>
  <dimension ref="A1:O43"/>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2" t="s">
        <v>538</v>
      </c>
      <c r="C1" s="2"/>
      <c r="D1" s="1"/>
      <c r="E1" s="1"/>
      <c r="F1" s="1"/>
      <c r="G1" s="1"/>
      <c r="H1" s="1"/>
      <c r="I1" s="1"/>
      <c r="J1" s="1"/>
      <c r="K1" s="1"/>
      <c r="L1" s="1"/>
      <c r="M1" s="1"/>
      <c r="N1" s="1"/>
      <c r="O1" s="1"/>
    </row>
    <row r="2" spans="2:15" s="3" customFormat="1" ht="15.75" x14ac:dyDescent="0.25">
      <c r="B2" s="4" t="s">
        <v>1</v>
      </c>
      <c r="C2" s="5" t="s">
        <v>493</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207</v>
      </c>
      <c r="C5" s="254">
        <v>23.16</v>
      </c>
      <c r="D5" s="11">
        <f>$C$5*100/$C$19</f>
        <v>7.9972375690607729</v>
      </c>
      <c r="E5" s="11">
        <f>$C$5*100/$C$19</f>
        <v>7.9972375690607729</v>
      </c>
      <c r="F5" s="11">
        <f>$C$5*100/$C$19</f>
        <v>7.9972375690607729</v>
      </c>
      <c r="G5" s="11">
        <f>$C$5*100/$C$19</f>
        <v>7.9972375690607729</v>
      </c>
      <c r="H5" s="11">
        <f>$C$5*100/$C$19</f>
        <v>7.9972375690607729</v>
      </c>
      <c r="I5" s="11"/>
      <c r="J5" s="11"/>
      <c r="K5" s="11"/>
      <c r="L5" s="11"/>
      <c r="M5" s="11"/>
      <c r="N5" s="11">
        <f>$C$5*100/$C$19</f>
        <v>7.9972375690607729</v>
      </c>
      <c r="O5" s="11">
        <f>$C$5*100/$C$19</f>
        <v>7.9972375690607729</v>
      </c>
    </row>
    <row r="6" spans="2:15" s="12" customFormat="1" x14ac:dyDescent="0.2">
      <c r="B6" s="10" t="s">
        <v>49</v>
      </c>
      <c r="C6" s="254">
        <v>86.86</v>
      </c>
      <c r="D6" s="11"/>
      <c r="E6" s="11"/>
      <c r="F6" s="13"/>
      <c r="G6" s="11"/>
      <c r="H6" s="11"/>
      <c r="I6" s="11">
        <f>$C$6*100/$C$19</f>
        <v>29.99309392265193</v>
      </c>
      <c r="J6" s="11">
        <f>$C$6*100/$C$19</f>
        <v>29.99309392265193</v>
      </c>
      <c r="K6" s="11">
        <f>$C$6*100/$C$19</f>
        <v>29.99309392265193</v>
      </c>
      <c r="L6" s="11">
        <f>$C$6*100/$C$19</f>
        <v>29.99309392265193</v>
      </c>
      <c r="M6" s="11">
        <f>$C$6*100/$C$19</f>
        <v>29.99309392265193</v>
      </c>
      <c r="N6" s="11"/>
      <c r="O6" s="13"/>
    </row>
    <row r="7" spans="2:15" s="12" customFormat="1" x14ac:dyDescent="0.2">
      <c r="B7" s="14" t="s">
        <v>291</v>
      </c>
      <c r="C7" s="254">
        <v>5.7910000000000004</v>
      </c>
      <c r="D7" s="11">
        <f>$C$7*100/$C$19</f>
        <v>1.9996546961325965</v>
      </c>
      <c r="E7" s="11">
        <f>$C$7*100/$C$19</f>
        <v>1.9996546961325965</v>
      </c>
      <c r="F7" s="11">
        <f>$C$7*100/$C$19</f>
        <v>1.9996546961325965</v>
      </c>
      <c r="G7" s="11">
        <f>$C$7*100/$C$19</f>
        <v>1.9996546961325965</v>
      </c>
      <c r="H7" s="11">
        <f>$C$7*100/$C$19</f>
        <v>1.9996546961325965</v>
      </c>
      <c r="I7" s="11"/>
      <c r="J7" s="11"/>
      <c r="K7" s="11"/>
      <c r="L7" s="11"/>
      <c r="M7" s="11"/>
      <c r="N7" s="11">
        <f>$C$7*100/$C$19</f>
        <v>1.9996546961325965</v>
      </c>
      <c r="O7" s="11">
        <f>$C$7*100/$C$19</f>
        <v>1.9996546961325965</v>
      </c>
    </row>
    <row r="8" spans="2:15" s="12" customFormat="1" x14ac:dyDescent="0.2">
      <c r="B8" s="10" t="s">
        <v>539</v>
      </c>
      <c r="C8" s="255">
        <v>20.266999999999999</v>
      </c>
      <c r="D8" s="11"/>
      <c r="E8" s="11"/>
      <c r="F8" s="13"/>
      <c r="G8" s="11"/>
      <c r="H8" s="11"/>
      <c r="I8" s="11">
        <f>$C$8*100/$C$19</f>
        <v>6.9982734806629834</v>
      </c>
      <c r="J8" s="11">
        <f>$C$8*100/$C$19</f>
        <v>6.9982734806629834</v>
      </c>
      <c r="K8" s="11">
        <f>$C$8*100/$C$19</f>
        <v>6.9982734806629834</v>
      </c>
      <c r="L8" s="11">
        <f>$C$8*100/$C$19</f>
        <v>6.9982734806629834</v>
      </c>
      <c r="M8" s="11">
        <f>$C$8*100/$C$19</f>
        <v>6.9982734806629834</v>
      </c>
      <c r="N8" s="11"/>
      <c r="O8" s="13"/>
    </row>
    <row r="9" spans="2:15" s="12" customFormat="1" x14ac:dyDescent="0.2">
      <c r="B9" s="14" t="s">
        <v>18</v>
      </c>
      <c r="C9" s="254">
        <v>107.126</v>
      </c>
      <c r="D9" s="11">
        <f>$C$9*100/$C$19</f>
        <v>36.991022099447513</v>
      </c>
      <c r="E9" s="11">
        <f>$C$9*100/$C$19</f>
        <v>36.991022099447513</v>
      </c>
      <c r="F9" s="11">
        <f>$C$9*100/$C$19</f>
        <v>36.991022099447513</v>
      </c>
      <c r="G9" s="11"/>
      <c r="H9" s="11"/>
      <c r="I9" s="11"/>
      <c r="J9" s="11"/>
      <c r="K9" s="11"/>
      <c r="L9" s="11"/>
      <c r="M9" s="11"/>
      <c r="N9" s="11">
        <f>$C$9*100/$C$19</f>
        <v>36.991022099447513</v>
      </c>
      <c r="O9" s="11">
        <f>$C$9*100/$C$19</f>
        <v>36.991022099447513</v>
      </c>
    </row>
    <row r="10" spans="2:15" s="12" customFormat="1" x14ac:dyDescent="0.2">
      <c r="B10" s="53" t="s">
        <v>217</v>
      </c>
      <c r="C10" s="254">
        <v>5.8280000000000003</v>
      </c>
      <c r="D10" s="11">
        <f t="shared" ref="D10:O10" si="0">$C$10*100/$C$19</f>
        <v>2.0124309392265194</v>
      </c>
      <c r="E10" s="11">
        <f t="shared" si="0"/>
        <v>2.0124309392265194</v>
      </c>
      <c r="F10" s="11">
        <f t="shared" si="0"/>
        <v>2.0124309392265194</v>
      </c>
      <c r="G10" s="11">
        <f t="shared" si="0"/>
        <v>2.0124309392265194</v>
      </c>
      <c r="H10" s="11">
        <f t="shared" si="0"/>
        <v>2.0124309392265194</v>
      </c>
      <c r="I10" s="11">
        <f t="shared" si="0"/>
        <v>2.0124309392265194</v>
      </c>
      <c r="J10" s="11">
        <f t="shared" si="0"/>
        <v>2.0124309392265194</v>
      </c>
      <c r="K10" s="11">
        <f t="shared" si="0"/>
        <v>2.0124309392265194</v>
      </c>
      <c r="L10" s="11">
        <f t="shared" si="0"/>
        <v>2.0124309392265194</v>
      </c>
      <c r="M10" s="11">
        <f t="shared" si="0"/>
        <v>2.0124309392265194</v>
      </c>
      <c r="N10" s="11">
        <f t="shared" si="0"/>
        <v>2.0124309392265194</v>
      </c>
      <c r="O10" s="11">
        <f t="shared" si="0"/>
        <v>2.0124309392265194</v>
      </c>
    </row>
    <row r="11" spans="2:15" s="12" customFormat="1" x14ac:dyDescent="0.2">
      <c r="B11" s="10" t="s">
        <v>218</v>
      </c>
      <c r="C11" s="254">
        <v>5.8280000000000003</v>
      </c>
      <c r="D11" s="11">
        <f t="shared" ref="D11:O11" si="1">$C$11*100/$C$19</f>
        <v>2.0124309392265194</v>
      </c>
      <c r="E11" s="11">
        <f t="shared" si="1"/>
        <v>2.0124309392265194</v>
      </c>
      <c r="F11" s="11">
        <f t="shared" si="1"/>
        <v>2.0124309392265194</v>
      </c>
      <c r="G11" s="11">
        <f t="shared" si="1"/>
        <v>2.0124309392265194</v>
      </c>
      <c r="H11" s="11">
        <f t="shared" si="1"/>
        <v>2.0124309392265194</v>
      </c>
      <c r="I11" s="11">
        <f t="shared" si="1"/>
        <v>2.0124309392265194</v>
      </c>
      <c r="J11" s="11">
        <f t="shared" si="1"/>
        <v>2.0124309392265194</v>
      </c>
      <c r="K11" s="11">
        <f t="shared" si="1"/>
        <v>2.0124309392265194</v>
      </c>
      <c r="L11" s="11">
        <f t="shared" si="1"/>
        <v>2.0124309392265194</v>
      </c>
      <c r="M11" s="11">
        <f t="shared" si="1"/>
        <v>2.0124309392265194</v>
      </c>
      <c r="N11" s="11">
        <f t="shared" si="1"/>
        <v>2.0124309392265194</v>
      </c>
      <c r="O11" s="11">
        <f t="shared" si="1"/>
        <v>2.0124309392265194</v>
      </c>
    </row>
    <row r="12" spans="2:15" s="12" customFormat="1" x14ac:dyDescent="0.2">
      <c r="B12" s="10" t="s">
        <v>90</v>
      </c>
      <c r="C12" s="254">
        <v>3.8849999999999998</v>
      </c>
      <c r="D12" s="11">
        <f t="shared" ref="D12:O12" si="2">$C$12*100/$C$19</f>
        <v>1.3415055248618784</v>
      </c>
      <c r="E12" s="11">
        <f t="shared" si="2"/>
        <v>1.3415055248618784</v>
      </c>
      <c r="F12" s="11">
        <f t="shared" si="2"/>
        <v>1.3415055248618784</v>
      </c>
      <c r="G12" s="11">
        <f t="shared" si="2"/>
        <v>1.3415055248618784</v>
      </c>
      <c r="H12" s="11">
        <f t="shared" si="2"/>
        <v>1.3415055248618784</v>
      </c>
      <c r="I12" s="11">
        <f t="shared" si="2"/>
        <v>1.3415055248618784</v>
      </c>
      <c r="J12" s="11">
        <f t="shared" si="2"/>
        <v>1.3415055248618784</v>
      </c>
      <c r="K12" s="11">
        <f t="shared" si="2"/>
        <v>1.3415055248618784</v>
      </c>
      <c r="L12" s="11">
        <f t="shared" si="2"/>
        <v>1.3415055248618784</v>
      </c>
      <c r="M12" s="11">
        <f t="shared" si="2"/>
        <v>1.3415055248618784</v>
      </c>
      <c r="N12" s="11">
        <f t="shared" si="2"/>
        <v>1.3415055248618784</v>
      </c>
      <c r="O12" s="11">
        <f t="shared" si="2"/>
        <v>1.3415055248618784</v>
      </c>
    </row>
    <row r="13" spans="2:15" s="12" customFormat="1" x14ac:dyDescent="0.2">
      <c r="B13" s="10" t="s">
        <v>101</v>
      </c>
      <c r="C13" s="254">
        <v>5.7910000000000004</v>
      </c>
      <c r="D13" s="11">
        <f>$C$13*100/$C$19</f>
        <v>1.9996546961325965</v>
      </c>
      <c r="E13" s="11">
        <f>$C$13*100/$C$19</f>
        <v>1.9996546961325965</v>
      </c>
      <c r="F13" s="11">
        <f>$C$13*100/$C$19</f>
        <v>1.9996546961325965</v>
      </c>
      <c r="G13" s="11"/>
      <c r="H13" s="11"/>
      <c r="I13" s="11"/>
      <c r="J13" s="11"/>
      <c r="K13" s="11"/>
      <c r="L13" s="11"/>
      <c r="M13" s="11"/>
      <c r="N13" s="11">
        <f>$C$13*100/$C$19</f>
        <v>1.9996546961325965</v>
      </c>
      <c r="O13" s="11">
        <f>$C$13*100/$C$19</f>
        <v>1.9996546961325965</v>
      </c>
    </row>
    <row r="14" spans="2:15" s="12" customFormat="1" x14ac:dyDescent="0.2">
      <c r="B14" s="37" t="s">
        <v>512</v>
      </c>
      <c r="C14" s="254">
        <v>52.234999999999999</v>
      </c>
      <c r="D14" s="11">
        <f>$C$14*100/$C$19</f>
        <v>18.036947513812152</v>
      </c>
      <c r="E14" s="11">
        <f>$C$14*100/$C$19</f>
        <v>18.036947513812152</v>
      </c>
      <c r="F14" s="11">
        <f>$C$14*100/$C$19</f>
        <v>18.036947513812152</v>
      </c>
      <c r="G14" s="11"/>
      <c r="H14" s="11"/>
      <c r="I14" s="11"/>
      <c r="J14" s="11"/>
      <c r="K14" s="11"/>
      <c r="L14" s="11"/>
      <c r="M14" s="11"/>
      <c r="N14" s="11">
        <f>$C$14*100/$C$19</f>
        <v>18.036947513812152</v>
      </c>
      <c r="O14" s="11">
        <f>$C$14*100/$C$19</f>
        <v>18.036947513812152</v>
      </c>
    </row>
    <row r="15" spans="2:15" s="12" customFormat="1" x14ac:dyDescent="0.2">
      <c r="B15" s="10" t="s">
        <v>124</v>
      </c>
      <c r="C15" s="254">
        <v>8.6859999999999999</v>
      </c>
      <c r="D15" s="11">
        <f>$C$15*100/$C$19</f>
        <v>2.999309392265193</v>
      </c>
      <c r="E15" s="11">
        <f>$C$15*100/$C$19</f>
        <v>2.999309392265193</v>
      </c>
      <c r="F15" s="11">
        <f>$C$15*100/$C$19</f>
        <v>2.999309392265193</v>
      </c>
      <c r="G15" s="11"/>
      <c r="H15" s="11"/>
      <c r="I15" s="11"/>
      <c r="J15" s="11"/>
      <c r="K15" s="11"/>
      <c r="L15" s="11"/>
      <c r="M15" s="11"/>
      <c r="N15" s="11">
        <f>$C$15*100/$C$19</f>
        <v>2.999309392265193</v>
      </c>
      <c r="O15" s="11">
        <f>$C$15*100/$C$19</f>
        <v>2.999309392265193</v>
      </c>
    </row>
    <row r="16" spans="2:15" s="12" customFormat="1" x14ac:dyDescent="0.2">
      <c r="B16" s="14" t="s">
        <v>147</v>
      </c>
      <c r="C16" s="254">
        <v>27.2</v>
      </c>
      <c r="D16" s="11">
        <f t="shared" ref="D16:O16" si="3">$C$16*100/$C$19</f>
        <v>9.3922651933701644</v>
      </c>
      <c r="E16" s="11">
        <f t="shared" si="3"/>
        <v>9.3922651933701644</v>
      </c>
      <c r="F16" s="11">
        <f t="shared" si="3"/>
        <v>9.3922651933701644</v>
      </c>
      <c r="G16" s="11">
        <f t="shared" si="3"/>
        <v>9.3922651933701644</v>
      </c>
      <c r="H16" s="11">
        <f t="shared" si="3"/>
        <v>9.3922651933701644</v>
      </c>
      <c r="I16" s="11">
        <f t="shared" si="3"/>
        <v>9.3922651933701644</v>
      </c>
      <c r="J16" s="11">
        <f t="shared" si="3"/>
        <v>9.3922651933701644</v>
      </c>
      <c r="K16" s="11">
        <f t="shared" si="3"/>
        <v>9.3922651933701644</v>
      </c>
      <c r="L16" s="11">
        <f t="shared" si="3"/>
        <v>9.3922651933701644</v>
      </c>
      <c r="M16" s="11">
        <f t="shared" si="3"/>
        <v>9.3922651933701644</v>
      </c>
      <c r="N16" s="11">
        <f t="shared" si="3"/>
        <v>9.3922651933701644</v>
      </c>
      <c r="O16" s="11">
        <f t="shared" si="3"/>
        <v>9.3922651933701644</v>
      </c>
    </row>
    <row r="17" spans="1:15" s="12" customFormat="1" x14ac:dyDescent="0.2">
      <c r="B17" s="10" t="s">
        <v>26</v>
      </c>
      <c r="C17" s="254">
        <v>57.91</v>
      </c>
      <c r="D17" s="11"/>
      <c r="E17" s="11"/>
      <c r="F17" s="11"/>
      <c r="G17" s="11">
        <f t="shared" ref="G17:M17" si="4">$C$17*100/$C$19</f>
        <v>19.996546961325965</v>
      </c>
      <c r="H17" s="11">
        <f t="shared" si="4"/>
        <v>19.996546961325965</v>
      </c>
      <c r="I17" s="11">
        <f t="shared" si="4"/>
        <v>19.996546961325965</v>
      </c>
      <c r="J17" s="11">
        <f t="shared" si="4"/>
        <v>19.996546961325965</v>
      </c>
      <c r="K17" s="11">
        <f t="shared" si="4"/>
        <v>19.996546961325965</v>
      </c>
      <c r="L17" s="11">
        <f t="shared" si="4"/>
        <v>19.996546961325965</v>
      </c>
      <c r="M17" s="11">
        <f t="shared" si="4"/>
        <v>19.996546961325965</v>
      </c>
      <c r="N17" s="11"/>
      <c r="O17" s="13"/>
    </row>
    <row r="18" spans="1:15" ht="16.5" x14ac:dyDescent="0.2">
      <c r="B18" s="257" t="s">
        <v>27</v>
      </c>
      <c r="C18" s="260">
        <f t="shared" ref="C18" si="5">SUM(C5:C17)</f>
        <v>410.56700000000001</v>
      </c>
      <c r="D18" s="423"/>
      <c r="E18" s="424"/>
      <c r="F18" s="424"/>
      <c r="G18" s="424"/>
      <c r="H18" s="424"/>
      <c r="I18" s="424"/>
      <c r="J18" s="424"/>
      <c r="K18" s="424"/>
      <c r="L18" s="424"/>
      <c r="M18" s="424"/>
      <c r="N18" s="424"/>
      <c r="O18" s="425"/>
    </row>
    <row r="19" spans="1:15" ht="16.5" x14ac:dyDescent="0.3">
      <c r="A19" s="19"/>
      <c r="B19" s="242" t="s">
        <v>28</v>
      </c>
      <c r="C19" s="243">
        <v>289.60000000000002</v>
      </c>
      <c r="D19" s="17">
        <f t="shared" ref="D19:O19" si="6">SUM(D5:D17)</f>
        <v>84.782458563535911</v>
      </c>
      <c r="E19" s="17">
        <f t="shared" si="6"/>
        <v>84.782458563535911</v>
      </c>
      <c r="F19" s="17">
        <f t="shared" si="6"/>
        <v>84.782458563535911</v>
      </c>
      <c r="G19" s="17">
        <f t="shared" si="6"/>
        <v>44.752071823204417</v>
      </c>
      <c r="H19" s="17">
        <f t="shared" si="6"/>
        <v>44.752071823204417</v>
      </c>
      <c r="I19" s="17">
        <f t="shared" si="6"/>
        <v>71.746546961325961</v>
      </c>
      <c r="J19" s="17">
        <f t="shared" si="6"/>
        <v>71.746546961325961</v>
      </c>
      <c r="K19" s="17">
        <f t="shared" si="6"/>
        <v>71.746546961325961</v>
      </c>
      <c r="L19" s="17">
        <f t="shared" si="6"/>
        <v>71.746546961325961</v>
      </c>
      <c r="M19" s="17">
        <f t="shared" si="6"/>
        <v>71.746546961325961</v>
      </c>
      <c r="N19" s="17">
        <f t="shared" si="6"/>
        <v>84.782458563535911</v>
      </c>
      <c r="O19" s="40">
        <f t="shared" si="6"/>
        <v>84.782458563535911</v>
      </c>
    </row>
    <row r="20" spans="1:15" ht="16.5" x14ac:dyDescent="0.2">
      <c r="A20" s="19"/>
      <c r="B20" s="21" t="s">
        <v>29</v>
      </c>
      <c r="C20" s="22">
        <f>C18/C19*100</f>
        <v>141.77037292817678</v>
      </c>
      <c r="D20" s="20"/>
      <c r="E20" s="20"/>
      <c r="F20" s="20"/>
      <c r="G20" s="20"/>
      <c r="H20" s="20"/>
      <c r="I20" s="20"/>
      <c r="J20" s="20"/>
      <c r="K20" s="20"/>
      <c r="L20" s="20"/>
      <c r="M20" s="20"/>
      <c r="N20" s="20"/>
      <c r="O20" s="23"/>
    </row>
    <row r="21" spans="1:15" ht="16.5" x14ac:dyDescent="0.3">
      <c r="A21" s="19"/>
      <c r="B21" s="24" t="s">
        <v>30</v>
      </c>
      <c r="C21" s="27">
        <v>289.60000000000002</v>
      </c>
      <c r="D21" s="20"/>
      <c r="E21" s="20"/>
      <c r="F21" s="20"/>
      <c r="G21" s="20"/>
      <c r="H21" s="20"/>
      <c r="I21" s="20"/>
      <c r="J21" s="20"/>
      <c r="K21" s="20"/>
      <c r="L21" s="20"/>
      <c r="M21" s="20"/>
      <c r="N21" s="20"/>
      <c r="O21" s="23"/>
    </row>
    <row r="22" spans="1:15" ht="16.5" x14ac:dyDescent="0.3">
      <c r="A22" s="19"/>
      <c r="B22" s="26" t="s">
        <v>32</v>
      </c>
      <c r="C22" s="140">
        <f>100*C19/C21</f>
        <v>100</v>
      </c>
      <c r="D22" s="20"/>
      <c r="E22" s="20"/>
      <c r="F22" s="20"/>
      <c r="G22" s="20"/>
      <c r="H22" s="20"/>
      <c r="I22" s="20"/>
      <c r="J22" s="20"/>
      <c r="K22" s="20"/>
      <c r="L22" s="20"/>
      <c r="M22" s="20"/>
      <c r="N22" s="20"/>
      <c r="O22" s="23"/>
    </row>
    <row r="23" spans="1:15" ht="16.5" x14ac:dyDescent="0.2">
      <c r="A23" s="19"/>
      <c r="B23" s="28" t="s">
        <v>33</v>
      </c>
      <c r="C23" s="29">
        <v>289.60000000000002</v>
      </c>
      <c r="D23" s="42"/>
      <c r="E23" s="32"/>
      <c r="F23" s="32"/>
      <c r="G23" s="32"/>
      <c r="H23" s="32"/>
      <c r="I23" s="32"/>
      <c r="J23" s="32"/>
      <c r="K23" s="32"/>
      <c r="L23" s="32"/>
      <c r="M23" s="32"/>
      <c r="N23" s="32"/>
      <c r="O23" s="33"/>
    </row>
    <row r="24" spans="1:15" x14ac:dyDescent="0.2">
      <c r="C24" s="43"/>
    </row>
    <row r="35" spans="2:15" ht="15.75" x14ac:dyDescent="0.25">
      <c r="B35" s="4" t="s">
        <v>624</v>
      </c>
    </row>
    <row r="36" spans="2:15" ht="86.25" customHeight="1" x14ac:dyDescent="0.2">
      <c r="B36" s="397" t="s">
        <v>540</v>
      </c>
      <c r="C36" s="397"/>
      <c r="D36" s="397"/>
      <c r="E36" s="397"/>
      <c r="F36" s="397"/>
      <c r="G36" s="397"/>
      <c r="H36" s="397"/>
      <c r="I36" s="397"/>
      <c r="J36" s="397"/>
      <c r="K36" s="397"/>
      <c r="L36" s="397"/>
      <c r="M36" s="397"/>
      <c r="N36" s="397"/>
      <c r="O36" s="397"/>
    </row>
    <row r="38" spans="2:15" ht="15.75" x14ac:dyDescent="0.25">
      <c r="B38" s="4" t="s">
        <v>39</v>
      </c>
    </row>
    <row r="39" spans="2:15" x14ac:dyDescent="0.2">
      <c r="B39" s="406" t="s">
        <v>126</v>
      </c>
      <c r="C39" s="406"/>
      <c r="D39" s="406"/>
      <c r="E39" s="406"/>
      <c r="F39" s="406"/>
      <c r="G39" s="406"/>
      <c r="H39" s="406"/>
      <c r="I39" s="406"/>
      <c r="J39" s="406"/>
      <c r="K39" s="406"/>
      <c r="L39" s="406"/>
      <c r="M39" s="406"/>
      <c r="N39" s="406"/>
      <c r="O39" s="406"/>
    </row>
    <row r="40" spans="2:15" x14ac:dyDescent="0.2">
      <c r="B40" s="406"/>
      <c r="C40" s="406"/>
      <c r="D40" s="406"/>
      <c r="E40" s="406"/>
      <c r="F40" s="406"/>
      <c r="G40" s="406"/>
      <c r="H40" s="406"/>
      <c r="I40" s="406"/>
      <c r="J40" s="406"/>
      <c r="K40" s="406"/>
      <c r="L40" s="406"/>
      <c r="M40" s="406"/>
      <c r="N40" s="406"/>
      <c r="O40" s="406"/>
    </row>
    <row r="41" spans="2:15" x14ac:dyDescent="0.2">
      <c r="B41" s="392" t="s">
        <v>41</v>
      </c>
      <c r="C41" s="392"/>
      <c r="D41" s="392"/>
      <c r="E41" s="392"/>
      <c r="F41" s="392"/>
      <c r="G41" s="392"/>
      <c r="H41" s="392"/>
      <c r="I41" s="392"/>
      <c r="J41" s="392"/>
      <c r="K41" s="392"/>
      <c r="L41" s="392"/>
      <c r="M41" s="392"/>
      <c r="N41" s="392"/>
      <c r="O41" s="392"/>
    </row>
    <row r="42" spans="2:15" x14ac:dyDescent="0.2">
      <c r="B42" s="392" t="s">
        <v>42</v>
      </c>
      <c r="C42" s="392"/>
      <c r="D42" s="392"/>
      <c r="E42" s="392"/>
      <c r="F42" s="392"/>
      <c r="G42" s="392"/>
      <c r="H42" s="392"/>
      <c r="I42" s="392"/>
      <c r="J42" s="392"/>
      <c r="K42" s="392"/>
      <c r="L42" s="392"/>
      <c r="M42" s="392"/>
      <c r="N42" s="392"/>
      <c r="O42" s="392"/>
    </row>
    <row r="43" spans="2:15" x14ac:dyDescent="0.2">
      <c r="B43" s="135" t="s">
        <v>541</v>
      </c>
    </row>
  </sheetData>
  <mergeCells count="7">
    <mergeCell ref="D3:O3"/>
    <mergeCell ref="B36:O36"/>
    <mergeCell ref="B39:O40"/>
    <mergeCell ref="B41:O41"/>
    <mergeCell ref="B42:O42"/>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5"/>
  <dimension ref="A1:O21"/>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414</v>
      </c>
      <c r="C1" s="2"/>
      <c r="D1" s="393"/>
      <c r="E1" s="393"/>
      <c r="F1" s="393"/>
      <c r="G1" s="393"/>
      <c r="H1" s="393"/>
      <c r="I1" s="393"/>
      <c r="J1" s="393"/>
      <c r="K1" s="393"/>
      <c r="L1" s="393"/>
      <c r="M1" s="393"/>
      <c r="N1" s="393"/>
      <c r="O1" s="393"/>
    </row>
    <row r="2" spans="1:15" s="3" customFormat="1" ht="15.75" x14ac:dyDescent="0.25">
      <c r="B2" s="4" t="s">
        <v>1</v>
      </c>
      <c r="C2" s="5" t="s">
        <v>162</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415</v>
      </c>
      <c r="C5" s="274">
        <v>2</v>
      </c>
      <c r="D5" s="11"/>
      <c r="E5" s="11"/>
      <c r="F5" s="13"/>
      <c r="G5" s="11">
        <f>$C$5*100/$C$11</f>
        <v>13.315579227696405</v>
      </c>
      <c r="H5" s="11">
        <f>$C$5*100/$C$11</f>
        <v>13.315579227696405</v>
      </c>
      <c r="I5" s="11">
        <f>$C$5*100/$C$11</f>
        <v>13.315579227696405</v>
      </c>
      <c r="J5" s="11">
        <f>$C$5*100/$C$11</f>
        <v>13.315579227696405</v>
      </c>
      <c r="K5" s="11">
        <f>$C$5*100/$C$11</f>
        <v>13.315579227696405</v>
      </c>
      <c r="L5" s="11"/>
      <c r="M5" s="11"/>
      <c r="N5" s="11"/>
      <c r="O5" s="13"/>
    </row>
    <row r="6" spans="1:15" s="12" customFormat="1" x14ac:dyDescent="0.2">
      <c r="B6" s="10" t="s">
        <v>50</v>
      </c>
      <c r="C6" s="289">
        <v>3.7549999999999999</v>
      </c>
      <c r="D6" s="11"/>
      <c r="E6" s="11"/>
      <c r="F6" s="13"/>
      <c r="G6" s="11">
        <f>$C$6*100/$C$11</f>
        <v>25</v>
      </c>
      <c r="H6" s="11">
        <f>$C$6*100/$C$11</f>
        <v>25</v>
      </c>
      <c r="I6" s="11">
        <f>$C$6*100/$C$11</f>
        <v>25</v>
      </c>
      <c r="J6" s="11">
        <f>$C$6*100/$C$11</f>
        <v>25</v>
      </c>
      <c r="K6" s="11">
        <f>$C$6*100/$C$11</f>
        <v>25</v>
      </c>
      <c r="L6" s="11"/>
      <c r="M6" s="11"/>
      <c r="N6" s="11"/>
      <c r="O6" s="13"/>
    </row>
    <row r="7" spans="1:15" s="12" customFormat="1" x14ac:dyDescent="0.2">
      <c r="B7" s="10" t="s">
        <v>90</v>
      </c>
      <c r="C7" s="289">
        <v>3.2</v>
      </c>
      <c r="D7" s="11">
        <f t="shared" ref="D7:O7" si="0">$C$7*100/$C$11</f>
        <v>21.304926764314249</v>
      </c>
      <c r="E7" s="11">
        <f t="shared" si="0"/>
        <v>21.304926764314249</v>
      </c>
      <c r="F7" s="11">
        <f t="shared" si="0"/>
        <v>21.304926764314249</v>
      </c>
      <c r="G7" s="11">
        <f t="shared" si="0"/>
        <v>21.304926764314249</v>
      </c>
      <c r="H7" s="11">
        <f t="shared" si="0"/>
        <v>21.304926764314249</v>
      </c>
      <c r="I7" s="11">
        <f t="shared" si="0"/>
        <v>21.304926764314249</v>
      </c>
      <c r="J7" s="11">
        <f t="shared" si="0"/>
        <v>21.304926764314249</v>
      </c>
      <c r="K7" s="11">
        <f t="shared" si="0"/>
        <v>21.304926764314249</v>
      </c>
      <c r="L7" s="11">
        <f t="shared" si="0"/>
        <v>21.304926764314249</v>
      </c>
      <c r="M7" s="11">
        <f t="shared" si="0"/>
        <v>21.304926764314249</v>
      </c>
      <c r="N7" s="11">
        <f t="shared" si="0"/>
        <v>21.304926764314249</v>
      </c>
      <c r="O7" s="11">
        <f t="shared" si="0"/>
        <v>21.304926764314249</v>
      </c>
    </row>
    <row r="8" spans="1:15" s="12" customFormat="1" x14ac:dyDescent="0.2">
      <c r="B8" s="10" t="s">
        <v>78</v>
      </c>
      <c r="C8" s="274">
        <v>4.67</v>
      </c>
      <c r="D8" s="11"/>
      <c r="E8" s="11"/>
      <c r="F8" s="13"/>
      <c r="G8" s="11">
        <f>$C$8*100/$C$11</f>
        <v>31.091877496671106</v>
      </c>
      <c r="H8" s="11">
        <f>$C$8*100/$C$11</f>
        <v>31.091877496671106</v>
      </c>
      <c r="I8" s="11">
        <f>$C$8*100/$C$11</f>
        <v>31.091877496671106</v>
      </c>
      <c r="J8" s="11">
        <f>$C$8*100/$C$11</f>
        <v>31.091877496671106</v>
      </c>
      <c r="K8" s="11">
        <f>$C$8*100/$C$11</f>
        <v>31.091877496671106</v>
      </c>
      <c r="L8" s="11"/>
      <c r="M8" s="11"/>
      <c r="N8" s="11"/>
      <c r="O8" s="13"/>
    </row>
    <row r="9" spans="1:15" s="12" customFormat="1" x14ac:dyDescent="0.2">
      <c r="B9" s="10" t="s">
        <v>62</v>
      </c>
      <c r="C9" s="289">
        <v>1.395</v>
      </c>
      <c r="D9" s="11"/>
      <c r="E9" s="11"/>
      <c r="F9" s="13"/>
      <c r="G9" s="11">
        <f>$C$9*100/$C$11</f>
        <v>9.2876165113182427</v>
      </c>
      <c r="H9" s="11">
        <f>$C$9*100/$C$11</f>
        <v>9.2876165113182427</v>
      </c>
      <c r="I9" s="11">
        <f>$C$9*100/$C$11</f>
        <v>9.2876165113182427</v>
      </c>
      <c r="J9" s="11">
        <f>$C$9*100/$C$11</f>
        <v>9.2876165113182427</v>
      </c>
      <c r="K9" s="11">
        <f>$C$9*100/$C$11</f>
        <v>9.2876165113182427</v>
      </c>
      <c r="L9" s="11"/>
      <c r="M9" s="11"/>
      <c r="N9" s="11"/>
      <c r="O9" s="13"/>
    </row>
    <row r="10" spans="1:15" ht="16.5" x14ac:dyDescent="0.2">
      <c r="B10" s="257" t="s">
        <v>27</v>
      </c>
      <c r="C10" s="290">
        <f t="shared" ref="C10" si="1">SUM(C5:C9)</f>
        <v>15.02</v>
      </c>
      <c r="D10" s="423"/>
      <c r="E10" s="424"/>
      <c r="F10" s="424"/>
      <c r="G10" s="424"/>
      <c r="H10" s="424"/>
      <c r="I10" s="424"/>
      <c r="J10" s="424"/>
      <c r="K10" s="424"/>
      <c r="L10" s="424"/>
      <c r="M10" s="424"/>
      <c r="N10" s="424"/>
      <c r="O10" s="425"/>
    </row>
    <row r="11" spans="1:15" ht="16.5" x14ac:dyDescent="0.3">
      <c r="A11" s="19"/>
      <c r="B11" s="242" t="s">
        <v>28</v>
      </c>
      <c r="C11" s="270">
        <v>15.02</v>
      </c>
      <c r="D11" s="17">
        <f t="shared" ref="D11:O11" si="2">SUM(D5:D9)</f>
        <v>21.304926764314249</v>
      </c>
      <c r="E11" s="17">
        <f t="shared" si="2"/>
        <v>21.304926764314249</v>
      </c>
      <c r="F11" s="17">
        <f t="shared" si="2"/>
        <v>21.304926764314249</v>
      </c>
      <c r="G11" s="17">
        <f t="shared" si="2"/>
        <v>100</v>
      </c>
      <c r="H11" s="17">
        <f t="shared" si="2"/>
        <v>100</v>
      </c>
      <c r="I11" s="17">
        <f t="shared" si="2"/>
        <v>100</v>
      </c>
      <c r="J11" s="17">
        <f t="shared" si="2"/>
        <v>100</v>
      </c>
      <c r="K11" s="17">
        <f t="shared" si="2"/>
        <v>100</v>
      </c>
      <c r="L11" s="17">
        <f t="shared" si="2"/>
        <v>21.304926764314249</v>
      </c>
      <c r="M11" s="17">
        <f t="shared" si="2"/>
        <v>21.304926764314249</v>
      </c>
      <c r="N11" s="17">
        <f t="shared" si="2"/>
        <v>21.304926764314249</v>
      </c>
      <c r="O11" s="40">
        <f t="shared" si="2"/>
        <v>21.304926764314249</v>
      </c>
    </row>
    <row r="12" spans="1:15" ht="16.5" x14ac:dyDescent="0.2">
      <c r="A12" s="19"/>
      <c r="B12" s="21" t="s">
        <v>29</v>
      </c>
      <c r="C12" s="22">
        <f>C10/C11*100</f>
        <v>100</v>
      </c>
      <c r="D12" s="20"/>
      <c r="E12" s="20"/>
      <c r="F12" s="20"/>
      <c r="G12" s="20"/>
      <c r="H12" s="20"/>
      <c r="I12" s="20"/>
      <c r="J12" s="20"/>
      <c r="K12" s="20"/>
      <c r="L12" s="20"/>
      <c r="M12" s="20"/>
      <c r="N12" s="20"/>
      <c r="O12" s="23"/>
    </row>
    <row r="13" spans="1:15" ht="16.5" x14ac:dyDescent="0.3">
      <c r="A13" s="19"/>
      <c r="B13" s="24" t="s">
        <v>30</v>
      </c>
      <c r="C13" s="143">
        <v>68.581000000000003</v>
      </c>
      <c r="D13" s="25"/>
      <c r="E13" s="20"/>
      <c r="F13" s="20"/>
      <c r="G13" s="20"/>
      <c r="H13" s="20"/>
      <c r="I13" s="20"/>
      <c r="J13" s="20"/>
      <c r="K13" s="20"/>
      <c r="L13" s="20"/>
      <c r="M13" s="20"/>
      <c r="N13" s="20"/>
      <c r="O13" s="23"/>
    </row>
    <row r="14" spans="1:15" ht="16.5" x14ac:dyDescent="0.3">
      <c r="A14" s="19"/>
      <c r="B14" s="26" t="s">
        <v>32</v>
      </c>
      <c r="C14" s="144">
        <f>100*C11/C13</f>
        <v>21.901109636779864</v>
      </c>
      <c r="D14" s="20"/>
      <c r="E14" s="20"/>
      <c r="F14" s="20"/>
      <c r="G14" s="20"/>
      <c r="H14" s="20"/>
      <c r="I14" s="20"/>
      <c r="J14" s="20"/>
      <c r="K14" s="20"/>
      <c r="L14" s="20"/>
      <c r="M14" s="20"/>
      <c r="N14" s="20"/>
      <c r="O14" s="23"/>
    </row>
    <row r="15" spans="1:15" ht="16.5" x14ac:dyDescent="0.2">
      <c r="A15" s="19"/>
      <c r="B15" s="28" t="s">
        <v>33</v>
      </c>
      <c r="C15" s="145">
        <v>68.581000000000003</v>
      </c>
      <c r="D15" s="30"/>
      <c r="E15" s="44"/>
      <c r="F15" s="32"/>
      <c r="G15" s="32"/>
      <c r="H15" s="32"/>
      <c r="I15" s="32"/>
      <c r="J15" s="32"/>
      <c r="K15" s="32"/>
      <c r="L15" s="32"/>
      <c r="M15" s="32"/>
      <c r="N15" s="32"/>
      <c r="O15" s="33"/>
    </row>
    <row r="16" spans="1:15" x14ac:dyDescent="0.2">
      <c r="C16" s="43"/>
    </row>
    <row r="17" spans="2:15" ht="15.75" x14ac:dyDescent="0.25">
      <c r="B17" s="4" t="s">
        <v>37</v>
      </c>
    </row>
    <row r="18" spans="2:15" ht="42.75" customHeight="1" x14ac:dyDescent="0.2">
      <c r="B18" s="397" t="s">
        <v>416</v>
      </c>
      <c r="C18" s="397"/>
      <c r="D18" s="397"/>
      <c r="E18" s="397"/>
      <c r="F18" s="397"/>
      <c r="G18" s="397"/>
      <c r="H18" s="397"/>
      <c r="I18" s="397"/>
      <c r="J18" s="397"/>
      <c r="K18" s="397"/>
      <c r="L18" s="397"/>
      <c r="M18" s="397"/>
      <c r="N18" s="397"/>
      <c r="O18" s="397"/>
    </row>
    <row r="20" spans="2:15" ht="15.75" x14ac:dyDescent="0.25">
      <c r="B20" s="4" t="s">
        <v>39</v>
      </c>
    </row>
    <row r="21" spans="2:15" x14ac:dyDescent="0.2">
      <c r="B21" s="431" t="s">
        <v>417</v>
      </c>
      <c r="C21" s="398"/>
      <c r="D21" s="398"/>
      <c r="E21" s="398"/>
      <c r="F21" s="398"/>
      <c r="G21" s="398"/>
      <c r="H21" s="398"/>
      <c r="I21" s="398"/>
      <c r="J21" s="398"/>
      <c r="K21" s="398"/>
      <c r="L21" s="398"/>
      <c r="M21" s="398"/>
      <c r="N21" s="398"/>
      <c r="O21" s="398"/>
    </row>
  </sheetData>
  <mergeCells count="6">
    <mergeCell ref="D1:O1"/>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6"/>
  <dimension ref="A1:O40"/>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418</v>
      </c>
      <c r="C1" s="2"/>
      <c r="D1" s="393"/>
      <c r="E1" s="393"/>
      <c r="F1" s="393"/>
      <c r="G1" s="393"/>
      <c r="H1" s="393"/>
      <c r="I1" s="393"/>
      <c r="J1" s="393"/>
      <c r="K1" s="393"/>
      <c r="L1" s="393"/>
      <c r="M1" s="393"/>
      <c r="N1" s="393"/>
      <c r="O1" s="393"/>
    </row>
    <row r="2" spans="2:15" s="3" customFormat="1" ht="15.75" x14ac:dyDescent="0.25">
      <c r="B2" s="4" t="s">
        <v>1</v>
      </c>
      <c r="C2" s="5" t="s">
        <v>83</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30.24</v>
      </c>
      <c r="D5" s="11">
        <f>$C$5*100/$C$18</f>
        <v>2</v>
      </c>
      <c r="E5" s="11">
        <f>$C$5*100/$C$18</f>
        <v>2</v>
      </c>
      <c r="F5" s="11">
        <f>$C$5*100/$C$18</f>
        <v>2</v>
      </c>
      <c r="G5" s="11">
        <f>$C$5*100/$C$18</f>
        <v>2</v>
      </c>
      <c r="H5" s="11">
        <f>$C$5*100/$C$18</f>
        <v>2</v>
      </c>
      <c r="I5" s="11"/>
      <c r="J5" s="11"/>
      <c r="K5" s="11"/>
      <c r="L5" s="11"/>
      <c r="M5" s="11"/>
      <c r="N5" s="11">
        <f>$C$5*100/$C$18</f>
        <v>2</v>
      </c>
      <c r="O5" s="11">
        <f>$C$5*100/$C$18</f>
        <v>2</v>
      </c>
    </row>
    <row r="6" spans="2:15" s="12" customFormat="1" x14ac:dyDescent="0.2">
      <c r="B6" s="10" t="s">
        <v>17</v>
      </c>
      <c r="C6" s="258">
        <v>756</v>
      </c>
      <c r="D6" s="11"/>
      <c r="E6" s="11"/>
      <c r="F6" s="13"/>
      <c r="G6" s="11">
        <f>$C$6*100/$C$18</f>
        <v>50</v>
      </c>
      <c r="H6" s="11">
        <f>$C$6*100/$C$18</f>
        <v>50</v>
      </c>
      <c r="I6" s="11">
        <f>$C$6*100/$C$18</f>
        <v>50</v>
      </c>
      <c r="J6" s="11">
        <f>$C$6*100/$C$18</f>
        <v>50</v>
      </c>
      <c r="K6" s="11">
        <f>$C$6*100/$C$18</f>
        <v>50</v>
      </c>
      <c r="L6" s="11"/>
      <c r="M6" s="11"/>
      <c r="N6" s="11"/>
      <c r="O6" s="13"/>
    </row>
    <row r="7" spans="2:15" s="12" customFormat="1" x14ac:dyDescent="0.2">
      <c r="B7" s="14" t="s">
        <v>59</v>
      </c>
      <c r="C7" s="258">
        <v>60.48</v>
      </c>
      <c r="D7" s="11"/>
      <c r="E7" s="11"/>
      <c r="F7" s="13"/>
      <c r="G7" s="11">
        <f>$C$7*100/$C$18</f>
        <v>4</v>
      </c>
      <c r="H7" s="11">
        <f>$C$7*100/$C$18</f>
        <v>4</v>
      </c>
      <c r="I7" s="11">
        <f>$C$7*100/$C$18</f>
        <v>4</v>
      </c>
      <c r="J7" s="11">
        <f>$C$7*100/$C$18</f>
        <v>4</v>
      </c>
      <c r="K7" s="11">
        <f>$C$7*100/$C$18</f>
        <v>4</v>
      </c>
      <c r="L7" s="11"/>
      <c r="M7" s="11"/>
      <c r="N7" s="11"/>
      <c r="O7" s="13"/>
    </row>
    <row r="8" spans="2:15" s="12" customFormat="1" x14ac:dyDescent="0.2">
      <c r="B8" s="10" t="s">
        <v>18</v>
      </c>
      <c r="C8" s="258">
        <v>166.32</v>
      </c>
      <c r="D8" s="11"/>
      <c r="E8" s="11"/>
      <c r="F8" s="11"/>
      <c r="G8" s="11">
        <f>$C$8*100/$C$18</f>
        <v>11</v>
      </c>
      <c r="H8" s="11">
        <f>$C$8*100/$C$18</f>
        <v>11</v>
      </c>
      <c r="I8" s="11">
        <f>$C$8*100/$C$18</f>
        <v>11</v>
      </c>
      <c r="J8" s="11">
        <f>$C$8*100/$C$18</f>
        <v>11</v>
      </c>
      <c r="K8" s="11">
        <f>$C$8*100/$C$18</f>
        <v>11</v>
      </c>
      <c r="L8" s="11"/>
      <c r="M8" s="11"/>
      <c r="N8" s="11"/>
      <c r="O8" s="13"/>
    </row>
    <row r="9" spans="2:15" s="12" customFormat="1" x14ac:dyDescent="0.2">
      <c r="B9" s="10" t="s">
        <v>90</v>
      </c>
      <c r="C9" s="258">
        <v>136.08000000000001</v>
      </c>
      <c r="D9" s="11">
        <f t="shared" ref="D9:O9" si="0">$C$9*100/$C$18</f>
        <v>9.0000000000000018</v>
      </c>
      <c r="E9" s="11">
        <f t="shared" si="0"/>
        <v>9.0000000000000018</v>
      </c>
      <c r="F9" s="11">
        <f t="shared" si="0"/>
        <v>9.0000000000000018</v>
      </c>
      <c r="G9" s="11">
        <f t="shared" si="0"/>
        <v>9.0000000000000018</v>
      </c>
      <c r="H9" s="11">
        <f t="shared" si="0"/>
        <v>9.0000000000000018</v>
      </c>
      <c r="I9" s="11">
        <f t="shared" si="0"/>
        <v>9.0000000000000018</v>
      </c>
      <c r="J9" s="11">
        <f t="shared" si="0"/>
        <v>9.0000000000000018</v>
      </c>
      <c r="K9" s="11">
        <f t="shared" si="0"/>
        <v>9.0000000000000018</v>
      </c>
      <c r="L9" s="11">
        <f t="shared" si="0"/>
        <v>9.0000000000000018</v>
      </c>
      <c r="M9" s="11">
        <f t="shared" si="0"/>
        <v>9.0000000000000018</v>
      </c>
      <c r="N9" s="11">
        <f t="shared" si="0"/>
        <v>9.0000000000000018</v>
      </c>
      <c r="O9" s="11">
        <f t="shared" si="0"/>
        <v>9.0000000000000018</v>
      </c>
    </row>
    <row r="10" spans="2:15" s="12" customFormat="1" x14ac:dyDescent="0.2">
      <c r="B10" s="10" t="s">
        <v>109</v>
      </c>
      <c r="C10" s="258">
        <v>30.24</v>
      </c>
      <c r="D10" s="11"/>
      <c r="E10" s="11"/>
      <c r="F10" s="11"/>
      <c r="G10" s="11">
        <f>$C$10*100/$C$18</f>
        <v>2</v>
      </c>
      <c r="H10" s="11">
        <f>$C$10*100/$C$18</f>
        <v>2</v>
      </c>
      <c r="I10" s="11">
        <f>$C$10*100/$C$18</f>
        <v>2</v>
      </c>
      <c r="J10" s="11">
        <f>$C$10*100/$C$18</f>
        <v>2</v>
      </c>
      <c r="K10" s="11">
        <f>$C$10*100/$C$18</f>
        <v>2</v>
      </c>
      <c r="L10" s="11"/>
      <c r="M10" s="11"/>
      <c r="N10" s="11"/>
      <c r="O10" s="13"/>
    </row>
    <row r="11" spans="2:15" s="12" customFormat="1" x14ac:dyDescent="0.2">
      <c r="B11" s="10" t="s">
        <v>60</v>
      </c>
      <c r="C11" s="258">
        <v>15.12</v>
      </c>
      <c r="D11" s="11"/>
      <c r="E11" s="11"/>
      <c r="F11" s="11"/>
      <c r="G11" s="11">
        <f>$C$11*100/$C$18</f>
        <v>1</v>
      </c>
      <c r="H11" s="11">
        <f>$C$11*100/$C$18</f>
        <v>1</v>
      </c>
      <c r="I11" s="11">
        <f>$C$11*100/$C$18</f>
        <v>1</v>
      </c>
      <c r="J11" s="11">
        <f>$C$11*100/$C$18</f>
        <v>1</v>
      </c>
      <c r="K11" s="11">
        <f>$C$11*100/$C$18</f>
        <v>1</v>
      </c>
      <c r="L11" s="11"/>
      <c r="M11" s="11"/>
      <c r="N11" s="11"/>
      <c r="O11" s="13"/>
    </row>
    <row r="12" spans="2:15" s="12" customFormat="1" x14ac:dyDescent="0.2">
      <c r="B12" s="10" t="s">
        <v>78</v>
      </c>
      <c r="C12" s="259">
        <v>60.48</v>
      </c>
      <c r="D12" s="11"/>
      <c r="E12" s="11"/>
      <c r="F12" s="13"/>
      <c r="G12" s="11">
        <f>$C$12*100/$C$18</f>
        <v>4</v>
      </c>
      <c r="H12" s="11">
        <f>$C$12*100/$C$18</f>
        <v>4</v>
      </c>
      <c r="I12" s="11">
        <f>$C$12*100/$C$18</f>
        <v>4</v>
      </c>
      <c r="J12" s="11">
        <f>$C$12*100/$C$18</f>
        <v>4</v>
      </c>
      <c r="K12" s="11">
        <f>$C$12*100/$C$18</f>
        <v>4</v>
      </c>
      <c r="L12" s="11"/>
      <c r="M12" s="11"/>
      <c r="N12" s="11"/>
      <c r="O12" s="13"/>
    </row>
    <row r="13" spans="2:15" s="12" customFormat="1" x14ac:dyDescent="0.2">
      <c r="B13" s="10" t="s">
        <v>54</v>
      </c>
      <c r="C13" s="258">
        <v>60.48</v>
      </c>
      <c r="D13" s="11"/>
      <c r="E13" s="11"/>
      <c r="F13" s="11"/>
      <c r="G13" s="11">
        <f>$C$13*100/$C$18</f>
        <v>4</v>
      </c>
      <c r="H13" s="11">
        <f>$C$13*100/$C$18</f>
        <v>4</v>
      </c>
      <c r="I13" s="11">
        <f>$C$13*100/$C$18</f>
        <v>4</v>
      </c>
      <c r="J13" s="11">
        <f>$C$13*100/$C$18</f>
        <v>4</v>
      </c>
      <c r="K13" s="11">
        <f>$C$13*100/$C$18</f>
        <v>4</v>
      </c>
      <c r="L13" s="11"/>
      <c r="M13" s="11"/>
      <c r="N13" s="11"/>
      <c r="O13" s="13"/>
    </row>
    <row r="14" spans="2:15" s="12" customFormat="1" x14ac:dyDescent="0.2">
      <c r="B14" s="10" t="s">
        <v>62</v>
      </c>
      <c r="C14" s="258">
        <v>30.24</v>
      </c>
      <c r="D14" s="38"/>
      <c r="E14" s="38"/>
      <c r="F14" s="11">
        <f t="shared" ref="F14:K14" si="1">$C$14*100/$C$18</f>
        <v>2</v>
      </c>
      <c r="G14" s="11">
        <f t="shared" si="1"/>
        <v>2</v>
      </c>
      <c r="H14" s="11">
        <f t="shared" si="1"/>
        <v>2</v>
      </c>
      <c r="I14" s="11">
        <f t="shared" si="1"/>
        <v>2</v>
      </c>
      <c r="J14" s="11">
        <f t="shared" si="1"/>
        <v>2</v>
      </c>
      <c r="K14" s="11">
        <f t="shared" si="1"/>
        <v>2</v>
      </c>
      <c r="L14" s="11"/>
      <c r="M14" s="11"/>
      <c r="N14" s="11"/>
      <c r="O14" s="13"/>
    </row>
    <row r="15" spans="2:15" s="12" customFormat="1" x14ac:dyDescent="0.2">
      <c r="B15" s="10" t="s">
        <v>55</v>
      </c>
      <c r="C15" s="258">
        <v>136.08000000000001</v>
      </c>
      <c r="D15" s="11">
        <f>$C$15*100/$C$18</f>
        <v>9.0000000000000018</v>
      </c>
      <c r="E15" s="11">
        <f>$C$15*100/$C$18</f>
        <v>9.0000000000000018</v>
      </c>
      <c r="F15" s="11">
        <f>$C$15*100/$C$18</f>
        <v>9.0000000000000018</v>
      </c>
      <c r="G15" s="11">
        <f>$C$15*100/$C$18</f>
        <v>9.0000000000000018</v>
      </c>
      <c r="H15" s="11"/>
      <c r="I15" s="11"/>
      <c r="J15" s="11"/>
      <c r="K15" s="11"/>
      <c r="L15" s="11"/>
      <c r="M15" s="11"/>
      <c r="N15" s="11">
        <f>$C$15*100/$C$18</f>
        <v>9.0000000000000018</v>
      </c>
      <c r="O15" s="11">
        <f>$C$15*100/$C$18</f>
        <v>9.0000000000000018</v>
      </c>
    </row>
    <row r="16" spans="2:15" s="12" customFormat="1" x14ac:dyDescent="0.2">
      <c r="B16" s="10" t="s">
        <v>183</v>
      </c>
      <c r="C16" s="258">
        <v>30.24</v>
      </c>
      <c r="D16" s="11">
        <f t="shared" ref="D16:O16" si="2">$C$16*100/$C$18</f>
        <v>2</v>
      </c>
      <c r="E16" s="11">
        <f t="shared" si="2"/>
        <v>2</v>
      </c>
      <c r="F16" s="11">
        <f t="shared" si="2"/>
        <v>2</v>
      </c>
      <c r="G16" s="11">
        <f t="shared" si="2"/>
        <v>2</v>
      </c>
      <c r="H16" s="11">
        <f t="shared" si="2"/>
        <v>2</v>
      </c>
      <c r="I16" s="11">
        <f t="shared" si="2"/>
        <v>2</v>
      </c>
      <c r="J16" s="11">
        <f t="shared" si="2"/>
        <v>2</v>
      </c>
      <c r="K16" s="11">
        <f t="shared" si="2"/>
        <v>2</v>
      </c>
      <c r="L16" s="11">
        <f t="shared" si="2"/>
        <v>2</v>
      </c>
      <c r="M16" s="11">
        <f t="shared" si="2"/>
        <v>2</v>
      </c>
      <c r="N16" s="11">
        <f t="shared" si="2"/>
        <v>2</v>
      </c>
      <c r="O16" s="11">
        <f t="shared" si="2"/>
        <v>2</v>
      </c>
    </row>
    <row r="17" spans="1:15" ht="16.5" x14ac:dyDescent="0.2">
      <c r="B17" s="257" t="s">
        <v>27</v>
      </c>
      <c r="C17" s="256">
        <f>SUM(C5:C16)</f>
        <v>1511.9999999999998</v>
      </c>
      <c r="D17" s="423"/>
      <c r="E17" s="424"/>
      <c r="F17" s="424"/>
      <c r="G17" s="424"/>
      <c r="H17" s="424"/>
      <c r="I17" s="424"/>
      <c r="J17" s="424"/>
      <c r="K17" s="424"/>
      <c r="L17" s="424"/>
      <c r="M17" s="424"/>
      <c r="N17" s="424"/>
      <c r="O17" s="425"/>
    </row>
    <row r="18" spans="1:15" ht="16.5" x14ac:dyDescent="0.3">
      <c r="A18" s="19"/>
      <c r="B18" s="242" t="s">
        <v>28</v>
      </c>
      <c r="C18" s="283">
        <v>1512</v>
      </c>
      <c r="D18" s="17">
        <f t="shared" ref="D18:O18" si="3">SUM(D5:D16)</f>
        <v>22.000000000000004</v>
      </c>
      <c r="E18" s="17">
        <f t="shared" si="3"/>
        <v>22.000000000000004</v>
      </c>
      <c r="F18" s="17">
        <f t="shared" si="3"/>
        <v>24.000000000000004</v>
      </c>
      <c r="G18" s="17">
        <f t="shared" si="3"/>
        <v>100</v>
      </c>
      <c r="H18" s="17">
        <f t="shared" si="3"/>
        <v>91</v>
      </c>
      <c r="I18" s="17">
        <f t="shared" si="3"/>
        <v>89</v>
      </c>
      <c r="J18" s="17">
        <f t="shared" si="3"/>
        <v>89</v>
      </c>
      <c r="K18" s="17">
        <f t="shared" si="3"/>
        <v>89</v>
      </c>
      <c r="L18" s="17">
        <f t="shared" si="3"/>
        <v>11.000000000000002</v>
      </c>
      <c r="M18" s="17">
        <f t="shared" si="3"/>
        <v>11.000000000000002</v>
      </c>
      <c r="N18" s="17">
        <f t="shared" si="3"/>
        <v>22.000000000000004</v>
      </c>
      <c r="O18" s="40">
        <f t="shared" si="3"/>
        <v>22.000000000000004</v>
      </c>
    </row>
    <row r="19" spans="1:15" ht="16.5" x14ac:dyDescent="0.2">
      <c r="A19" s="19"/>
      <c r="B19" s="21" t="s">
        <v>29</v>
      </c>
      <c r="C19" s="22">
        <f>C17/C18*100</f>
        <v>99.999999999999986</v>
      </c>
      <c r="D19" s="20"/>
      <c r="E19" s="20"/>
      <c r="F19" s="20"/>
      <c r="G19" s="20"/>
      <c r="H19" s="20"/>
      <c r="I19" s="20"/>
      <c r="J19" s="20"/>
      <c r="K19" s="20"/>
      <c r="L19" s="20"/>
      <c r="M19" s="20"/>
      <c r="N19" s="20"/>
      <c r="O19" s="23"/>
    </row>
    <row r="20" spans="1:15" ht="16.5" x14ac:dyDescent="0.3">
      <c r="A20" s="19"/>
      <c r="B20" s="24" t="s">
        <v>30</v>
      </c>
      <c r="C20" s="27">
        <v>2670</v>
      </c>
      <c r="D20" s="20"/>
      <c r="E20" s="20"/>
      <c r="F20" s="20"/>
      <c r="G20" s="20"/>
      <c r="H20" s="20"/>
      <c r="I20" s="20"/>
      <c r="J20" s="20"/>
      <c r="K20" s="20"/>
      <c r="L20" s="20"/>
      <c r="M20" s="20"/>
      <c r="N20" s="20"/>
      <c r="O20" s="23"/>
    </row>
    <row r="21" spans="1:15" ht="16.5" x14ac:dyDescent="0.3">
      <c r="A21" s="19"/>
      <c r="B21" s="26" t="s">
        <v>32</v>
      </c>
      <c r="C21" s="144">
        <f>100*C18/C20</f>
        <v>56.629213483146067</v>
      </c>
      <c r="D21" s="20"/>
      <c r="E21" s="20"/>
      <c r="F21" s="20"/>
      <c r="G21" s="20"/>
      <c r="H21" s="20"/>
      <c r="I21" s="20"/>
      <c r="J21" s="20"/>
      <c r="K21" s="20"/>
      <c r="L21" s="20"/>
      <c r="M21" s="20"/>
      <c r="N21" s="20"/>
      <c r="O21" s="23"/>
    </row>
    <row r="22" spans="1:15" ht="16.5" x14ac:dyDescent="0.2">
      <c r="A22" s="19"/>
      <c r="B22" s="28" t="s">
        <v>33</v>
      </c>
      <c r="C22" s="29">
        <v>2670</v>
      </c>
      <c r="D22" s="42"/>
      <c r="E22" s="32"/>
      <c r="F22" s="32"/>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s="219" customFormat="1" ht="15" x14ac:dyDescent="0.2">
      <c r="B27" s="45"/>
      <c r="C27" s="50"/>
      <c r="D27" s="49"/>
      <c r="E27" s="49"/>
      <c r="F27" s="49"/>
      <c r="G27" s="49"/>
      <c r="H27" s="49"/>
      <c r="I27" s="49"/>
      <c r="J27" s="49"/>
      <c r="K27" s="49"/>
      <c r="L27" s="49"/>
      <c r="M27" s="49"/>
      <c r="N27" s="49"/>
      <c r="O27" s="49"/>
    </row>
    <row r="28" spans="1:15" s="219" customFormat="1"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625</v>
      </c>
    </row>
    <row r="35" spans="2:15" ht="71.25" customHeight="1" x14ac:dyDescent="0.2">
      <c r="B35" s="397" t="s">
        <v>419</v>
      </c>
      <c r="C35" s="397"/>
      <c r="D35" s="397"/>
      <c r="E35" s="397"/>
      <c r="F35" s="397"/>
      <c r="G35" s="397"/>
      <c r="H35" s="397"/>
      <c r="I35" s="397"/>
      <c r="J35" s="397"/>
      <c r="K35" s="397"/>
      <c r="L35" s="397"/>
      <c r="M35" s="397"/>
      <c r="N35" s="397"/>
      <c r="O35" s="397"/>
    </row>
    <row r="37" spans="2:15" ht="15.75" x14ac:dyDescent="0.25">
      <c r="B37" s="4" t="s">
        <v>39</v>
      </c>
    </row>
    <row r="38" spans="2:15" x14ac:dyDescent="0.2">
      <c r="B38" s="398" t="s">
        <v>395</v>
      </c>
      <c r="C38" s="398"/>
      <c r="D38" s="398"/>
      <c r="E38" s="398"/>
      <c r="F38" s="398"/>
      <c r="G38" s="398"/>
      <c r="H38" s="398"/>
      <c r="I38" s="398"/>
      <c r="J38" s="398"/>
      <c r="K38" s="398"/>
      <c r="L38" s="398"/>
      <c r="M38" s="398"/>
      <c r="N38" s="398"/>
      <c r="O38" s="398"/>
    </row>
    <row r="39" spans="2:15" x14ac:dyDescent="0.2">
      <c r="B39" s="392" t="s">
        <v>42</v>
      </c>
      <c r="C39" s="392"/>
      <c r="D39" s="392"/>
      <c r="E39" s="392"/>
      <c r="F39" s="392"/>
      <c r="G39" s="392"/>
      <c r="H39" s="392"/>
      <c r="I39" s="392"/>
      <c r="J39" s="392"/>
      <c r="K39" s="392"/>
      <c r="L39" s="392"/>
      <c r="M39" s="392"/>
      <c r="N39" s="392"/>
      <c r="O39" s="392"/>
    </row>
    <row r="40" spans="2:15" ht="28.5" customHeight="1" x14ac:dyDescent="0.2">
      <c r="B40" s="405" t="s">
        <v>420</v>
      </c>
      <c r="C40" s="405"/>
      <c r="D40" s="405"/>
      <c r="E40" s="405"/>
      <c r="F40" s="405"/>
      <c r="G40" s="405"/>
      <c r="H40" s="405"/>
      <c r="I40" s="405"/>
      <c r="J40" s="405"/>
      <c r="K40" s="405"/>
      <c r="L40" s="405"/>
      <c r="M40" s="405"/>
      <c r="N40" s="405"/>
      <c r="O40" s="405"/>
    </row>
  </sheetData>
  <mergeCells count="8">
    <mergeCell ref="B40:O40"/>
    <mergeCell ref="D1:O1"/>
    <mergeCell ref="D3:O3"/>
    <mergeCell ref="B35:O35"/>
    <mergeCell ref="B38:O38"/>
    <mergeCell ref="B39:O39"/>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9"/>
  <dimension ref="A1:O21"/>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542</v>
      </c>
      <c r="C1" s="2"/>
      <c r="D1" s="1"/>
      <c r="E1" s="1"/>
      <c r="F1" s="1"/>
      <c r="G1" s="1"/>
      <c r="H1" s="1"/>
      <c r="I1" s="1"/>
      <c r="J1" s="1"/>
      <c r="K1" s="1"/>
      <c r="L1" s="1"/>
      <c r="M1" s="1"/>
      <c r="N1" s="1"/>
      <c r="O1" s="1"/>
    </row>
    <row r="2" spans="1:15" s="3" customFormat="1" ht="15.75" x14ac:dyDescent="0.25">
      <c r="B2" s="4" t="s">
        <v>1</v>
      </c>
      <c r="C2" s="5" t="s">
        <v>515</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64">
        <v>1.5</v>
      </c>
      <c r="D5" s="11">
        <f>$C$5*100/$C$9</f>
        <v>47.61904761904762</v>
      </c>
      <c r="E5" s="11">
        <f>$C$5*100/$C$9</f>
        <v>47.61904761904762</v>
      </c>
      <c r="F5" s="11">
        <f>$C$5*100/$C$9</f>
        <v>47.61904761904762</v>
      </c>
      <c r="G5" s="11">
        <f>$C$5*100/$C$9</f>
        <v>47.61904761904762</v>
      </c>
      <c r="H5" s="11"/>
      <c r="I5" s="11"/>
      <c r="J5" s="11"/>
      <c r="K5" s="11"/>
      <c r="L5" s="11"/>
      <c r="M5" s="11"/>
      <c r="N5" s="11"/>
      <c r="O5" s="11">
        <f>$C$5*100/$C$9</f>
        <v>47.61904761904762</v>
      </c>
    </row>
    <row r="6" spans="1:15" s="12" customFormat="1" x14ac:dyDescent="0.2">
      <c r="B6" s="10" t="s">
        <v>85</v>
      </c>
      <c r="C6" s="264">
        <v>1.5</v>
      </c>
      <c r="D6" s="11"/>
      <c r="E6" s="11"/>
      <c r="F6" s="13"/>
      <c r="G6" s="11"/>
      <c r="H6" s="11">
        <f>$C$6*100/$C$9</f>
        <v>47.61904761904762</v>
      </c>
      <c r="I6" s="11">
        <f>$C$6*100/$C$9</f>
        <v>47.61904761904762</v>
      </c>
      <c r="J6" s="11">
        <f>$C$6*100/$C$9</f>
        <v>47.61904761904762</v>
      </c>
      <c r="K6" s="11">
        <f>$C$6*100/$C$9</f>
        <v>47.61904761904762</v>
      </c>
      <c r="L6" s="11">
        <f>$C$6*100/$C$9</f>
        <v>47.61904761904762</v>
      </c>
      <c r="M6" s="11"/>
      <c r="N6" s="11"/>
      <c r="O6" s="13"/>
    </row>
    <row r="7" spans="1:15" s="12" customFormat="1" x14ac:dyDescent="0.2">
      <c r="B7" s="10" t="s">
        <v>50</v>
      </c>
      <c r="C7" s="264">
        <v>1.45</v>
      </c>
      <c r="D7" s="11">
        <f>$C$7*100/$C$9</f>
        <v>46.031746031746032</v>
      </c>
      <c r="E7" s="11">
        <f>$C$7*100/$C$9</f>
        <v>46.031746031746032</v>
      </c>
      <c r="F7" s="11">
        <f>$C$7*100/$C$9</f>
        <v>46.031746031746032</v>
      </c>
      <c r="G7" s="11">
        <f>$C$7*100/$C$9</f>
        <v>46.031746031746032</v>
      </c>
      <c r="H7" s="11"/>
      <c r="I7" s="11"/>
      <c r="J7" s="11"/>
      <c r="K7" s="11"/>
      <c r="L7" s="11"/>
      <c r="M7" s="11"/>
      <c r="N7" s="11"/>
      <c r="O7" s="11">
        <f>$C$7*100/$C$9</f>
        <v>46.031746031746032</v>
      </c>
    </row>
    <row r="8" spans="1:15" ht="16.5" x14ac:dyDescent="0.2">
      <c r="B8" s="257" t="s">
        <v>27</v>
      </c>
      <c r="C8" s="266">
        <f t="shared" ref="C8" si="0">SUM(C5:C7)</f>
        <v>4.45</v>
      </c>
      <c r="D8" s="423"/>
      <c r="E8" s="424"/>
      <c r="F8" s="424"/>
      <c r="G8" s="424"/>
      <c r="H8" s="424"/>
      <c r="I8" s="424"/>
      <c r="J8" s="424"/>
      <c r="K8" s="424"/>
      <c r="L8" s="424"/>
      <c r="M8" s="424"/>
      <c r="N8" s="424"/>
      <c r="O8" s="425"/>
    </row>
    <row r="9" spans="1:15" ht="16.5" x14ac:dyDescent="0.3">
      <c r="A9" s="19"/>
      <c r="B9" s="242" t="s">
        <v>28</v>
      </c>
      <c r="C9" s="267">
        <v>3.15</v>
      </c>
      <c r="D9" s="17">
        <f t="shared" ref="D9:O9" si="1">SUM(D5:D7)</f>
        <v>93.650793650793645</v>
      </c>
      <c r="E9" s="17">
        <f t="shared" si="1"/>
        <v>93.650793650793645</v>
      </c>
      <c r="F9" s="17">
        <f t="shared" si="1"/>
        <v>93.650793650793645</v>
      </c>
      <c r="G9" s="17">
        <f t="shared" si="1"/>
        <v>93.650793650793645</v>
      </c>
      <c r="H9" s="17">
        <f t="shared" si="1"/>
        <v>47.61904761904762</v>
      </c>
      <c r="I9" s="17">
        <f t="shared" si="1"/>
        <v>47.61904761904762</v>
      </c>
      <c r="J9" s="17">
        <f t="shared" si="1"/>
        <v>47.61904761904762</v>
      </c>
      <c r="K9" s="17">
        <f t="shared" si="1"/>
        <v>47.61904761904762</v>
      </c>
      <c r="L9" s="17">
        <f t="shared" si="1"/>
        <v>47.61904761904762</v>
      </c>
      <c r="M9" s="17">
        <f t="shared" si="1"/>
        <v>0</v>
      </c>
      <c r="N9" s="17">
        <f t="shared" si="1"/>
        <v>0</v>
      </c>
      <c r="O9" s="40">
        <f t="shared" si="1"/>
        <v>93.650793650793645</v>
      </c>
    </row>
    <row r="10" spans="1:15" ht="16.5" x14ac:dyDescent="0.2">
      <c r="A10" s="19"/>
      <c r="B10" s="21" t="s">
        <v>29</v>
      </c>
      <c r="C10" s="22">
        <f>C8/C9*100</f>
        <v>141.26984126984127</v>
      </c>
      <c r="D10" s="20"/>
      <c r="E10" s="20"/>
      <c r="F10" s="20"/>
      <c r="G10" s="20"/>
      <c r="H10" s="20"/>
      <c r="I10" s="20"/>
      <c r="J10" s="20"/>
      <c r="K10" s="20"/>
      <c r="L10" s="20"/>
      <c r="M10" s="20"/>
      <c r="N10" s="20"/>
      <c r="O10" s="23"/>
    </row>
    <row r="11" spans="1:15" ht="16.5" x14ac:dyDescent="0.3">
      <c r="A11" s="19"/>
      <c r="B11" s="24" t="s">
        <v>30</v>
      </c>
      <c r="C11" s="148">
        <v>3.15</v>
      </c>
      <c r="D11" s="20"/>
      <c r="E11" s="20"/>
      <c r="F11" s="20"/>
      <c r="G11" s="20"/>
      <c r="H11" s="20"/>
      <c r="I11" s="20"/>
      <c r="J11" s="20"/>
      <c r="K11" s="20"/>
      <c r="L11" s="20"/>
      <c r="M11" s="20"/>
      <c r="N11" s="20"/>
      <c r="O11" s="23"/>
    </row>
    <row r="12" spans="1:15" ht="16.5" x14ac:dyDescent="0.3">
      <c r="A12" s="19"/>
      <c r="B12" s="26" t="s">
        <v>32</v>
      </c>
      <c r="C12" s="140">
        <f>100*C9/C11</f>
        <v>100</v>
      </c>
      <c r="D12" s="20"/>
      <c r="E12" s="20"/>
      <c r="F12" s="20"/>
      <c r="G12" s="20"/>
      <c r="H12" s="20"/>
      <c r="I12" s="20"/>
      <c r="J12" s="20"/>
      <c r="K12" s="20"/>
      <c r="L12" s="20"/>
      <c r="M12" s="20"/>
      <c r="N12" s="20"/>
      <c r="O12" s="23"/>
    </row>
    <row r="13" spans="1:15" ht="16.5" x14ac:dyDescent="0.2">
      <c r="A13" s="19"/>
      <c r="B13" s="28" t="s">
        <v>33</v>
      </c>
      <c r="C13" s="60">
        <v>4.45</v>
      </c>
      <c r="D13" s="42"/>
      <c r="E13" s="32"/>
      <c r="F13" s="32"/>
      <c r="G13" s="32"/>
      <c r="H13" s="32"/>
      <c r="I13" s="32"/>
      <c r="J13" s="32"/>
      <c r="K13" s="32"/>
      <c r="L13" s="32"/>
      <c r="M13" s="32"/>
      <c r="N13" s="32"/>
      <c r="O13" s="33"/>
    </row>
    <row r="14" spans="1:15" x14ac:dyDescent="0.2">
      <c r="C14" s="43"/>
    </row>
    <row r="15" spans="1:15" ht="15.75" x14ac:dyDescent="0.25">
      <c r="B15" s="4" t="s">
        <v>37</v>
      </c>
    </row>
    <row r="16" spans="1:15" ht="72" customHeight="1" x14ac:dyDescent="0.2">
      <c r="B16" s="397" t="s">
        <v>543</v>
      </c>
      <c r="C16" s="397"/>
      <c r="D16" s="397"/>
      <c r="E16" s="397"/>
      <c r="F16" s="397"/>
      <c r="G16" s="397"/>
      <c r="H16" s="397"/>
      <c r="I16" s="397"/>
      <c r="J16" s="397"/>
      <c r="K16" s="397"/>
      <c r="L16" s="397"/>
      <c r="M16" s="397"/>
      <c r="N16" s="397"/>
      <c r="O16" s="397"/>
    </row>
    <row r="18" spans="2:15" ht="15.75" x14ac:dyDescent="0.25">
      <c r="B18" s="4" t="s">
        <v>39</v>
      </c>
    </row>
    <row r="19" spans="2:15" x14ac:dyDescent="0.2">
      <c r="B19" s="406" t="s">
        <v>126</v>
      </c>
      <c r="C19" s="406"/>
      <c r="D19" s="406"/>
      <c r="E19" s="406"/>
      <c r="F19" s="406"/>
      <c r="G19" s="406"/>
      <c r="H19" s="406"/>
      <c r="I19" s="406"/>
      <c r="J19" s="406"/>
      <c r="K19" s="406"/>
      <c r="L19" s="406"/>
      <c r="M19" s="406"/>
      <c r="N19" s="406"/>
      <c r="O19" s="406"/>
    </row>
    <row r="20" spans="2:15" x14ac:dyDescent="0.2">
      <c r="B20" s="406"/>
      <c r="C20" s="406"/>
      <c r="D20" s="406"/>
      <c r="E20" s="406"/>
      <c r="F20" s="406"/>
      <c r="G20" s="406"/>
      <c r="H20" s="406"/>
      <c r="I20" s="406"/>
      <c r="J20" s="406"/>
      <c r="K20" s="406"/>
      <c r="L20" s="406"/>
      <c r="M20" s="406"/>
      <c r="N20" s="406"/>
      <c r="O20" s="406"/>
    </row>
    <row r="21" spans="2:15" x14ac:dyDescent="0.2">
      <c r="B21" s="392" t="s">
        <v>42</v>
      </c>
      <c r="C21" s="392"/>
      <c r="D21" s="392"/>
      <c r="E21" s="392"/>
      <c r="F21" s="392"/>
      <c r="G21" s="392"/>
      <c r="H21" s="392"/>
      <c r="I21" s="392"/>
      <c r="J21" s="392"/>
      <c r="K21" s="392"/>
      <c r="L21" s="392"/>
      <c r="M21" s="392"/>
      <c r="N21" s="392"/>
      <c r="O21" s="392"/>
    </row>
  </sheetData>
  <mergeCells count="6">
    <mergeCell ref="D3:O3"/>
    <mergeCell ref="B16:O16"/>
    <mergeCell ref="B19:O20"/>
    <mergeCell ref="B21:O21"/>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0"/>
  <dimension ref="A1:O19"/>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544</v>
      </c>
      <c r="C1" s="2"/>
      <c r="D1" s="1"/>
      <c r="E1" s="1"/>
      <c r="F1" s="1"/>
      <c r="G1" s="1"/>
      <c r="H1" s="1"/>
      <c r="I1" s="1"/>
      <c r="J1" s="1"/>
      <c r="K1" s="1"/>
      <c r="L1" s="1"/>
      <c r="M1" s="1"/>
      <c r="N1" s="1"/>
      <c r="O1" s="1"/>
    </row>
    <row r="2" spans="1:15" s="3" customFormat="1" ht="15.75" x14ac:dyDescent="0.25">
      <c r="B2" s="4" t="s">
        <v>1</v>
      </c>
      <c r="C2" s="5" t="s">
        <v>303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4">
        <v>1</v>
      </c>
      <c r="D5" s="11">
        <f>$C$5*100/$C$8</f>
        <v>100</v>
      </c>
      <c r="E5" s="11">
        <f>$C$5*100/$C$8</f>
        <v>100</v>
      </c>
      <c r="F5" s="11">
        <f>$C$5*100/$C$8</f>
        <v>100</v>
      </c>
      <c r="G5" s="11"/>
      <c r="H5" s="11"/>
      <c r="I5" s="11"/>
      <c r="J5" s="11"/>
      <c r="K5" s="11"/>
      <c r="L5" s="11"/>
      <c r="M5" s="11"/>
      <c r="N5" s="11">
        <f>$C$5*100/$C$8</f>
        <v>100</v>
      </c>
      <c r="O5" s="11">
        <f>$C$5*100/$C$8</f>
        <v>100</v>
      </c>
    </row>
    <row r="6" spans="1:15" s="12" customFormat="1" x14ac:dyDescent="0.2">
      <c r="B6" s="10" t="s">
        <v>85</v>
      </c>
      <c r="C6" s="264">
        <v>1</v>
      </c>
      <c r="D6" s="11"/>
      <c r="E6" s="11"/>
      <c r="F6" s="13"/>
      <c r="G6" s="11"/>
      <c r="H6" s="11"/>
      <c r="I6" s="11">
        <f>$C$6*100/$C$8</f>
        <v>100</v>
      </c>
      <c r="J6" s="11">
        <f>$C$6*100/$C$8</f>
        <v>100</v>
      </c>
      <c r="K6" s="11">
        <f>$C$6*100/$C$8</f>
        <v>100</v>
      </c>
      <c r="L6" s="11">
        <f>$C$6*100/$C$8</f>
        <v>100</v>
      </c>
      <c r="M6" s="11">
        <f>$C$6*100/$C$8</f>
        <v>100</v>
      </c>
      <c r="N6" s="11"/>
      <c r="O6" s="13"/>
    </row>
    <row r="7" spans="1:15" ht="16.5" x14ac:dyDescent="0.2">
      <c r="B7" s="257" t="s">
        <v>27</v>
      </c>
      <c r="C7" s="266">
        <f t="shared" ref="C7" si="0">SUM(C5:C6)</f>
        <v>2</v>
      </c>
      <c r="D7" s="423"/>
      <c r="E7" s="424"/>
      <c r="F7" s="424"/>
      <c r="G7" s="424"/>
      <c r="H7" s="424"/>
      <c r="I7" s="424"/>
      <c r="J7" s="424"/>
      <c r="K7" s="424"/>
      <c r="L7" s="424"/>
      <c r="M7" s="424"/>
      <c r="N7" s="424"/>
      <c r="O7" s="425"/>
    </row>
    <row r="8" spans="1:15" ht="16.5" x14ac:dyDescent="0.3">
      <c r="A8" s="19"/>
      <c r="B8" s="242" t="s">
        <v>28</v>
      </c>
      <c r="C8" s="267">
        <v>1</v>
      </c>
      <c r="D8" s="17">
        <f t="shared" ref="D8:O8" si="1">SUM(D5:D6)</f>
        <v>100</v>
      </c>
      <c r="E8" s="17">
        <f t="shared" si="1"/>
        <v>100</v>
      </c>
      <c r="F8" s="17">
        <f t="shared" si="1"/>
        <v>100</v>
      </c>
      <c r="G8" s="17">
        <f t="shared" si="1"/>
        <v>0</v>
      </c>
      <c r="H8" s="17">
        <f t="shared" si="1"/>
        <v>0</v>
      </c>
      <c r="I8" s="17">
        <f t="shared" si="1"/>
        <v>100</v>
      </c>
      <c r="J8" s="17">
        <f t="shared" si="1"/>
        <v>100</v>
      </c>
      <c r="K8" s="17">
        <f t="shared" si="1"/>
        <v>100</v>
      </c>
      <c r="L8" s="17">
        <f t="shared" si="1"/>
        <v>100</v>
      </c>
      <c r="M8" s="17">
        <f t="shared" si="1"/>
        <v>100</v>
      </c>
      <c r="N8" s="17">
        <f t="shared" si="1"/>
        <v>100</v>
      </c>
      <c r="O8" s="17">
        <f t="shared" si="1"/>
        <v>100</v>
      </c>
    </row>
    <row r="9" spans="1:15" ht="16.5" x14ac:dyDescent="0.2">
      <c r="A9" s="19"/>
      <c r="B9" s="21" t="s">
        <v>29</v>
      </c>
      <c r="C9" s="22">
        <f>C7/C8*100</f>
        <v>200</v>
      </c>
      <c r="D9" s="20"/>
      <c r="E9" s="20"/>
      <c r="F9" s="20"/>
      <c r="G9" s="20"/>
      <c r="H9" s="20"/>
      <c r="I9" s="20"/>
      <c r="J9" s="20"/>
      <c r="K9" s="20"/>
      <c r="L9" s="20"/>
      <c r="M9" s="20"/>
      <c r="N9" s="20"/>
      <c r="O9" s="23"/>
    </row>
    <row r="10" spans="1:15" ht="16.5" x14ac:dyDescent="0.3">
      <c r="A10" s="19"/>
      <c r="B10" s="24" t="s">
        <v>30</v>
      </c>
      <c r="C10" s="148">
        <v>2.149</v>
      </c>
      <c r="D10" s="20"/>
      <c r="E10" s="20"/>
      <c r="F10" s="20"/>
      <c r="G10" s="20"/>
      <c r="H10" s="20"/>
      <c r="I10" s="20"/>
      <c r="J10" s="20"/>
      <c r="K10" s="20"/>
      <c r="L10" s="20"/>
      <c r="M10" s="20"/>
      <c r="N10" s="20"/>
      <c r="O10" s="23"/>
    </row>
    <row r="11" spans="1:15" ht="16.5" x14ac:dyDescent="0.3">
      <c r="A11" s="19"/>
      <c r="B11" s="26" t="s">
        <v>32</v>
      </c>
      <c r="C11" s="178">
        <f>100*C8/C10</f>
        <v>46.533271288971612</v>
      </c>
      <c r="D11" s="20"/>
      <c r="E11" s="20"/>
      <c r="F11" s="20"/>
      <c r="G11" s="20"/>
      <c r="H11" s="20"/>
      <c r="I11" s="20"/>
      <c r="J11" s="20"/>
      <c r="K11" s="20"/>
      <c r="L11" s="20"/>
      <c r="M11" s="20"/>
      <c r="N11" s="20"/>
      <c r="O11" s="23"/>
    </row>
    <row r="12" spans="1:15" ht="16.5" x14ac:dyDescent="0.2">
      <c r="A12" s="19"/>
      <c r="B12" s="28" t="s">
        <v>33</v>
      </c>
      <c r="C12" s="60">
        <v>2.149</v>
      </c>
      <c r="D12" s="42"/>
      <c r="E12" s="32"/>
      <c r="F12" s="32"/>
      <c r="G12" s="32"/>
      <c r="H12" s="32"/>
      <c r="I12" s="32"/>
      <c r="J12" s="32"/>
      <c r="K12" s="32"/>
      <c r="L12" s="32"/>
      <c r="M12" s="32"/>
      <c r="N12" s="32"/>
      <c r="O12" s="33"/>
    </row>
    <row r="13" spans="1:15" x14ac:dyDescent="0.2">
      <c r="C13" s="43"/>
    </row>
    <row r="14" spans="1:15" ht="15.75" x14ac:dyDescent="0.25">
      <c r="B14" s="4" t="s">
        <v>37</v>
      </c>
    </row>
    <row r="15" spans="1:15" ht="43.5" customHeight="1" x14ac:dyDescent="0.2">
      <c r="B15" s="405" t="s">
        <v>545</v>
      </c>
      <c r="C15" s="405"/>
      <c r="D15" s="405"/>
      <c r="E15" s="405"/>
      <c r="F15" s="405"/>
      <c r="G15" s="405"/>
      <c r="H15" s="405"/>
      <c r="I15" s="405"/>
      <c r="J15" s="405"/>
      <c r="K15" s="405"/>
      <c r="L15" s="405"/>
      <c r="M15" s="405"/>
      <c r="N15" s="405"/>
      <c r="O15" s="405"/>
    </row>
    <row r="17" spans="2:15" ht="15.75" x14ac:dyDescent="0.25">
      <c r="B17" s="4" t="s">
        <v>39</v>
      </c>
    </row>
    <row r="18" spans="2:15" x14ac:dyDescent="0.2">
      <c r="B18" s="392" t="s">
        <v>41</v>
      </c>
      <c r="C18" s="392"/>
      <c r="D18" s="392"/>
      <c r="E18" s="392"/>
      <c r="F18" s="392"/>
      <c r="G18" s="392"/>
      <c r="H18" s="392"/>
      <c r="I18" s="392"/>
      <c r="J18" s="392"/>
      <c r="K18" s="392"/>
      <c r="L18" s="392"/>
      <c r="M18" s="392"/>
      <c r="N18" s="392"/>
      <c r="O18" s="392"/>
    </row>
    <row r="19" spans="2:15" x14ac:dyDescent="0.2">
      <c r="B19" s="392" t="s">
        <v>42</v>
      </c>
      <c r="C19" s="392"/>
      <c r="D19" s="392"/>
      <c r="E19" s="392"/>
      <c r="F19" s="392"/>
      <c r="G19" s="392"/>
      <c r="H19" s="392"/>
      <c r="I19" s="392"/>
      <c r="J19" s="392"/>
      <c r="K19" s="392"/>
      <c r="L19" s="392"/>
      <c r="M19" s="392"/>
      <c r="N19" s="392"/>
      <c r="O19" s="392"/>
    </row>
  </sheetData>
  <mergeCells count="6">
    <mergeCell ref="D3:O3"/>
    <mergeCell ref="B15:O15"/>
    <mergeCell ref="B18:O18"/>
    <mergeCell ref="B19:O19"/>
    <mergeCell ref="B3:B4"/>
    <mergeCell ref="D7:O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7"/>
  <dimension ref="A1:Q39"/>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298</v>
      </c>
      <c r="C1" s="2"/>
      <c r="D1" s="393"/>
      <c r="E1" s="393"/>
      <c r="F1" s="393"/>
      <c r="G1" s="393"/>
      <c r="H1" s="393"/>
      <c r="I1" s="393"/>
      <c r="J1" s="393"/>
      <c r="K1" s="393"/>
      <c r="L1" s="393"/>
      <c r="M1" s="393"/>
      <c r="N1" s="393"/>
      <c r="O1" s="393"/>
    </row>
    <row r="2" spans="2:15" s="3" customFormat="1" ht="15.75" x14ac:dyDescent="0.25">
      <c r="B2" s="4" t="s">
        <v>1</v>
      </c>
      <c r="C2" s="5" t="s">
        <v>74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68">
        <v>60</v>
      </c>
      <c r="D5" s="11"/>
      <c r="E5" s="11"/>
      <c r="F5" s="13"/>
      <c r="G5" s="11"/>
      <c r="H5" s="11"/>
      <c r="I5" s="11">
        <f t="shared" ref="I5:O5" si="0">$C$5*100/$C$20</f>
        <v>2.7750797835437768</v>
      </c>
      <c r="J5" s="11">
        <f t="shared" si="0"/>
        <v>2.7750797835437768</v>
      </c>
      <c r="K5" s="11">
        <f t="shared" si="0"/>
        <v>2.7750797835437768</v>
      </c>
      <c r="L5" s="11">
        <f t="shared" si="0"/>
        <v>2.7750797835437768</v>
      </c>
      <c r="M5" s="11">
        <f t="shared" si="0"/>
        <v>2.7750797835437768</v>
      </c>
      <c r="N5" s="11">
        <f t="shared" si="0"/>
        <v>2.7750797835437768</v>
      </c>
      <c r="O5" s="11">
        <f t="shared" si="0"/>
        <v>2.7750797835437768</v>
      </c>
    </row>
    <row r="6" spans="2:15" s="12" customFormat="1" x14ac:dyDescent="0.2">
      <c r="B6" s="10" t="s">
        <v>15</v>
      </c>
      <c r="C6" s="268">
        <v>164</v>
      </c>
      <c r="D6" s="11">
        <f>$C$6*100/$C$20</f>
        <v>7.5852180750196574</v>
      </c>
      <c r="E6" s="11">
        <f>$C$6*100/$C$20</f>
        <v>7.5852180750196574</v>
      </c>
      <c r="F6" s="11">
        <f>$C$6*100/$C$20</f>
        <v>7.5852180750196574</v>
      </c>
      <c r="G6" s="11"/>
      <c r="H6" s="11"/>
      <c r="I6" s="11"/>
      <c r="J6" s="11"/>
      <c r="K6" s="11"/>
      <c r="L6" s="11"/>
      <c r="M6" s="11"/>
      <c r="N6" s="11">
        <f>$C$6*100/$C$20</f>
        <v>7.5852180750196574</v>
      </c>
      <c r="O6" s="11">
        <f>$C$6*100/$C$20</f>
        <v>7.5852180750196574</v>
      </c>
    </row>
    <row r="7" spans="2:15" s="12" customFormat="1" x14ac:dyDescent="0.2">
      <c r="B7" s="14" t="s">
        <v>49</v>
      </c>
      <c r="C7" s="268">
        <v>198</v>
      </c>
      <c r="D7" s="11">
        <f>$C$7*100/$C$20</f>
        <v>9.1577632856944646</v>
      </c>
      <c r="E7" s="11">
        <f>$C$7*100/$C$20</f>
        <v>9.1577632856944646</v>
      </c>
      <c r="F7" s="11">
        <f>$C$7*100/$C$20</f>
        <v>9.1577632856944646</v>
      </c>
      <c r="G7" s="11"/>
      <c r="H7" s="11"/>
      <c r="I7" s="11"/>
      <c r="J7" s="11"/>
      <c r="K7" s="11"/>
      <c r="L7" s="11"/>
      <c r="M7" s="11"/>
      <c r="N7" s="11">
        <f>$C$7*100/$C$20</f>
        <v>9.1577632856944646</v>
      </c>
      <c r="O7" s="11">
        <f>$C$7*100/$C$20</f>
        <v>9.1577632856944646</v>
      </c>
    </row>
    <row r="8" spans="2:15" s="12" customFormat="1" x14ac:dyDescent="0.2">
      <c r="B8" s="10" t="s">
        <v>131</v>
      </c>
      <c r="C8" s="269">
        <v>108</v>
      </c>
      <c r="D8" s="11">
        <f>$C$8*100/$C$20</f>
        <v>4.9951436103787987</v>
      </c>
      <c r="E8" s="11">
        <f>$C$8*100/$C$20</f>
        <v>4.9951436103787987</v>
      </c>
      <c r="F8" s="11">
        <f>$C$8*100/$C$20</f>
        <v>4.9951436103787987</v>
      </c>
      <c r="G8" s="11"/>
      <c r="H8" s="11"/>
      <c r="I8" s="11"/>
      <c r="J8" s="11"/>
      <c r="K8" s="11"/>
      <c r="L8" s="11"/>
      <c r="M8" s="11"/>
      <c r="N8" s="11">
        <f>$C$8*100/$C$20</f>
        <v>4.9951436103787987</v>
      </c>
      <c r="O8" s="11">
        <f>$C$8*100/$C$20</f>
        <v>4.9951436103787987</v>
      </c>
    </row>
    <row r="9" spans="2:15" s="12" customFormat="1" x14ac:dyDescent="0.2">
      <c r="B9" s="14" t="s">
        <v>18</v>
      </c>
      <c r="C9" s="268">
        <v>312</v>
      </c>
      <c r="D9" s="11">
        <f>$C$9*100/$C$20</f>
        <v>14.43041487442764</v>
      </c>
      <c r="E9" s="11">
        <f>$C$9*100/$C$20</f>
        <v>14.43041487442764</v>
      </c>
      <c r="F9" s="11">
        <f>$C$9*100/$C$20</f>
        <v>14.43041487442764</v>
      </c>
      <c r="G9" s="11"/>
      <c r="H9" s="11"/>
      <c r="I9" s="11"/>
      <c r="J9" s="11"/>
      <c r="K9" s="11"/>
      <c r="L9" s="11"/>
      <c r="M9" s="11"/>
      <c r="N9" s="11">
        <f>$C$9*100/$C$20</f>
        <v>14.43041487442764</v>
      </c>
      <c r="O9" s="11">
        <f>$C$9*100/$C$20</f>
        <v>14.43041487442764</v>
      </c>
    </row>
    <row r="10" spans="2:15" s="12" customFormat="1" x14ac:dyDescent="0.2">
      <c r="B10" s="10" t="s">
        <v>90</v>
      </c>
      <c r="C10" s="268">
        <v>537</v>
      </c>
      <c r="D10" s="11">
        <f t="shared" ref="D10:O10" si="1">$C$10*100/$C$20</f>
        <v>24.836964062716802</v>
      </c>
      <c r="E10" s="11">
        <f t="shared" si="1"/>
        <v>24.836964062716802</v>
      </c>
      <c r="F10" s="11">
        <f t="shared" si="1"/>
        <v>24.836964062716802</v>
      </c>
      <c r="G10" s="11">
        <f t="shared" si="1"/>
        <v>24.836964062716802</v>
      </c>
      <c r="H10" s="11">
        <f t="shared" si="1"/>
        <v>24.836964062716802</v>
      </c>
      <c r="I10" s="11">
        <f t="shared" si="1"/>
        <v>24.836964062716802</v>
      </c>
      <c r="J10" s="11">
        <f t="shared" si="1"/>
        <v>24.836964062716802</v>
      </c>
      <c r="K10" s="11">
        <f t="shared" si="1"/>
        <v>24.836964062716802</v>
      </c>
      <c r="L10" s="11">
        <f t="shared" si="1"/>
        <v>24.836964062716802</v>
      </c>
      <c r="M10" s="11">
        <f t="shared" si="1"/>
        <v>24.836964062716802</v>
      </c>
      <c r="N10" s="11">
        <f t="shared" si="1"/>
        <v>24.836964062716802</v>
      </c>
      <c r="O10" s="11">
        <f t="shared" si="1"/>
        <v>24.836964062716802</v>
      </c>
    </row>
    <row r="11" spans="2:15" s="12" customFormat="1" x14ac:dyDescent="0.2">
      <c r="B11" s="53" t="s">
        <v>94</v>
      </c>
      <c r="C11" s="268">
        <v>22</v>
      </c>
      <c r="D11" s="11">
        <f t="shared" ref="D11:O11" si="2">$C$11*100/$C$20</f>
        <v>1.0175292539660516</v>
      </c>
      <c r="E11" s="11">
        <f t="shared" si="2"/>
        <v>1.0175292539660516</v>
      </c>
      <c r="F11" s="11">
        <f t="shared" si="2"/>
        <v>1.0175292539660516</v>
      </c>
      <c r="G11" s="11">
        <f t="shared" si="2"/>
        <v>1.0175292539660516</v>
      </c>
      <c r="H11" s="11">
        <f t="shared" si="2"/>
        <v>1.0175292539660516</v>
      </c>
      <c r="I11" s="11">
        <f t="shared" si="2"/>
        <v>1.0175292539660516</v>
      </c>
      <c r="J11" s="11">
        <f t="shared" si="2"/>
        <v>1.0175292539660516</v>
      </c>
      <c r="K11" s="11">
        <f t="shared" si="2"/>
        <v>1.0175292539660516</v>
      </c>
      <c r="L11" s="11">
        <f t="shared" si="2"/>
        <v>1.0175292539660516</v>
      </c>
      <c r="M11" s="11">
        <f t="shared" si="2"/>
        <v>1.0175292539660516</v>
      </c>
      <c r="N11" s="11">
        <f t="shared" si="2"/>
        <v>1.0175292539660516</v>
      </c>
      <c r="O11" s="11">
        <f t="shared" si="2"/>
        <v>1.0175292539660516</v>
      </c>
    </row>
    <row r="12" spans="2:15" s="12" customFormat="1" x14ac:dyDescent="0.2">
      <c r="B12" s="10" t="s">
        <v>103</v>
      </c>
      <c r="C12" s="268">
        <v>9</v>
      </c>
      <c r="D12" s="15">
        <f>$C$12*100/$C$20</f>
        <v>0.41626196753156652</v>
      </c>
      <c r="E12" s="15">
        <f>$C$12*100/$C$20</f>
        <v>0.41626196753156652</v>
      </c>
      <c r="F12" s="15">
        <f>$C$12*100/$C$20</f>
        <v>0.41626196753156652</v>
      </c>
      <c r="G12" s="15"/>
      <c r="H12" s="15"/>
      <c r="I12" s="15"/>
      <c r="J12" s="15"/>
      <c r="K12" s="15"/>
      <c r="L12" s="15"/>
      <c r="M12" s="15"/>
      <c r="N12" s="15">
        <f>$C$12*100/$C$20</f>
        <v>0.41626196753156652</v>
      </c>
      <c r="O12" s="15">
        <f>$C$12*100/$C$20</f>
        <v>0.41626196753156652</v>
      </c>
    </row>
    <row r="13" spans="2:15" s="12" customFormat="1" x14ac:dyDescent="0.2">
      <c r="B13" s="37" t="s">
        <v>78</v>
      </c>
      <c r="C13" s="268">
        <v>29</v>
      </c>
      <c r="D13" s="11">
        <f>$C$13*100/$C$20</f>
        <v>1.341288562046159</v>
      </c>
      <c r="E13" s="11">
        <f>$C$13*100/$C$20</f>
        <v>1.341288562046159</v>
      </c>
      <c r="F13" s="11">
        <f>$C$13*100/$C$20</f>
        <v>1.341288562046159</v>
      </c>
      <c r="G13" s="11"/>
      <c r="H13" s="11"/>
      <c r="I13" s="11"/>
      <c r="J13" s="11"/>
      <c r="K13" s="11"/>
      <c r="L13" s="11"/>
      <c r="M13" s="11"/>
      <c r="N13" s="11">
        <f>$C$13*100/$C$20</f>
        <v>1.341288562046159</v>
      </c>
      <c r="O13" s="11">
        <f>$C$13*100/$C$20</f>
        <v>1.341288562046159</v>
      </c>
    </row>
    <row r="14" spans="2:15" s="12" customFormat="1" x14ac:dyDescent="0.2">
      <c r="B14" s="10" t="s">
        <v>54</v>
      </c>
      <c r="C14" s="268">
        <v>208</v>
      </c>
      <c r="D14" s="11">
        <f>$C$14*100/$C$20</f>
        <v>9.6202765829517602</v>
      </c>
      <c r="E14" s="11">
        <f>$C$14*100/$C$20</f>
        <v>9.6202765829517602</v>
      </c>
      <c r="F14" s="11">
        <f>$C$14*100/$C$20</f>
        <v>9.6202765829517602</v>
      </c>
      <c r="G14" s="11"/>
      <c r="H14" s="11"/>
      <c r="I14" s="11"/>
      <c r="J14" s="11"/>
      <c r="K14" s="11"/>
      <c r="L14" s="11"/>
      <c r="M14" s="11"/>
      <c r="N14" s="11">
        <f>$C$14*100/$C$20</f>
        <v>9.6202765829517602</v>
      </c>
      <c r="O14" s="11">
        <f>$C$14*100/$C$20</f>
        <v>9.6202765829517602</v>
      </c>
    </row>
    <row r="15" spans="2:15" s="12" customFormat="1" x14ac:dyDescent="0.2">
      <c r="B15" s="37" t="s">
        <v>79</v>
      </c>
      <c r="C15" s="268">
        <v>246</v>
      </c>
      <c r="D15" s="11">
        <f t="shared" ref="D15:O15" si="3">$C$15*100/$C$20</f>
        <v>11.377827112529486</v>
      </c>
      <c r="E15" s="11">
        <f t="shared" si="3"/>
        <v>11.377827112529486</v>
      </c>
      <c r="F15" s="11">
        <f t="shared" si="3"/>
        <v>11.377827112529486</v>
      </c>
      <c r="G15" s="11">
        <f t="shared" si="3"/>
        <v>11.377827112529486</v>
      </c>
      <c r="H15" s="11">
        <f t="shared" si="3"/>
        <v>11.377827112529486</v>
      </c>
      <c r="I15" s="11">
        <f t="shared" si="3"/>
        <v>11.377827112529486</v>
      </c>
      <c r="J15" s="11">
        <f t="shared" si="3"/>
        <v>11.377827112529486</v>
      </c>
      <c r="K15" s="11">
        <f t="shared" si="3"/>
        <v>11.377827112529486</v>
      </c>
      <c r="L15" s="11">
        <f t="shared" si="3"/>
        <v>11.377827112529486</v>
      </c>
      <c r="M15" s="11">
        <f t="shared" si="3"/>
        <v>11.377827112529486</v>
      </c>
      <c r="N15" s="11">
        <f t="shared" si="3"/>
        <v>11.377827112529486</v>
      </c>
      <c r="O15" s="11">
        <f t="shared" si="3"/>
        <v>11.377827112529486</v>
      </c>
    </row>
    <row r="16" spans="2:15" s="12" customFormat="1" x14ac:dyDescent="0.2">
      <c r="B16" s="37" t="s">
        <v>26</v>
      </c>
      <c r="C16" s="269">
        <v>17</v>
      </c>
      <c r="D16" s="11">
        <f>$C$16*100/$C$20</f>
        <v>0.78627260533740351</v>
      </c>
      <c r="E16" s="11">
        <f>$C$16*100/$C$20</f>
        <v>0.78627260533740351</v>
      </c>
      <c r="F16" s="11">
        <f>$C$16*100/$C$20</f>
        <v>0.78627260533740351</v>
      </c>
      <c r="G16" s="11">
        <f>$C$16*100/$C$20</f>
        <v>0.78627260533740351</v>
      </c>
      <c r="H16" s="38"/>
      <c r="I16" s="38"/>
      <c r="J16" s="38"/>
      <c r="K16" s="38"/>
      <c r="L16" s="38"/>
      <c r="M16" s="11">
        <f>$C$16*100/$C$20</f>
        <v>0.78627260533740351</v>
      </c>
      <c r="N16" s="11">
        <f>$C$16*100/$C$20</f>
        <v>0.78627260533740351</v>
      </c>
      <c r="O16" s="11">
        <f>$C$16*100/$C$20</f>
        <v>0.78627260533740351</v>
      </c>
    </row>
    <row r="17" spans="1:17" s="12" customFormat="1" x14ac:dyDescent="0.2">
      <c r="B17" s="37" t="s">
        <v>63</v>
      </c>
      <c r="C17" s="269">
        <v>10</v>
      </c>
      <c r="D17" s="15">
        <f>$C$17*100/$C$20</f>
        <v>0.46251329725729617</v>
      </c>
      <c r="E17" s="15">
        <f>$C$17*100/$C$20</f>
        <v>0.46251329725729617</v>
      </c>
      <c r="F17" s="15">
        <f>$C$17*100/$C$20</f>
        <v>0.46251329725729617</v>
      </c>
      <c r="G17" s="54"/>
      <c r="H17" s="54"/>
      <c r="I17" s="54"/>
      <c r="J17" s="54"/>
      <c r="K17" s="54"/>
      <c r="L17" s="54"/>
      <c r="M17" s="54"/>
      <c r="N17" s="15">
        <f>$C$17*100/$C$20</f>
        <v>0.46251329725729617</v>
      </c>
      <c r="O17" s="15">
        <f>$C$17*100/$C$20</f>
        <v>0.46251329725729617</v>
      </c>
    </row>
    <row r="18" spans="1:17" s="12" customFormat="1" x14ac:dyDescent="0.2">
      <c r="B18" s="37" t="s">
        <v>55</v>
      </c>
      <c r="C18" s="269">
        <v>380</v>
      </c>
      <c r="D18" s="11"/>
      <c r="E18" s="11"/>
      <c r="F18" s="11"/>
      <c r="G18" s="11"/>
      <c r="H18" s="11"/>
      <c r="I18" s="11">
        <f>$C$18*100/$C$20</f>
        <v>17.575505295777255</v>
      </c>
      <c r="J18" s="11">
        <f>$C$18*100/$C$20</f>
        <v>17.575505295777255</v>
      </c>
      <c r="K18" s="11">
        <f>$C$18*100/$C$20</f>
        <v>17.575505295777255</v>
      </c>
      <c r="L18" s="11">
        <f>$C$18*100/$C$20</f>
        <v>17.575505295777255</v>
      </c>
      <c r="M18" s="11">
        <f>$C$18*100/$C$20</f>
        <v>17.575505295777255</v>
      </c>
      <c r="N18" s="11"/>
      <c r="O18" s="11"/>
      <c r="Q18" s="97"/>
    </row>
    <row r="19" spans="1:17" ht="16.5" x14ac:dyDescent="0.2">
      <c r="B19" s="257" t="s">
        <v>27</v>
      </c>
      <c r="C19" s="256">
        <f>SUM(C5:C18)</f>
        <v>2300</v>
      </c>
      <c r="D19" s="401"/>
      <c r="E19" s="402"/>
      <c r="F19" s="402"/>
      <c r="G19" s="402"/>
      <c r="H19" s="402"/>
      <c r="I19" s="402"/>
      <c r="J19" s="402"/>
      <c r="K19" s="402"/>
      <c r="L19" s="402"/>
      <c r="M19" s="402"/>
      <c r="N19" s="402"/>
      <c r="O19" s="403"/>
    </row>
    <row r="20" spans="1:17" ht="16.5" x14ac:dyDescent="0.3">
      <c r="A20" s="19"/>
      <c r="B20" s="242" t="s">
        <v>28</v>
      </c>
      <c r="C20" s="243">
        <v>2162.1</v>
      </c>
      <c r="D20" s="17">
        <f t="shared" ref="D20:O20" si="4">SUM(D5:D18)</f>
        <v>86.027473289857099</v>
      </c>
      <c r="E20" s="17">
        <f t="shared" si="4"/>
        <v>86.027473289857099</v>
      </c>
      <c r="F20" s="17">
        <f t="shared" si="4"/>
        <v>86.027473289857099</v>
      </c>
      <c r="G20" s="17">
        <f t="shared" si="4"/>
        <v>38.018593034549745</v>
      </c>
      <c r="H20" s="17">
        <f t="shared" si="4"/>
        <v>37.232320429212344</v>
      </c>
      <c r="I20" s="17">
        <f t="shared" si="4"/>
        <v>57.582905508533372</v>
      </c>
      <c r="J20" s="17">
        <f t="shared" si="4"/>
        <v>57.582905508533372</v>
      </c>
      <c r="K20" s="17">
        <f t="shared" si="4"/>
        <v>57.582905508533372</v>
      </c>
      <c r="L20" s="17">
        <f t="shared" si="4"/>
        <v>57.582905508533372</v>
      </c>
      <c r="M20" s="17">
        <f t="shared" si="4"/>
        <v>58.369178113870774</v>
      </c>
      <c r="N20" s="17">
        <f t="shared" si="4"/>
        <v>88.802553073400873</v>
      </c>
      <c r="O20" s="17">
        <f t="shared" si="4"/>
        <v>88.802553073400873</v>
      </c>
    </row>
    <row r="21" spans="1:17" ht="16.5" x14ac:dyDescent="0.2">
      <c r="A21" s="19"/>
      <c r="B21" s="21" t="s">
        <v>29</v>
      </c>
      <c r="C21" s="22">
        <f>C19/C20*100</f>
        <v>106.37805836917811</v>
      </c>
      <c r="D21" s="20"/>
      <c r="E21" s="20"/>
      <c r="F21" s="20"/>
      <c r="G21" s="20"/>
      <c r="H21" s="20"/>
      <c r="I21" s="20"/>
      <c r="J21" s="20"/>
      <c r="K21" s="20"/>
      <c r="L21" s="20"/>
      <c r="M21" s="20"/>
      <c r="N21" s="20"/>
      <c r="O21" s="23"/>
    </row>
    <row r="22" spans="1:17" ht="16.5" x14ac:dyDescent="0.3">
      <c r="A22" s="19"/>
      <c r="B22" s="24" t="s">
        <v>30</v>
      </c>
      <c r="C22" s="22">
        <v>2357</v>
      </c>
      <c r="D22" s="25" t="s">
        <v>31</v>
      </c>
      <c r="E22" s="20"/>
      <c r="F22" s="20"/>
      <c r="G22" s="20"/>
      <c r="H22" s="20"/>
      <c r="I22" s="20"/>
      <c r="J22" s="20"/>
      <c r="K22" s="20"/>
      <c r="L22" s="20"/>
      <c r="M22" s="20"/>
      <c r="N22" s="20"/>
      <c r="O22" s="23"/>
    </row>
    <row r="23" spans="1:17" ht="16.5" x14ac:dyDescent="0.3">
      <c r="A23" s="19"/>
      <c r="B23" s="26" t="s">
        <v>32</v>
      </c>
      <c r="C23" s="27">
        <f>C20/C22*100</f>
        <v>91.731014000848532</v>
      </c>
      <c r="D23" s="25"/>
      <c r="E23" s="20"/>
      <c r="F23" s="20"/>
      <c r="G23" s="20"/>
      <c r="H23" s="20"/>
      <c r="I23" s="20"/>
      <c r="J23" s="20"/>
      <c r="K23" s="20"/>
      <c r="L23" s="20"/>
      <c r="M23" s="20"/>
      <c r="N23" s="20"/>
      <c r="O23" s="23"/>
    </row>
    <row r="24" spans="1:17" ht="16.5" x14ac:dyDescent="0.2">
      <c r="A24" s="19"/>
      <c r="B24" s="28" t="s">
        <v>33</v>
      </c>
      <c r="C24" s="22">
        <v>2357</v>
      </c>
      <c r="D24" s="30" t="s">
        <v>31</v>
      </c>
      <c r="E24" s="44" t="s">
        <v>299</v>
      </c>
      <c r="F24" s="32"/>
      <c r="G24" s="32"/>
      <c r="H24" s="32"/>
      <c r="I24" s="32"/>
      <c r="J24" s="32"/>
      <c r="K24" s="32"/>
      <c r="L24" s="32"/>
      <c r="M24" s="32"/>
      <c r="N24" s="32"/>
      <c r="O24" s="33"/>
    </row>
    <row r="25" spans="1:17" ht="15" x14ac:dyDescent="0.2">
      <c r="B25" s="45"/>
      <c r="C25" s="98"/>
      <c r="D25" s="47"/>
      <c r="E25" s="48"/>
      <c r="F25" s="49"/>
      <c r="G25" s="49"/>
      <c r="H25" s="49"/>
      <c r="I25" s="49"/>
      <c r="J25" s="49"/>
      <c r="K25" s="49"/>
      <c r="L25" s="49"/>
      <c r="M25" s="49"/>
      <c r="N25" s="49"/>
      <c r="O25" s="49"/>
    </row>
    <row r="26" spans="1:17" ht="15" x14ac:dyDescent="0.2">
      <c r="B26" s="45"/>
      <c r="C26" s="98"/>
      <c r="D26" s="47"/>
      <c r="E26" s="48"/>
      <c r="F26" s="49"/>
      <c r="G26" s="49"/>
      <c r="H26" s="49"/>
      <c r="I26" s="49"/>
      <c r="J26" s="49"/>
      <c r="K26" s="49"/>
      <c r="L26" s="49"/>
      <c r="M26" s="49"/>
      <c r="N26" s="49"/>
      <c r="O26" s="49"/>
    </row>
    <row r="27" spans="1:17" ht="15" x14ac:dyDescent="0.2">
      <c r="B27" s="45"/>
      <c r="C27" s="98"/>
      <c r="D27" s="47"/>
      <c r="E27" s="48"/>
      <c r="F27" s="49"/>
      <c r="G27" s="49"/>
      <c r="H27" s="49"/>
      <c r="I27" s="49"/>
      <c r="J27" s="49"/>
      <c r="K27" s="49"/>
      <c r="L27" s="49"/>
      <c r="M27" s="49"/>
      <c r="N27" s="49"/>
      <c r="O27" s="49"/>
    </row>
    <row r="28" spans="1:17" ht="15" x14ac:dyDescent="0.2">
      <c r="B28" s="45"/>
      <c r="C28" s="98"/>
      <c r="D28" s="47"/>
      <c r="E28" s="48"/>
      <c r="F28" s="49"/>
      <c r="G28" s="49"/>
      <c r="H28" s="49"/>
      <c r="I28" s="49"/>
      <c r="J28" s="49"/>
      <c r="K28" s="49"/>
      <c r="L28" s="49"/>
      <c r="M28" s="49"/>
      <c r="N28" s="49"/>
      <c r="O28" s="49"/>
    </row>
    <row r="29" spans="1:17" ht="15" x14ac:dyDescent="0.2">
      <c r="B29" s="45"/>
      <c r="C29" s="98"/>
      <c r="D29" s="47"/>
      <c r="E29" s="48"/>
      <c r="F29" s="49"/>
      <c r="G29" s="49"/>
      <c r="H29" s="49"/>
      <c r="I29" s="49"/>
      <c r="J29" s="49"/>
      <c r="K29" s="49"/>
      <c r="L29" s="49"/>
      <c r="M29" s="49"/>
      <c r="N29" s="49"/>
      <c r="O29" s="49"/>
    </row>
    <row r="30" spans="1:17" ht="15" x14ac:dyDescent="0.2">
      <c r="B30" s="45"/>
      <c r="C30" s="98"/>
      <c r="D30" s="47"/>
      <c r="E30" s="48"/>
      <c r="F30" s="49"/>
      <c r="G30" s="49"/>
      <c r="H30" s="49"/>
      <c r="I30" s="49"/>
      <c r="J30" s="49"/>
      <c r="K30" s="49"/>
      <c r="L30" s="49"/>
      <c r="M30" s="49"/>
      <c r="N30" s="49"/>
      <c r="O30" s="49"/>
    </row>
    <row r="31" spans="1:17" ht="15" x14ac:dyDescent="0.2">
      <c r="B31" s="45"/>
      <c r="C31" s="98"/>
      <c r="D31" s="47"/>
      <c r="E31" s="48"/>
      <c r="F31" s="49"/>
      <c r="G31" s="49"/>
      <c r="H31" s="49"/>
      <c r="I31" s="49"/>
      <c r="J31" s="49"/>
      <c r="K31" s="49"/>
      <c r="L31" s="49"/>
      <c r="M31" s="49"/>
      <c r="N31" s="49"/>
      <c r="O31" s="49"/>
    </row>
    <row r="32" spans="1:17" ht="15" x14ac:dyDescent="0.2">
      <c r="B32" s="45"/>
      <c r="C32" s="98"/>
      <c r="D32" s="47"/>
      <c r="E32" s="48"/>
      <c r="F32" s="49"/>
      <c r="G32" s="49"/>
      <c r="H32" s="49"/>
      <c r="I32" s="49"/>
      <c r="J32" s="49"/>
      <c r="K32" s="49"/>
      <c r="L32" s="49"/>
      <c r="M32" s="49"/>
      <c r="N32" s="49"/>
      <c r="O32" s="49"/>
    </row>
    <row r="34" spans="2:15" ht="15.75" x14ac:dyDescent="0.25">
      <c r="B34" s="4" t="s">
        <v>614</v>
      </c>
    </row>
    <row r="35" spans="2:15" ht="66.75" customHeight="1" x14ac:dyDescent="0.2">
      <c r="B35" s="405" t="s">
        <v>300</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41</v>
      </c>
      <c r="C38" s="392"/>
      <c r="D38" s="392"/>
      <c r="E38" s="392"/>
      <c r="F38" s="392"/>
      <c r="G38" s="392"/>
      <c r="H38" s="392"/>
      <c r="I38" s="392"/>
      <c r="J38" s="392"/>
      <c r="K38" s="392"/>
      <c r="L38" s="392"/>
      <c r="M38" s="392"/>
      <c r="N38" s="392"/>
      <c r="O38" s="392"/>
    </row>
    <row r="39" spans="2:15" x14ac:dyDescent="0.2">
      <c r="B39" s="392" t="s">
        <v>42</v>
      </c>
      <c r="C39" s="392"/>
      <c r="D39" s="392"/>
      <c r="E39" s="392"/>
      <c r="F39" s="392"/>
      <c r="G39" s="392"/>
      <c r="H39" s="392"/>
      <c r="I39" s="392"/>
      <c r="J39" s="392"/>
      <c r="K39" s="392"/>
      <c r="L39" s="392"/>
      <c r="M39" s="392"/>
      <c r="N39" s="392"/>
      <c r="O39" s="392"/>
    </row>
  </sheetData>
  <mergeCells count="7">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1:O41"/>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122</v>
      </c>
      <c r="C1" s="2"/>
      <c r="D1" s="393"/>
      <c r="E1" s="393"/>
      <c r="F1" s="393"/>
      <c r="G1" s="393"/>
      <c r="H1" s="393"/>
      <c r="I1" s="393"/>
      <c r="J1" s="393"/>
      <c r="K1" s="393"/>
      <c r="L1" s="393"/>
      <c r="M1" s="393"/>
      <c r="N1" s="393"/>
      <c r="O1" s="393"/>
    </row>
    <row r="2" spans="2:15" s="3" customFormat="1" ht="15.75" x14ac:dyDescent="0.25">
      <c r="B2" s="4" t="s">
        <v>1</v>
      </c>
      <c r="C2" s="5" t="s">
        <v>83</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15.98</v>
      </c>
      <c r="D5" s="11">
        <f>$C$5*100/$C$17</f>
        <v>12.672482157018241</v>
      </c>
      <c r="E5" s="11">
        <f>$C$5*100/$C$17</f>
        <v>12.672482157018241</v>
      </c>
      <c r="F5" s="11">
        <f>$C$5*100/$C$17</f>
        <v>12.672482157018241</v>
      </c>
      <c r="G5" s="11">
        <f>$C$5*100/$C$17</f>
        <v>12.672482157018241</v>
      </c>
      <c r="H5" s="11"/>
      <c r="I5" s="11"/>
      <c r="J5" s="11"/>
      <c r="K5" s="11"/>
      <c r="L5" s="11"/>
      <c r="M5" s="11">
        <f>$C$5*100/$C$17</f>
        <v>12.672482157018241</v>
      </c>
      <c r="N5" s="11">
        <f>$C$5*100/$C$17</f>
        <v>12.672482157018241</v>
      </c>
      <c r="O5" s="11">
        <f>$C$5*100/$C$17</f>
        <v>12.672482157018241</v>
      </c>
    </row>
    <row r="6" spans="2:15" s="12" customFormat="1" x14ac:dyDescent="0.2">
      <c r="B6" s="10" t="s">
        <v>16</v>
      </c>
      <c r="C6" s="258">
        <v>5.15</v>
      </c>
      <c r="D6" s="11">
        <f>$C$6*100/$C$17</f>
        <v>4.0840602696272805</v>
      </c>
      <c r="E6" s="11">
        <f>$C$6*100/$C$17</f>
        <v>4.0840602696272805</v>
      </c>
      <c r="F6" s="11">
        <f>$C$6*100/$C$17</f>
        <v>4.0840602696272805</v>
      </c>
      <c r="G6" s="11">
        <f>$C$6*100/$C$17</f>
        <v>4.0840602696272805</v>
      </c>
      <c r="H6" s="11"/>
      <c r="I6" s="11"/>
      <c r="J6" s="11"/>
      <c r="K6" s="11"/>
      <c r="L6" s="11"/>
      <c r="M6" s="11"/>
      <c r="N6" s="11">
        <f>$C$6*100/$C$17</f>
        <v>4.0840602696272805</v>
      </c>
      <c r="O6" s="11">
        <f>$C$6*100/$C$17</f>
        <v>4.0840602696272805</v>
      </c>
    </row>
    <row r="7" spans="2:15" s="12" customFormat="1" x14ac:dyDescent="0.2">
      <c r="B7" s="10" t="s">
        <v>49</v>
      </c>
      <c r="C7" s="258">
        <v>6.17</v>
      </c>
      <c r="D7" s="11"/>
      <c r="E7" s="11"/>
      <c r="F7" s="13"/>
      <c r="G7" s="11"/>
      <c r="H7" s="11">
        <f>$C$7*100/$C$17</f>
        <v>4.8929421094369552</v>
      </c>
      <c r="I7" s="11">
        <f>$C$7*100/$C$17</f>
        <v>4.8929421094369552</v>
      </c>
      <c r="J7" s="11">
        <f>$C$7*100/$C$17</f>
        <v>4.8929421094369552</v>
      </c>
      <c r="K7" s="11">
        <f>$C$7*100/$C$17</f>
        <v>4.8929421094369552</v>
      </c>
      <c r="L7" s="11">
        <f>$C$7*100/$C$17</f>
        <v>4.8929421094369552</v>
      </c>
      <c r="M7" s="11"/>
      <c r="N7" s="11"/>
      <c r="O7" s="13"/>
    </row>
    <row r="8" spans="2:15" s="12" customFormat="1" x14ac:dyDescent="0.2">
      <c r="B8" s="14" t="s">
        <v>50</v>
      </c>
      <c r="C8" s="258">
        <v>10.29</v>
      </c>
      <c r="D8" s="11"/>
      <c r="E8" s="11"/>
      <c r="F8" s="11"/>
      <c r="G8" s="11"/>
      <c r="H8" s="11">
        <f>$C$8*100/$C$17</f>
        <v>8.16019032513878</v>
      </c>
      <c r="I8" s="11">
        <f>$C$8*100/$C$17</f>
        <v>8.16019032513878</v>
      </c>
      <c r="J8" s="11">
        <f>$C$8*100/$C$17</f>
        <v>8.16019032513878</v>
      </c>
      <c r="K8" s="11">
        <f>$C$8*100/$C$17</f>
        <v>8.16019032513878</v>
      </c>
      <c r="L8" s="11">
        <f>$C$8*100/$C$17</f>
        <v>8.16019032513878</v>
      </c>
      <c r="M8" s="11"/>
      <c r="N8" s="11"/>
      <c r="O8" s="13"/>
    </row>
    <row r="9" spans="2:15" s="12" customFormat="1" x14ac:dyDescent="0.2">
      <c r="B9" s="10" t="s">
        <v>123</v>
      </c>
      <c r="C9" s="258">
        <v>30.86</v>
      </c>
      <c r="D9" s="11">
        <f t="shared" ref="D9:O9" si="0">$C$9*100/$C$17</f>
        <v>24.472640761300557</v>
      </c>
      <c r="E9" s="11">
        <f t="shared" si="0"/>
        <v>24.472640761300557</v>
      </c>
      <c r="F9" s="11">
        <f t="shared" si="0"/>
        <v>24.472640761300557</v>
      </c>
      <c r="G9" s="11">
        <f t="shared" si="0"/>
        <v>24.472640761300557</v>
      </c>
      <c r="H9" s="11">
        <f t="shared" si="0"/>
        <v>24.472640761300557</v>
      </c>
      <c r="I9" s="11">
        <f t="shared" si="0"/>
        <v>24.472640761300557</v>
      </c>
      <c r="J9" s="11">
        <f t="shared" si="0"/>
        <v>24.472640761300557</v>
      </c>
      <c r="K9" s="11">
        <f t="shared" si="0"/>
        <v>24.472640761300557</v>
      </c>
      <c r="L9" s="11">
        <f t="shared" si="0"/>
        <v>24.472640761300557</v>
      </c>
      <c r="M9" s="11">
        <f t="shared" si="0"/>
        <v>24.472640761300557</v>
      </c>
      <c r="N9" s="11">
        <f t="shared" si="0"/>
        <v>24.472640761300557</v>
      </c>
      <c r="O9" s="11">
        <f t="shared" si="0"/>
        <v>24.472640761300557</v>
      </c>
    </row>
    <row r="10" spans="2:15" s="12" customFormat="1" x14ac:dyDescent="0.2">
      <c r="B10" s="10" t="s">
        <v>94</v>
      </c>
      <c r="C10" s="258">
        <v>3.6</v>
      </c>
      <c r="D10" s="11">
        <f t="shared" ref="D10:O10" si="1">$C$10*100/$C$17</f>
        <v>2.8548770816812055</v>
      </c>
      <c r="E10" s="11">
        <f t="shared" si="1"/>
        <v>2.8548770816812055</v>
      </c>
      <c r="F10" s="11">
        <f t="shared" si="1"/>
        <v>2.8548770816812055</v>
      </c>
      <c r="G10" s="11">
        <f t="shared" si="1"/>
        <v>2.8548770816812055</v>
      </c>
      <c r="H10" s="11">
        <f t="shared" si="1"/>
        <v>2.8548770816812055</v>
      </c>
      <c r="I10" s="11">
        <f t="shared" si="1"/>
        <v>2.8548770816812055</v>
      </c>
      <c r="J10" s="11">
        <f t="shared" si="1"/>
        <v>2.8548770816812055</v>
      </c>
      <c r="K10" s="11">
        <f t="shared" si="1"/>
        <v>2.8548770816812055</v>
      </c>
      <c r="L10" s="11">
        <f t="shared" si="1"/>
        <v>2.8548770816812055</v>
      </c>
      <c r="M10" s="11">
        <f t="shared" si="1"/>
        <v>2.8548770816812055</v>
      </c>
      <c r="N10" s="11">
        <f t="shared" si="1"/>
        <v>2.8548770816812055</v>
      </c>
      <c r="O10" s="11">
        <f t="shared" si="1"/>
        <v>2.8548770816812055</v>
      </c>
    </row>
    <row r="11" spans="2:15" s="12" customFormat="1" x14ac:dyDescent="0.2">
      <c r="B11" s="10" t="s">
        <v>60</v>
      </c>
      <c r="C11" s="258">
        <v>5.15</v>
      </c>
      <c r="D11" s="11"/>
      <c r="E11" s="11"/>
      <c r="F11" s="11"/>
      <c r="G11" s="11"/>
      <c r="H11" s="11">
        <f>$C$11*100/$C$17</f>
        <v>4.0840602696272805</v>
      </c>
      <c r="I11" s="11">
        <f>$C$11*100/$C$17</f>
        <v>4.0840602696272805</v>
      </c>
      <c r="J11" s="11">
        <f>$C$11*100/$C$17</f>
        <v>4.0840602696272805</v>
      </c>
      <c r="K11" s="11">
        <f>$C$11*100/$C$17</f>
        <v>4.0840602696272805</v>
      </c>
      <c r="L11" s="11">
        <f>$C$11*100/$C$17</f>
        <v>4.0840602696272805</v>
      </c>
      <c r="M11" s="11"/>
      <c r="N11" s="11"/>
      <c r="O11" s="13"/>
    </row>
    <row r="12" spans="2:15" s="12" customFormat="1" x14ac:dyDescent="0.2">
      <c r="B12" s="10" t="s">
        <v>53</v>
      </c>
      <c r="C12" s="259">
        <v>9.25</v>
      </c>
      <c r="D12" s="11"/>
      <c r="E12" s="11"/>
      <c r="F12" s="13"/>
      <c r="G12" s="11"/>
      <c r="H12" s="11">
        <f>$C$12*100/$C$17</f>
        <v>7.3354480570975422</v>
      </c>
      <c r="I12" s="11">
        <f>$C$12*100/$C$17</f>
        <v>7.3354480570975422</v>
      </c>
      <c r="J12" s="11">
        <f>$C$12*100/$C$17</f>
        <v>7.3354480570975422</v>
      </c>
      <c r="K12" s="11">
        <f>$C$12*100/$C$17</f>
        <v>7.3354480570975422</v>
      </c>
      <c r="L12" s="11">
        <f>$C$12*100/$C$17</f>
        <v>7.3354480570975422</v>
      </c>
      <c r="M12" s="11"/>
      <c r="N12" s="11"/>
      <c r="O12" s="13"/>
    </row>
    <row r="13" spans="2:15" s="12" customFormat="1" x14ac:dyDescent="0.2">
      <c r="B13" s="10" t="s">
        <v>61</v>
      </c>
      <c r="C13" s="258">
        <v>3.1</v>
      </c>
      <c r="D13" s="11">
        <f t="shared" ref="D13:O13" si="2">$C$13*100/$C$17</f>
        <v>2.4583663758921492</v>
      </c>
      <c r="E13" s="11">
        <f t="shared" si="2"/>
        <v>2.4583663758921492</v>
      </c>
      <c r="F13" s="11">
        <f t="shared" si="2"/>
        <v>2.4583663758921492</v>
      </c>
      <c r="G13" s="11">
        <f t="shared" si="2"/>
        <v>2.4583663758921492</v>
      </c>
      <c r="H13" s="11">
        <f t="shared" si="2"/>
        <v>2.4583663758921492</v>
      </c>
      <c r="I13" s="11">
        <f t="shared" si="2"/>
        <v>2.4583663758921492</v>
      </c>
      <c r="J13" s="11">
        <f t="shared" si="2"/>
        <v>2.4583663758921492</v>
      </c>
      <c r="K13" s="11">
        <f t="shared" si="2"/>
        <v>2.4583663758921492</v>
      </c>
      <c r="L13" s="11">
        <f t="shared" si="2"/>
        <v>2.4583663758921492</v>
      </c>
      <c r="M13" s="11">
        <f t="shared" si="2"/>
        <v>2.4583663758921492</v>
      </c>
      <c r="N13" s="11">
        <f t="shared" si="2"/>
        <v>2.4583663758921492</v>
      </c>
      <c r="O13" s="11">
        <f t="shared" si="2"/>
        <v>2.4583663758921492</v>
      </c>
    </row>
    <row r="14" spans="2:15" s="12" customFormat="1" x14ac:dyDescent="0.2">
      <c r="B14" s="37" t="s">
        <v>124</v>
      </c>
      <c r="C14" s="258">
        <v>2.57</v>
      </c>
      <c r="D14" s="38"/>
      <c r="E14" s="38"/>
      <c r="F14" s="39"/>
      <c r="G14" s="11"/>
      <c r="H14" s="11">
        <f>$C$14*100/$C$17</f>
        <v>2.0380650277557497</v>
      </c>
      <c r="I14" s="11">
        <f>$C$14*100/$C$17</f>
        <v>2.0380650277557497</v>
      </c>
      <c r="J14" s="11">
        <f>$C$14*100/$C$17</f>
        <v>2.0380650277557497</v>
      </c>
      <c r="K14" s="11">
        <f>$C$14*100/$C$17</f>
        <v>2.0380650277557497</v>
      </c>
      <c r="L14" s="11">
        <f>$C$14*100/$C$17</f>
        <v>2.0380650277557497</v>
      </c>
      <c r="M14" s="11"/>
      <c r="N14" s="11"/>
      <c r="O14" s="13"/>
    </row>
    <row r="15" spans="2:15" s="12" customFormat="1" x14ac:dyDescent="0.2">
      <c r="B15" s="10" t="s">
        <v>55</v>
      </c>
      <c r="C15" s="258">
        <v>33.94</v>
      </c>
      <c r="D15" s="11">
        <f>$C$15*100/$C$17</f>
        <v>26.915146708961142</v>
      </c>
      <c r="E15" s="11">
        <f>$C$15*100/$C$17</f>
        <v>26.915146708961142</v>
      </c>
      <c r="F15" s="11">
        <f>$C$15*100/$C$17</f>
        <v>26.915146708961142</v>
      </c>
      <c r="G15" s="11">
        <f>$C$15*100/$C$17</f>
        <v>26.915146708961142</v>
      </c>
      <c r="H15" s="11"/>
      <c r="I15" s="11"/>
      <c r="J15" s="11"/>
      <c r="K15" s="11"/>
      <c r="L15" s="11"/>
      <c r="M15" s="11"/>
      <c r="N15" s="11">
        <f>$C$15*100/$C$17</f>
        <v>26.915146708961142</v>
      </c>
      <c r="O15" s="11">
        <f>$C$15*100/$C$17</f>
        <v>26.915146708961142</v>
      </c>
    </row>
    <row r="16" spans="2:15" ht="16.5" x14ac:dyDescent="0.2">
      <c r="B16" s="257" t="s">
        <v>27</v>
      </c>
      <c r="C16" s="260">
        <f t="shared" ref="C16" si="3">SUM(C5:C15)</f>
        <v>126.05999999999999</v>
      </c>
      <c r="D16" s="423"/>
      <c r="E16" s="424"/>
      <c r="F16" s="424"/>
      <c r="G16" s="424"/>
      <c r="H16" s="424"/>
      <c r="I16" s="424"/>
      <c r="J16" s="424"/>
      <c r="K16" s="424"/>
      <c r="L16" s="424"/>
      <c r="M16" s="424"/>
      <c r="N16" s="424"/>
      <c r="O16" s="425"/>
    </row>
    <row r="17" spans="1:15" ht="16.5" x14ac:dyDescent="0.3">
      <c r="A17" s="19"/>
      <c r="B17" s="242" t="s">
        <v>28</v>
      </c>
      <c r="C17" s="243">
        <v>126.1</v>
      </c>
      <c r="D17" s="17">
        <f t="shared" ref="D17:O17" si="4">SUM(D5:D15)</f>
        <v>73.457573354480573</v>
      </c>
      <c r="E17" s="17">
        <f t="shared" si="4"/>
        <v>73.457573354480573</v>
      </c>
      <c r="F17" s="17">
        <f t="shared" si="4"/>
        <v>73.457573354480573</v>
      </c>
      <c r="G17" s="17">
        <f t="shared" si="4"/>
        <v>73.457573354480573</v>
      </c>
      <c r="H17" s="17">
        <f t="shared" si="4"/>
        <v>56.296590007930213</v>
      </c>
      <c r="I17" s="17">
        <f t="shared" si="4"/>
        <v>56.296590007930213</v>
      </c>
      <c r="J17" s="17">
        <f t="shared" si="4"/>
        <v>56.296590007930213</v>
      </c>
      <c r="K17" s="17">
        <f t="shared" si="4"/>
        <v>56.296590007930213</v>
      </c>
      <c r="L17" s="17">
        <f t="shared" si="4"/>
        <v>56.296590007930213</v>
      </c>
      <c r="M17" s="17">
        <f t="shared" si="4"/>
        <v>42.458366375892147</v>
      </c>
      <c r="N17" s="17">
        <f t="shared" si="4"/>
        <v>73.457573354480573</v>
      </c>
      <c r="O17" s="40">
        <f t="shared" si="4"/>
        <v>73.457573354480573</v>
      </c>
    </row>
    <row r="18" spans="1:15" ht="16.5" x14ac:dyDescent="0.2">
      <c r="A18" s="19"/>
      <c r="B18" s="21" t="s">
        <v>29</v>
      </c>
      <c r="C18" s="22">
        <f>C16/C17*100</f>
        <v>99.968279143536876</v>
      </c>
      <c r="D18" s="20"/>
      <c r="E18" s="20"/>
      <c r="F18" s="20"/>
      <c r="G18" s="20"/>
      <c r="H18" s="20"/>
      <c r="I18" s="20"/>
      <c r="J18" s="20"/>
      <c r="K18" s="20"/>
      <c r="L18" s="20"/>
      <c r="M18" s="20"/>
      <c r="N18" s="20"/>
      <c r="O18" s="23"/>
    </row>
    <row r="19" spans="1:15" ht="16.5" x14ac:dyDescent="0.3">
      <c r="A19" s="19"/>
      <c r="B19" s="24" t="s">
        <v>30</v>
      </c>
      <c r="C19" s="22">
        <v>401.29</v>
      </c>
      <c r="D19" s="20"/>
      <c r="E19" s="20"/>
      <c r="F19" s="20"/>
      <c r="G19" s="20"/>
      <c r="H19" s="20"/>
      <c r="I19" s="20"/>
      <c r="J19" s="20"/>
      <c r="K19" s="20"/>
      <c r="L19" s="20"/>
      <c r="M19" s="20"/>
      <c r="N19" s="20"/>
      <c r="O19" s="23"/>
    </row>
    <row r="20" spans="1:15" ht="16.5" x14ac:dyDescent="0.3">
      <c r="A20" s="19"/>
      <c r="B20" s="26" t="s">
        <v>32</v>
      </c>
      <c r="C20" s="27">
        <f>C17/C19*100</f>
        <v>31.423658700690272</v>
      </c>
      <c r="D20" s="25"/>
      <c r="E20" s="20"/>
      <c r="F20" s="20"/>
      <c r="G20" s="20"/>
      <c r="H20" s="20"/>
      <c r="I20" s="20"/>
      <c r="J20" s="20"/>
      <c r="K20" s="20"/>
      <c r="L20" s="20"/>
      <c r="M20" s="20"/>
      <c r="N20" s="20"/>
      <c r="O20" s="23"/>
    </row>
    <row r="21" spans="1:15" ht="16.5" x14ac:dyDescent="0.2">
      <c r="A21" s="19"/>
      <c r="B21" s="28" t="s">
        <v>33</v>
      </c>
      <c r="C21" s="29">
        <v>432.79</v>
      </c>
      <c r="D21" s="42"/>
      <c r="E21" s="32"/>
      <c r="F21" s="32"/>
      <c r="G21" s="32"/>
      <c r="H21" s="32"/>
      <c r="I21" s="32"/>
      <c r="J21" s="32"/>
      <c r="K21" s="32"/>
      <c r="L21" s="32"/>
      <c r="M21" s="32"/>
      <c r="N21" s="32"/>
      <c r="O21" s="33"/>
    </row>
    <row r="22" spans="1:15" ht="15" x14ac:dyDescent="0.2">
      <c r="B22" s="45"/>
      <c r="C22" s="46"/>
      <c r="D22" s="49"/>
      <c r="E22" s="49"/>
      <c r="F22" s="49"/>
      <c r="G22" s="49"/>
      <c r="H22" s="49"/>
      <c r="I22" s="49"/>
      <c r="J22" s="49"/>
      <c r="K22" s="49"/>
      <c r="L22" s="49"/>
      <c r="M22" s="49"/>
      <c r="N22" s="49"/>
      <c r="O22" s="49"/>
    </row>
    <row r="23" spans="1:15" ht="15" x14ac:dyDescent="0.2">
      <c r="B23" s="45"/>
      <c r="C23" s="50"/>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626</v>
      </c>
    </row>
    <row r="35" spans="2:15" ht="67.5" customHeight="1" x14ac:dyDescent="0.2">
      <c r="B35" s="417" t="s">
        <v>125</v>
      </c>
      <c r="C35" s="417"/>
      <c r="D35" s="417"/>
      <c r="E35" s="417"/>
      <c r="F35" s="417"/>
      <c r="G35" s="417"/>
      <c r="H35" s="417"/>
      <c r="I35" s="417"/>
      <c r="J35" s="417"/>
      <c r="K35" s="417"/>
      <c r="L35" s="417"/>
      <c r="M35" s="417"/>
      <c r="N35" s="417"/>
      <c r="O35" s="417"/>
    </row>
    <row r="37" spans="2:15" ht="15.75" x14ac:dyDescent="0.25">
      <c r="B37" s="4" t="s">
        <v>39</v>
      </c>
    </row>
    <row r="38" spans="2:15" x14ac:dyDescent="0.2">
      <c r="B38" s="406" t="s">
        <v>126</v>
      </c>
      <c r="C38" s="406"/>
      <c r="D38" s="406"/>
      <c r="E38" s="406"/>
      <c r="F38" s="406"/>
      <c r="G38" s="406"/>
      <c r="H38" s="406"/>
      <c r="I38" s="406"/>
      <c r="J38" s="406"/>
      <c r="K38" s="406"/>
      <c r="L38" s="406"/>
      <c r="M38" s="406"/>
      <c r="N38" s="406"/>
      <c r="O38" s="406"/>
    </row>
    <row r="39" spans="2:15" x14ac:dyDescent="0.2">
      <c r="B39" s="406"/>
      <c r="C39" s="406"/>
      <c r="D39" s="406"/>
      <c r="E39" s="406"/>
      <c r="F39" s="406"/>
      <c r="G39" s="406"/>
      <c r="H39" s="406"/>
      <c r="I39" s="406"/>
      <c r="J39" s="406"/>
      <c r="K39" s="406"/>
      <c r="L39" s="406"/>
      <c r="M39" s="406"/>
      <c r="N39" s="406"/>
      <c r="O39" s="406"/>
    </row>
    <row r="40" spans="2:15" x14ac:dyDescent="0.2">
      <c r="B40" s="416" t="s">
        <v>127</v>
      </c>
      <c r="C40" s="416"/>
      <c r="D40" s="416"/>
      <c r="E40" s="416"/>
      <c r="F40" s="416"/>
      <c r="G40" s="416"/>
      <c r="H40" s="416"/>
      <c r="I40" s="416"/>
      <c r="J40" s="416"/>
      <c r="K40" s="416"/>
      <c r="L40" s="416"/>
      <c r="M40" s="416"/>
      <c r="N40" s="416"/>
      <c r="O40" s="416"/>
    </row>
    <row r="41" spans="2:15" ht="27.75" customHeight="1" x14ac:dyDescent="0.2">
      <c r="B41" s="405" t="s">
        <v>72</v>
      </c>
      <c r="C41" s="405"/>
      <c r="D41" s="405"/>
      <c r="E41" s="405"/>
      <c r="F41" s="405"/>
      <c r="G41" s="405"/>
      <c r="H41" s="405"/>
      <c r="I41" s="405"/>
      <c r="J41" s="405"/>
      <c r="K41" s="405"/>
      <c r="L41" s="405"/>
      <c r="M41" s="405"/>
      <c r="N41" s="405"/>
      <c r="O41" s="405"/>
    </row>
  </sheetData>
  <mergeCells count="8">
    <mergeCell ref="B41:O41"/>
    <mergeCell ref="D1:O1"/>
    <mergeCell ref="D3:O3"/>
    <mergeCell ref="B35:O35"/>
    <mergeCell ref="B38:O39"/>
    <mergeCell ref="B40:O40"/>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7"/>
  <dimension ref="A1:Q39"/>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8.425781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7" s="3" customFormat="1" ht="15.75" x14ac:dyDescent="0.25">
      <c r="B1" s="1" t="s">
        <v>421</v>
      </c>
      <c r="C1" s="2"/>
      <c r="D1" s="393"/>
      <c r="E1" s="393"/>
      <c r="F1" s="393"/>
      <c r="G1" s="393"/>
      <c r="H1" s="393"/>
      <c r="I1" s="393"/>
      <c r="J1" s="393"/>
      <c r="K1" s="393"/>
      <c r="L1" s="393"/>
      <c r="M1" s="393"/>
      <c r="N1" s="393"/>
      <c r="O1" s="393"/>
    </row>
    <row r="2" spans="2:17" s="3" customFormat="1" ht="15.75" x14ac:dyDescent="0.25">
      <c r="B2" s="4" t="s">
        <v>1</v>
      </c>
      <c r="C2" s="5" t="s">
        <v>44</v>
      </c>
    </row>
    <row r="3" spans="2:17" s="6" customFormat="1" ht="34.5" customHeight="1" x14ac:dyDescent="0.2">
      <c r="B3" s="399" t="s">
        <v>3</v>
      </c>
      <c r="C3" s="252" t="s">
        <v>741</v>
      </c>
      <c r="D3" s="394" t="s">
        <v>388</v>
      </c>
      <c r="E3" s="395"/>
      <c r="F3" s="395"/>
      <c r="G3" s="395"/>
      <c r="H3" s="395"/>
      <c r="I3" s="395"/>
      <c r="J3" s="395"/>
      <c r="K3" s="395"/>
      <c r="L3" s="395"/>
      <c r="M3" s="395"/>
      <c r="N3" s="395"/>
      <c r="O3" s="396"/>
      <c r="Q3" s="12"/>
    </row>
    <row r="4" spans="2: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row>
    <row r="5" spans="2:17" s="12" customFormat="1" x14ac:dyDescent="0.2">
      <c r="B5" s="10" t="s">
        <v>16</v>
      </c>
      <c r="C5" s="258">
        <v>19</v>
      </c>
      <c r="D5" s="11"/>
      <c r="E5" s="11"/>
      <c r="F5" s="13"/>
      <c r="G5" s="11">
        <f>$C$5*100/$C$17</f>
        <v>8.0990988686837682</v>
      </c>
      <c r="H5" s="11">
        <f>$C$5*100/$C$17</f>
        <v>8.0990988686837682</v>
      </c>
      <c r="I5" s="11">
        <f>$C$5*100/$C$17</f>
        <v>8.0990988686837682</v>
      </c>
      <c r="J5" s="11">
        <f>$C$5*100/$C$17</f>
        <v>8.0990988686837682</v>
      </c>
      <c r="K5" s="11">
        <f>$C$5*100/$C$17</f>
        <v>8.0990988686837682</v>
      </c>
      <c r="L5" s="11"/>
      <c r="M5" s="11"/>
      <c r="N5" s="11"/>
      <c r="O5" s="13"/>
    </row>
    <row r="6" spans="2:17" s="12" customFormat="1" x14ac:dyDescent="0.2">
      <c r="B6" s="10" t="s">
        <v>17</v>
      </c>
      <c r="C6" s="258">
        <v>41</v>
      </c>
      <c r="D6" s="11"/>
      <c r="E6" s="11"/>
      <c r="F6" s="13"/>
      <c r="G6" s="11">
        <f>$C$6*100/$C$17</f>
        <v>17.477002821896555</v>
      </c>
      <c r="H6" s="11">
        <f>$C$6*100/$C$17</f>
        <v>17.477002821896555</v>
      </c>
      <c r="I6" s="11">
        <f>$C$6*100/$C$17</f>
        <v>17.477002821896555</v>
      </c>
      <c r="J6" s="11">
        <f>$C$6*100/$C$17</f>
        <v>17.477002821896555</v>
      </c>
      <c r="K6" s="11">
        <f>$C$6*100/$C$17</f>
        <v>17.477002821896555</v>
      </c>
      <c r="L6" s="11"/>
      <c r="M6" s="11"/>
      <c r="N6" s="11"/>
      <c r="O6" s="13"/>
    </row>
    <row r="7" spans="2:17" s="12" customFormat="1" x14ac:dyDescent="0.2">
      <c r="B7" s="14" t="s">
        <v>59</v>
      </c>
      <c r="C7" s="258">
        <v>30</v>
      </c>
      <c r="D7" s="11"/>
      <c r="E7" s="11"/>
      <c r="F7" s="13"/>
      <c r="G7" s="11">
        <f>$C$7*100/$C$17</f>
        <v>12.788050845290162</v>
      </c>
      <c r="H7" s="11">
        <f>$C$7*100/$C$17</f>
        <v>12.788050845290162</v>
      </c>
      <c r="I7" s="11">
        <f>$C$7*100/$C$17</f>
        <v>12.788050845290162</v>
      </c>
      <c r="J7" s="11">
        <f>$C$7*100/$C$17</f>
        <v>12.788050845290162</v>
      </c>
      <c r="K7" s="11">
        <f>$C$7*100/$C$17</f>
        <v>12.788050845290162</v>
      </c>
      <c r="L7" s="11"/>
      <c r="M7" s="11"/>
      <c r="N7" s="11"/>
      <c r="O7" s="13"/>
    </row>
    <row r="8" spans="2:17" s="12" customFormat="1" x14ac:dyDescent="0.2">
      <c r="B8" s="10" t="s">
        <v>18</v>
      </c>
      <c r="C8" s="258">
        <v>10.9</v>
      </c>
      <c r="D8" s="11"/>
      <c r="E8" s="11"/>
      <c r="F8" s="11"/>
      <c r="G8" s="11">
        <f>$C$8*100/$C$17</f>
        <v>4.6463251404554251</v>
      </c>
      <c r="H8" s="11">
        <f>$C$8*100/$C$17</f>
        <v>4.6463251404554251</v>
      </c>
      <c r="I8" s="11">
        <f>$C$8*100/$C$17</f>
        <v>4.6463251404554251</v>
      </c>
      <c r="J8" s="11">
        <f>$C$8*100/$C$17</f>
        <v>4.6463251404554251</v>
      </c>
      <c r="K8" s="11">
        <f>$C$8*100/$C$17</f>
        <v>4.6463251404554251</v>
      </c>
      <c r="L8" s="11"/>
      <c r="M8" s="11"/>
      <c r="N8" s="11"/>
      <c r="O8" s="13"/>
    </row>
    <row r="9" spans="2:17" s="12" customFormat="1" x14ac:dyDescent="0.2">
      <c r="B9" s="10" t="s">
        <v>90</v>
      </c>
      <c r="C9" s="258">
        <v>37.57</v>
      </c>
      <c r="D9" s="11">
        <f t="shared" ref="D9:O9" si="0">$C$9*100/$C$17</f>
        <v>16.014902341918379</v>
      </c>
      <c r="E9" s="11">
        <f t="shared" si="0"/>
        <v>16.014902341918379</v>
      </c>
      <c r="F9" s="11">
        <f t="shared" si="0"/>
        <v>16.014902341918379</v>
      </c>
      <c r="G9" s="11">
        <f t="shared" si="0"/>
        <v>16.014902341918379</v>
      </c>
      <c r="H9" s="11">
        <f t="shared" si="0"/>
        <v>16.014902341918379</v>
      </c>
      <c r="I9" s="11">
        <f t="shared" si="0"/>
        <v>16.014902341918379</v>
      </c>
      <c r="J9" s="11">
        <f t="shared" si="0"/>
        <v>16.014902341918379</v>
      </c>
      <c r="K9" s="11">
        <f t="shared" si="0"/>
        <v>16.014902341918379</v>
      </c>
      <c r="L9" s="11">
        <f t="shared" si="0"/>
        <v>16.014902341918379</v>
      </c>
      <c r="M9" s="11">
        <f t="shared" si="0"/>
        <v>16.014902341918379</v>
      </c>
      <c r="N9" s="11">
        <f t="shared" si="0"/>
        <v>16.014902341918379</v>
      </c>
      <c r="O9" s="11">
        <f t="shared" si="0"/>
        <v>16.014902341918379</v>
      </c>
    </row>
    <row r="10" spans="2:17" s="12" customFormat="1" x14ac:dyDescent="0.2">
      <c r="B10" s="10" t="s">
        <v>102</v>
      </c>
      <c r="C10" s="258">
        <v>12.6</v>
      </c>
      <c r="D10" s="11"/>
      <c r="E10" s="11"/>
      <c r="F10" s="11"/>
      <c r="G10" s="11">
        <f>$C$10*100/$C$17</f>
        <v>5.3709813550218675</v>
      </c>
      <c r="H10" s="11">
        <f>$C$10*100/$C$17</f>
        <v>5.3709813550218675</v>
      </c>
      <c r="I10" s="11">
        <f>$C$10*100/$C$17</f>
        <v>5.3709813550218675</v>
      </c>
      <c r="J10" s="11">
        <f>$C$10*100/$C$17</f>
        <v>5.3709813550218675</v>
      </c>
      <c r="K10" s="11">
        <f>$C$10*100/$C$17</f>
        <v>5.3709813550218675</v>
      </c>
      <c r="L10" s="11"/>
      <c r="M10" s="11"/>
      <c r="N10" s="11"/>
      <c r="O10" s="13"/>
    </row>
    <row r="11" spans="2:17" s="12" customFormat="1" x14ac:dyDescent="0.2">
      <c r="B11" s="53" t="s">
        <v>60</v>
      </c>
      <c r="C11" s="258">
        <v>2.4</v>
      </c>
      <c r="D11" s="11"/>
      <c r="E11" s="11"/>
      <c r="F11" s="11"/>
      <c r="G11" s="11">
        <f>$C$11*100/$C$17</f>
        <v>1.0230440676232129</v>
      </c>
      <c r="H11" s="11">
        <f>$C$11*100/$C$17</f>
        <v>1.0230440676232129</v>
      </c>
      <c r="I11" s="11">
        <f>$C$11*100/$C$17</f>
        <v>1.0230440676232129</v>
      </c>
      <c r="J11" s="11">
        <f>$C$11*100/$C$17</f>
        <v>1.0230440676232129</v>
      </c>
      <c r="K11" s="11">
        <f>$C$11*100/$C$17</f>
        <v>1.0230440676232129</v>
      </c>
      <c r="L11" s="11"/>
      <c r="M11" s="11"/>
      <c r="N11" s="11"/>
      <c r="O11" s="13"/>
    </row>
    <row r="12" spans="2:17" s="12" customFormat="1" x14ac:dyDescent="0.2">
      <c r="B12" s="53" t="s">
        <v>78</v>
      </c>
      <c r="C12" s="259">
        <v>22.7</v>
      </c>
      <c r="D12" s="11"/>
      <c r="E12" s="11"/>
      <c r="F12" s="13"/>
      <c r="G12" s="11">
        <f>$C$12*100/$C$17</f>
        <v>9.6762918062695551</v>
      </c>
      <c r="H12" s="11">
        <f>$C$12*100/$C$17</f>
        <v>9.6762918062695551</v>
      </c>
      <c r="I12" s="11">
        <f>$C$12*100/$C$17</f>
        <v>9.6762918062695551</v>
      </c>
      <c r="J12" s="11">
        <f>$C$12*100/$C$17</f>
        <v>9.6762918062695551</v>
      </c>
      <c r="K12" s="11">
        <f>$C$12*100/$C$17</f>
        <v>9.6762918062695551</v>
      </c>
      <c r="L12" s="11"/>
      <c r="M12" s="11"/>
      <c r="N12" s="11"/>
      <c r="O12" s="13"/>
    </row>
    <row r="13" spans="2:17" s="12" customFormat="1" x14ac:dyDescent="0.2">
      <c r="B13" s="53" t="s">
        <v>54</v>
      </c>
      <c r="C13" s="258">
        <v>13.6</v>
      </c>
      <c r="D13" s="11"/>
      <c r="E13" s="11"/>
      <c r="F13" s="11"/>
      <c r="G13" s="11">
        <f>$C$13*100/$C$17</f>
        <v>5.7972497165315398</v>
      </c>
      <c r="H13" s="11">
        <f>$C$13*100/$C$17</f>
        <v>5.7972497165315398</v>
      </c>
      <c r="I13" s="11">
        <f>$C$13*100/$C$17</f>
        <v>5.7972497165315398</v>
      </c>
      <c r="J13" s="11">
        <f>$C$13*100/$C$17</f>
        <v>5.7972497165315398</v>
      </c>
      <c r="K13" s="11">
        <f>$C$13*100/$C$17</f>
        <v>5.7972497165315398</v>
      </c>
      <c r="L13" s="11"/>
      <c r="M13" s="11"/>
      <c r="N13" s="11"/>
      <c r="O13" s="13"/>
    </row>
    <row r="14" spans="2:17" s="12" customFormat="1" x14ac:dyDescent="0.2">
      <c r="B14" s="53" t="s">
        <v>62</v>
      </c>
      <c r="C14" s="258">
        <v>36</v>
      </c>
      <c r="D14" s="38"/>
      <c r="E14" s="38"/>
      <c r="F14" s="11"/>
      <c r="G14" s="11">
        <f t="shared" ref="G14:L14" si="1">$C$14*100/$C$17</f>
        <v>15.345661014348194</v>
      </c>
      <c r="H14" s="11">
        <f t="shared" si="1"/>
        <v>15.345661014348194</v>
      </c>
      <c r="I14" s="11">
        <f t="shared" si="1"/>
        <v>15.345661014348194</v>
      </c>
      <c r="J14" s="11">
        <f t="shared" si="1"/>
        <v>15.345661014348194</v>
      </c>
      <c r="K14" s="11">
        <f t="shared" si="1"/>
        <v>15.345661014348194</v>
      </c>
      <c r="L14" s="11">
        <f t="shared" si="1"/>
        <v>15.345661014348194</v>
      </c>
      <c r="M14" s="11"/>
      <c r="N14" s="11"/>
      <c r="O14" s="13"/>
      <c r="Q14" s="9"/>
    </row>
    <row r="15" spans="2:17" s="12" customFormat="1" x14ac:dyDescent="0.2">
      <c r="B15" s="10" t="s">
        <v>105</v>
      </c>
      <c r="C15" s="258">
        <v>8.8000000000000007</v>
      </c>
      <c r="D15" s="11">
        <f t="shared" ref="D15:O15" si="2">$C$15*100/$C$17</f>
        <v>3.7511615812851145</v>
      </c>
      <c r="E15" s="11">
        <f t="shared" si="2"/>
        <v>3.7511615812851145</v>
      </c>
      <c r="F15" s="11">
        <f t="shared" si="2"/>
        <v>3.7511615812851145</v>
      </c>
      <c r="G15" s="11">
        <f t="shared" si="2"/>
        <v>3.7511615812851145</v>
      </c>
      <c r="H15" s="11">
        <f t="shared" si="2"/>
        <v>3.7511615812851145</v>
      </c>
      <c r="I15" s="11">
        <f t="shared" si="2"/>
        <v>3.7511615812851145</v>
      </c>
      <c r="J15" s="11">
        <f t="shared" si="2"/>
        <v>3.7511615812851145</v>
      </c>
      <c r="K15" s="11">
        <f t="shared" si="2"/>
        <v>3.7511615812851145</v>
      </c>
      <c r="L15" s="11">
        <f t="shared" si="2"/>
        <v>3.7511615812851145</v>
      </c>
      <c r="M15" s="11">
        <f t="shared" si="2"/>
        <v>3.7511615812851145</v>
      </c>
      <c r="N15" s="11">
        <f t="shared" si="2"/>
        <v>3.7511615812851145</v>
      </c>
      <c r="O15" s="11">
        <f t="shared" si="2"/>
        <v>3.7511615812851145</v>
      </c>
    </row>
    <row r="16" spans="2:17" ht="16.5" x14ac:dyDescent="0.2">
      <c r="B16" s="257" t="s">
        <v>27</v>
      </c>
      <c r="C16" s="260">
        <f>SUM(C5:C15)</f>
        <v>234.57</v>
      </c>
      <c r="D16" s="423"/>
      <c r="E16" s="424"/>
      <c r="F16" s="424"/>
      <c r="G16" s="424"/>
      <c r="H16" s="424"/>
      <c r="I16" s="424"/>
      <c r="J16" s="424"/>
      <c r="K16" s="424"/>
      <c r="L16" s="424"/>
      <c r="M16" s="424"/>
      <c r="N16" s="424"/>
      <c r="O16" s="425"/>
      <c r="Q16" s="12"/>
    </row>
    <row r="17" spans="1:17" ht="16.5" x14ac:dyDescent="0.3">
      <c r="A17" s="19"/>
      <c r="B17" s="242" t="s">
        <v>28</v>
      </c>
      <c r="C17" s="243">
        <v>234.59399999999999</v>
      </c>
      <c r="D17" s="17">
        <f t="shared" ref="D17:O17" si="3">SUM(D5:D15)</f>
        <v>19.766063923203493</v>
      </c>
      <c r="E17" s="17">
        <f t="shared" si="3"/>
        <v>19.766063923203493</v>
      </c>
      <c r="F17" s="17">
        <f t="shared" si="3"/>
        <v>19.766063923203493</v>
      </c>
      <c r="G17" s="17">
        <f t="shared" si="3"/>
        <v>99.98976955932379</v>
      </c>
      <c r="H17" s="17">
        <f t="shared" si="3"/>
        <v>99.98976955932379</v>
      </c>
      <c r="I17" s="17">
        <f t="shared" si="3"/>
        <v>99.98976955932379</v>
      </c>
      <c r="J17" s="17">
        <f t="shared" si="3"/>
        <v>99.98976955932379</v>
      </c>
      <c r="K17" s="17">
        <f t="shared" si="3"/>
        <v>99.98976955932379</v>
      </c>
      <c r="L17" s="17">
        <f t="shared" si="3"/>
        <v>35.111724937551692</v>
      </c>
      <c r="M17" s="17">
        <f t="shared" si="3"/>
        <v>19.766063923203493</v>
      </c>
      <c r="N17" s="17">
        <f t="shared" si="3"/>
        <v>19.766063923203493</v>
      </c>
      <c r="O17" s="40">
        <f t="shared" si="3"/>
        <v>19.766063923203493</v>
      </c>
      <c r="Q17" s="12"/>
    </row>
    <row r="18" spans="1:17" ht="16.5" x14ac:dyDescent="0.2">
      <c r="A18" s="19"/>
      <c r="B18" s="21" t="s">
        <v>29</v>
      </c>
      <c r="C18" s="22">
        <f>C16/C17*100</f>
        <v>99.989769559323776</v>
      </c>
      <c r="D18" s="20"/>
      <c r="E18" s="20"/>
      <c r="F18" s="20"/>
      <c r="G18" s="20"/>
      <c r="H18" s="20"/>
      <c r="I18" s="20"/>
      <c r="J18" s="20"/>
      <c r="K18" s="20"/>
      <c r="L18" s="20"/>
      <c r="M18" s="20"/>
      <c r="N18" s="20"/>
      <c r="O18" s="23"/>
      <c r="Q18" s="12"/>
    </row>
    <row r="19" spans="1:17" ht="16.5" x14ac:dyDescent="0.3">
      <c r="A19" s="19"/>
      <c r="B19" s="24" t="s">
        <v>30</v>
      </c>
      <c r="C19" s="27">
        <v>515.73099000000002</v>
      </c>
      <c r="D19" s="20"/>
      <c r="E19" s="20"/>
      <c r="F19" s="20"/>
      <c r="G19" s="20"/>
      <c r="H19" s="20"/>
      <c r="I19" s="20"/>
      <c r="J19" s="20"/>
      <c r="K19" s="20"/>
      <c r="L19" s="20"/>
      <c r="M19" s="20"/>
      <c r="N19" s="20"/>
      <c r="O19" s="23"/>
      <c r="Q19" s="12"/>
    </row>
    <row r="20" spans="1:17" ht="16.5" x14ac:dyDescent="0.3">
      <c r="A20" s="19"/>
      <c r="B20" s="26" t="s">
        <v>32</v>
      </c>
      <c r="C20" s="144">
        <f>100*C17/C19</f>
        <v>45.4876679022139</v>
      </c>
      <c r="D20" s="20"/>
      <c r="E20" s="20"/>
      <c r="F20" s="20"/>
      <c r="G20" s="20"/>
      <c r="H20" s="20"/>
      <c r="I20" s="20"/>
      <c r="J20" s="20"/>
      <c r="K20" s="20"/>
      <c r="L20" s="20"/>
      <c r="M20" s="20"/>
      <c r="N20" s="20"/>
      <c r="O20" s="23"/>
      <c r="Q20" s="12"/>
    </row>
    <row r="21" spans="1:17" ht="16.5" x14ac:dyDescent="0.2">
      <c r="A21" s="19"/>
      <c r="B21" s="28" t="s">
        <v>33</v>
      </c>
      <c r="C21" s="29">
        <v>515.73099000000002</v>
      </c>
      <c r="D21" s="42"/>
      <c r="E21" s="32"/>
      <c r="F21" s="32"/>
      <c r="G21" s="32"/>
      <c r="H21" s="32"/>
      <c r="I21" s="32"/>
      <c r="J21" s="32"/>
      <c r="K21" s="32"/>
      <c r="L21" s="32"/>
      <c r="M21" s="32"/>
      <c r="N21" s="32"/>
      <c r="O21" s="33"/>
    </row>
    <row r="22" spans="1:17" ht="15" x14ac:dyDescent="0.2">
      <c r="B22" s="45"/>
      <c r="C22" s="46"/>
      <c r="D22" s="49"/>
      <c r="E22" s="49"/>
      <c r="F22" s="49"/>
      <c r="G22" s="49"/>
      <c r="H22" s="49"/>
      <c r="I22" s="49"/>
      <c r="J22" s="49"/>
      <c r="K22" s="49"/>
      <c r="L22" s="49"/>
      <c r="M22" s="49"/>
      <c r="N22" s="49"/>
      <c r="O22" s="49"/>
    </row>
    <row r="23" spans="1:17" ht="15" x14ac:dyDescent="0.2">
      <c r="B23" s="45"/>
      <c r="C23" s="50"/>
      <c r="D23" s="49"/>
      <c r="E23" s="49"/>
      <c r="F23" s="49"/>
      <c r="G23" s="49"/>
      <c r="H23" s="49"/>
      <c r="I23" s="49"/>
      <c r="J23" s="49"/>
      <c r="K23" s="49"/>
      <c r="L23" s="49"/>
      <c r="M23" s="49"/>
      <c r="N23" s="49"/>
      <c r="O23" s="49"/>
    </row>
    <row r="24" spans="1:17" ht="15" x14ac:dyDescent="0.2">
      <c r="B24" s="45"/>
      <c r="C24" s="50"/>
      <c r="D24" s="49"/>
      <c r="E24" s="49"/>
      <c r="F24" s="49"/>
      <c r="G24" s="49"/>
      <c r="H24" s="49"/>
      <c r="I24" s="49"/>
      <c r="J24" s="49"/>
      <c r="K24" s="49"/>
      <c r="L24" s="49"/>
      <c r="M24" s="49"/>
      <c r="N24" s="49"/>
      <c r="O24" s="49"/>
    </row>
    <row r="25" spans="1:17" ht="15" x14ac:dyDescent="0.2">
      <c r="B25" s="45"/>
      <c r="C25" s="50"/>
      <c r="D25" s="49"/>
      <c r="E25" s="49"/>
      <c r="F25" s="49"/>
      <c r="G25" s="49"/>
      <c r="H25" s="49"/>
      <c r="I25" s="49"/>
      <c r="J25" s="49"/>
      <c r="K25" s="49"/>
      <c r="L25" s="49"/>
      <c r="M25" s="49"/>
      <c r="N25" s="49"/>
      <c r="O25" s="49"/>
    </row>
    <row r="26" spans="1:17" ht="15" x14ac:dyDescent="0.2">
      <c r="B26" s="45"/>
      <c r="C26" s="50"/>
      <c r="D26" s="49"/>
      <c r="E26" s="49"/>
      <c r="F26" s="49"/>
      <c r="G26" s="49"/>
      <c r="H26" s="49"/>
      <c r="I26" s="49"/>
      <c r="J26" s="49"/>
      <c r="K26" s="49"/>
      <c r="L26" s="49"/>
      <c r="M26" s="49"/>
      <c r="N26" s="49"/>
      <c r="O26" s="49"/>
    </row>
    <row r="27" spans="1:17" s="219" customFormat="1" ht="15" x14ac:dyDescent="0.2">
      <c r="B27" s="45"/>
      <c r="C27" s="50"/>
      <c r="D27" s="49"/>
      <c r="E27" s="49"/>
      <c r="F27" s="49"/>
      <c r="G27" s="49"/>
      <c r="H27" s="49"/>
      <c r="I27" s="49"/>
      <c r="J27" s="49"/>
      <c r="K27" s="49"/>
      <c r="L27" s="49"/>
      <c r="M27" s="49"/>
      <c r="N27" s="49"/>
      <c r="O27" s="49"/>
    </row>
    <row r="28" spans="1:17" s="219" customFormat="1" ht="15" x14ac:dyDescent="0.2">
      <c r="B28" s="45"/>
      <c r="C28" s="50"/>
      <c r="D28" s="49"/>
      <c r="E28" s="49"/>
      <c r="F28" s="49"/>
      <c r="G28" s="49"/>
      <c r="H28" s="49"/>
      <c r="I28" s="49"/>
      <c r="J28" s="49"/>
      <c r="K28" s="49"/>
      <c r="L28" s="49"/>
      <c r="M28" s="49"/>
      <c r="N28" s="49"/>
      <c r="O28" s="49"/>
    </row>
    <row r="29" spans="1:17" ht="15" x14ac:dyDescent="0.2">
      <c r="B29" s="45"/>
      <c r="C29" s="50"/>
      <c r="D29" s="49"/>
      <c r="E29" s="49"/>
      <c r="F29" s="49"/>
      <c r="G29" s="49"/>
      <c r="H29" s="49"/>
      <c r="I29" s="49"/>
      <c r="J29" s="49"/>
      <c r="K29" s="49"/>
      <c r="L29" s="49"/>
      <c r="M29" s="49"/>
      <c r="N29" s="49"/>
      <c r="O29" s="49"/>
    </row>
    <row r="30" spans="1:17" ht="15" x14ac:dyDescent="0.2">
      <c r="B30" s="45"/>
      <c r="C30" s="50"/>
      <c r="D30" s="49"/>
      <c r="E30" s="49"/>
      <c r="F30" s="49"/>
      <c r="G30" s="49"/>
      <c r="H30" s="49"/>
      <c r="I30" s="49"/>
      <c r="J30" s="49"/>
      <c r="K30" s="49"/>
      <c r="L30" s="49"/>
      <c r="M30" s="49"/>
      <c r="N30" s="49"/>
      <c r="O30" s="49"/>
    </row>
    <row r="31" spans="1:17" ht="15" x14ac:dyDescent="0.2">
      <c r="B31" s="45"/>
      <c r="C31" s="50"/>
      <c r="D31" s="49"/>
      <c r="E31" s="49"/>
      <c r="F31" s="49"/>
      <c r="G31" s="49"/>
      <c r="H31" s="49"/>
      <c r="I31" s="49"/>
      <c r="J31" s="49"/>
      <c r="K31" s="49"/>
      <c r="L31" s="49"/>
      <c r="M31" s="49"/>
      <c r="N31" s="49"/>
      <c r="O31" s="49"/>
    </row>
    <row r="32" spans="1:17" ht="15" x14ac:dyDescent="0.2">
      <c r="B32" s="45"/>
      <c r="C32" s="50"/>
      <c r="D32" s="49"/>
      <c r="E32" s="49"/>
      <c r="F32" s="49"/>
      <c r="G32" s="49"/>
      <c r="H32" s="49"/>
      <c r="I32" s="49"/>
      <c r="J32" s="49"/>
      <c r="K32" s="49"/>
      <c r="L32" s="49"/>
      <c r="M32" s="49"/>
      <c r="N32" s="49"/>
      <c r="O32" s="49"/>
    </row>
    <row r="34" spans="2:15" ht="15.75" x14ac:dyDescent="0.25">
      <c r="B34" s="4" t="s">
        <v>627</v>
      </c>
    </row>
    <row r="35" spans="2:15" ht="69.75" customHeight="1" x14ac:dyDescent="0.2">
      <c r="B35" s="397" t="s">
        <v>422</v>
      </c>
      <c r="C35" s="397"/>
      <c r="D35" s="397"/>
      <c r="E35" s="397"/>
      <c r="F35" s="397"/>
      <c r="G35" s="397"/>
      <c r="H35" s="397"/>
      <c r="I35" s="397"/>
      <c r="J35" s="397"/>
      <c r="K35" s="397"/>
      <c r="L35" s="397"/>
      <c r="M35" s="397"/>
      <c r="N35" s="397"/>
      <c r="O35" s="397"/>
    </row>
    <row r="37" spans="2:15" ht="15.75" x14ac:dyDescent="0.25">
      <c r="B37" s="4" t="s">
        <v>39</v>
      </c>
    </row>
    <row r="38" spans="2:15" ht="27.75" customHeight="1" x14ac:dyDescent="0.2">
      <c r="B38" s="406" t="s">
        <v>391</v>
      </c>
      <c r="C38" s="406"/>
      <c r="D38" s="406"/>
      <c r="E38" s="406"/>
      <c r="F38" s="406"/>
      <c r="G38" s="406"/>
      <c r="H38" s="406"/>
      <c r="I38" s="406"/>
      <c r="J38" s="406"/>
      <c r="K38" s="406"/>
      <c r="L38" s="406"/>
      <c r="M38" s="406"/>
      <c r="N38" s="406"/>
      <c r="O38" s="406"/>
    </row>
    <row r="39" spans="2:15" ht="28.5" customHeight="1" x14ac:dyDescent="0.2">
      <c r="B39" s="404" t="s">
        <v>347</v>
      </c>
      <c r="C39" s="404"/>
      <c r="D39" s="404"/>
      <c r="E39" s="404"/>
      <c r="F39" s="404"/>
      <c r="G39" s="404"/>
      <c r="H39" s="404"/>
      <c r="I39" s="404"/>
      <c r="J39" s="404"/>
      <c r="K39" s="404"/>
      <c r="L39" s="404"/>
      <c r="M39" s="404"/>
      <c r="N39" s="404"/>
      <c r="O39" s="404"/>
    </row>
  </sheetData>
  <mergeCells count="7">
    <mergeCell ref="D1:O1"/>
    <mergeCell ref="D3:O3"/>
    <mergeCell ref="B35:O35"/>
    <mergeCell ref="B38:O38"/>
    <mergeCell ref="B39:O39"/>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1"/>
  <dimension ref="A1:O24"/>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546</v>
      </c>
      <c r="C1" s="2"/>
      <c r="D1" s="1"/>
      <c r="E1" s="1"/>
      <c r="F1" s="1"/>
      <c r="G1" s="1"/>
      <c r="H1" s="1"/>
      <c r="I1" s="1"/>
      <c r="J1" s="1"/>
      <c r="K1" s="1"/>
      <c r="L1" s="1"/>
      <c r="M1" s="1"/>
      <c r="N1" s="1"/>
      <c r="O1" s="1"/>
    </row>
    <row r="2" spans="1:15" s="3" customFormat="1" ht="15.75" x14ac:dyDescent="0.25">
      <c r="B2" s="4" t="s">
        <v>1</v>
      </c>
      <c r="C2" s="5" t="s">
        <v>162</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4">
        <v>10</v>
      </c>
      <c r="D5" s="11"/>
      <c r="E5" s="11"/>
      <c r="F5" s="13"/>
      <c r="G5" s="11"/>
      <c r="H5" s="11"/>
      <c r="I5" s="11">
        <f>$C$5*100/$C$10</f>
        <v>33.037100664045724</v>
      </c>
      <c r="J5" s="11">
        <f>$C$5*100/$C$10</f>
        <v>33.037100664045724</v>
      </c>
      <c r="K5" s="11">
        <f>$C$5*100/$C$10</f>
        <v>33.037100664045724</v>
      </c>
      <c r="L5" s="11">
        <f>$C$5*100/$C$10</f>
        <v>33.037100664045724</v>
      </c>
      <c r="M5" s="11">
        <f>$C$5*100/$C$10</f>
        <v>33.037100664045724</v>
      </c>
      <c r="N5" s="11"/>
      <c r="O5" s="13"/>
    </row>
    <row r="6" spans="1:15" s="12" customFormat="1" x14ac:dyDescent="0.2">
      <c r="B6" s="10" t="s">
        <v>85</v>
      </c>
      <c r="C6" s="264">
        <v>10</v>
      </c>
      <c r="D6" s="11">
        <f>$C$6*100/$C$10</f>
        <v>33.037100664045724</v>
      </c>
      <c r="E6" s="11">
        <f>$C$6*100/$C$10</f>
        <v>33.037100664045724</v>
      </c>
      <c r="F6" s="11">
        <f>$C$6*100/$C$10</f>
        <v>33.037100664045724</v>
      </c>
      <c r="G6" s="11">
        <f>$C$6*100/$C$10</f>
        <v>33.037100664045724</v>
      </c>
      <c r="H6" s="11">
        <f>$C$6*100/$C$10</f>
        <v>33.037100664045724</v>
      </c>
      <c r="I6" s="11"/>
      <c r="J6" s="11"/>
      <c r="K6" s="11"/>
      <c r="L6" s="11"/>
      <c r="M6" s="11"/>
      <c r="N6" s="11"/>
      <c r="O6" s="13"/>
    </row>
    <row r="7" spans="1:15" s="12" customFormat="1" x14ac:dyDescent="0.2">
      <c r="B7" s="10" t="s">
        <v>98</v>
      </c>
      <c r="C7" s="264">
        <v>20.2</v>
      </c>
      <c r="D7" s="11">
        <f>$C$7*100/$C$10</f>
        <v>66.734943341372372</v>
      </c>
      <c r="E7" s="11">
        <f>$C$7*100/$C$10</f>
        <v>66.734943341372372</v>
      </c>
      <c r="F7" s="11">
        <f>$C$7*100/$C$10</f>
        <v>66.734943341372372</v>
      </c>
      <c r="G7" s="11">
        <f>$C$7*100/$C$10</f>
        <v>66.734943341372372</v>
      </c>
      <c r="H7" s="11">
        <f>$C$7*100/$C$10</f>
        <v>66.734943341372372</v>
      </c>
      <c r="I7" s="11"/>
      <c r="J7" s="11"/>
      <c r="K7" s="11"/>
      <c r="L7" s="11"/>
      <c r="M7" s="11"/>
      <c r="N7" s="11"/>
      <c r="O7" s="13"/>
    </row>
    <row r="8" spans="1:15" s="12" customFormat="1" x14ac:dyDescent="0.2">
      <c r="B8" s="10" t="s">
        <v>99</v>
      </c>
      <c r="C8" s="265">
        <v>20.2</v>
      </c>
      <c r="D8" s="11"/>
      <c r="E8" s="11"/>
      <c r="F8" s="11"/>
      <c r="G8" s="11"/>
      <c r="H8" s="11"/>
      <c r="I8" s="11">
        <f>$C$8*100/$C$10</f>
        <v>66.734943341372372</v>
      </c>
      <c r="J8" s="11">
        <f>$C$8*100/$C$10</f>
        <v>66.734943341372372</v>
      </c>
      <c r="K8" s="11">
        <f>$C$8*100/$C$10</f>
        <v>66.734943341372372</v>
      </c>
      <c r="L8" s="11">
        <f>$C$8*100/$C$10</f>
        <v>66.734943341372372</v>
      </c>
      <c r="M8" s="11">
        <f>$C$8*100/$C$10</f>
        <v>66.734943341372372</v>
      </c>
      <c r="N8" s="38"/>
      <c r="O8" s="39"/>
    </row>
    <row r="9" spans="1:15" ht="16.5" x14ac:dyDescent="0.2">
      <c r="B9" s="257" t="s">
        <v>27</v>
      </c>
      <c r="C9" s="266">
        <f>SUM(C5:C8)</f>
        <v>60.400000000000006</v>
      </c>
      <c r="D9" s="423"/>
      <c r="E9" s="424"/>
      <c r="F9" s="424"/>
      <c r="G9" s="424"/>
      <c r="H9" s="424"/>
      <c r="I9" s="424"/>
      <c r="J9" s="424"/>
      <c r="K9" s="424"/>
      <c r="L9" s="424"/>
      <c r="M9" s="424"/>
      <c r="N9" s="424"/>
      <c r="O9" s="425"/>
    </row>
    <row r="10" spans="1:15" ht="16.5" x14ac:dyDescent="0.3">
      <c r="A10" s="19"/>
      <c r="B10" s="242" t="s">
        <v>28</v>
      </c>
      <c r="C10" s="267">
        <v>30.268999999999998</v>
      </c>
      <c r="D10" s="17">
        <f t="shared" ref="D10:O10" si="0">SUM(D5:D8)</f>
        <v>99.772044005418095</v>
      </c>
      <c r="E10" s="17">
        <f t="shared" si="0"/>
        <v>99.772044005418095</v>
      </c>
      <c r="F10" s="17">
        <f t="shared" si="0"/>
        <v>99.772044005418095</v>
      </c>
      <c r="G10" s="17">
        <f t="shared" si="0"/>
        <v>99.772044005418095</v>
      </c>
      <c r="H10" s="17">
        <f t="shared" si="0"/>
        <v>99.772044005418095</v>
      </c>
      <c r="I10" s="17">
        <f t="shared" si="0"/>
        <v>99.772044005418095</v>
      </c>
      <c r="J10" s="17">
        <f t="shared" si="0"/>
        <v>99.772044005418095</v>
      </c>
      <c r="K10" s="17">
        <f t="shared" si="0"/>
        <v>99.772044005418095</v>
      </c>
      <c r="L10" s="17">
        <f t="shared" si="0"/>
        <v>99.772044005418095</v>
      </c>
      <c r="M10" s="17">
        <f t="shared" si="0"/>
        <v>99.772044005418095</v>
      </c>
      <c r="N10" s="17">
        <f t="shared" si="0"/>
        <v>0</v>
      </c>
      <c r="O10" s="17">
        <f t="shared" si="0"/>
        <v>0</v>
      </c>
    </row>
    <row r="11" spans="1:15" ht="16.5" x14ac:dyDescent="0.2">
      <c r="A11" s="19"/>
      <c r="B11" s="21" t="s">
        <v>29</v>
      </c>
      <c r="C11" s="22">
        <f>C9/C10*100</f>
        <v>199.54408801083622</v>
      </c>
      <c r="D11" s="20"/>
      <c r="E11" s="20"/>
      <c r="F11" s="20"/>
      <c r="G11" s="20"/>
      <c r="H11" s="20"/>
      <c r="I11" s="20"/>
      <c r="J11" s="20"/>
      <c r="K11" s="20"/>
      <c r="L11" s="20"/>
      <c r="M11" s="20"/>
      <c r="N11" s="20"/>
      <c r="O11" s="23"/>
    </row>
    <row r="12" spans="1:15" ht="16.5" x14ac:dyDescent="0.3">
      <c r="A12" s="19"/>
      <c r="B12" s="24" t="s">
        <v>30</v>
      </c>
      <c r="C12" s="148">
        <v>30.9</v>
      </c>
      <c r="D12" s="112" t="s">
        <v>31</v>
      </c>
      <c r="E12" s="20"/>
      <c r="F12" s="20"/>
      <c r="G12" s="20"/>
      <c r="H12" s="20"/>
      <c r="I12" s="20"/>
      <c r="J12" s="20"/>
      <c r="K12" s="20"/>
      <c r="L12" s="20"/>
      <c r="M12" s="20"/>
      <c r="N12" s="20"/>
      <c r="O12" s="23"/>
    </row>
    <row r="13" spans="1:15" ht="16.5" x14ac:dyDescent="0.3">
      <c r="A13" s="19"/>
      <c r="B13" s="26" t="s">
        <v>32</v>
      </c>
      <c r="C13" s="140">
        <f>100*C10/C12</f>
        <v>97.957928802588995</v>
      </c>
      <c r="D13" s="112"/>
      <c r="E13" s="20"/>
      <c r="F13" s="20"/>
      <c r="G13" s="20"/>
      <c r="H13" s="20"/>
      <c r="I13" s="20"/>
      <c r="J13" s="20"/>
      <c r="K13" s="20"/>
      <c r="L13" s="20"/>
      <c r="M13" s="20"/>
      <c r="N13" s="20"/>
      <c r="O13" s="23"/>
    </row>
    <row r="14" spans="1:15" ht="16.5" x14ac:dyDescent="0.2">
      <c r="A14" s="19"/>
      <c r="B14" s="28" t="s">
        <v>33</v>
      </c>
      <c r="C14" s="60">
        <v>30.9</v>
      </c>
      <c r="D14" s="30" t="s">
        <v>31</v>
      </c>
      <c r="E14" s="44" t="s">
        <v>389</v>
      </c>
      <c r="F14" s="32"/>
      <c r="G14" s="32"/>
      <c r="H14" s="32"/>
      <c r="I14" s="32"/>
      <c r="J14" s="32"/>
      <c r="K14" s="32"/>
      <c r="L14" s="32"/>
      <c r="M14" s="32"/>
      <c r="N14" s="32"/>
      <c r="O14" s="33"/>
    </row>
    <row r="15" spans="1:15" x14ac:dyDescent="0.2">
      <c r="C15" s="43"/>
    </row>
    <row r="16" spans="1:15" ht="15.75" x14ac:dyDescent="0.25">
      <c r="B16" s="4" t="s">
        <v>37</v>
      </c>
    </row>
    <row r="17" spans="2:15" ht="87.75" customHeight="1" x14ac:dyDescent="0.2">
      <c r="B17" s="397" t="s">
        <v>547</v>
      </c>
      <c r="C17" s="397"/>
      <c r="D17" s="397"/>
      <c r="E17" s="397"/>
      <c r="F17" s="397"/>
      <c r="G17" s="397"/>
      <c r="H17" s="397"/>
      <c r="I17" s="397"/>
      <c r="J17" s="397"/>
      <c r="K17" s="397"/>
      <c r="L17" s="397"/>
      <c r="M17" s="397"/>
      <c r="N17" s="397"/>
      <c r="O17" s="397"/>
    </row>
    <row r="19" spans="2:15" ht="15.75" x14ac:dyDescent="0.25">
      <c r="B19" s="4" t="s">
        <v>39</v>
      </c>
    </row>
    <row r="20" spans="2:15" x14ac:dyDescent="0.2">
      <c r="B20" s="407" t="s">
        <v>548</v>
      </c>
      <c r="C20" s="407"/>
      <c r="D20" s="407"/>
      <c r="E20" s="407"/>
      <c r="F20" s="407"/>
      <c r="G20" s="407"/>
      <c r="H20" s="407"/>
      <c r="I20" s="407"/>
      <c r="J20" s="407"/>
      <c r="K20" s="407"/>
      <c r="L20" s="407"/>
      <c r="M20" s="407"/>
      <c r="N20" s="407"/>
      <c r="O20" s="407"/>
    </row>
    <row r="21" spans="2:15" x14ac:dyDescent="0.2">
      <c r="B21" s="406" t="s">
        <v>126</v>
      </c>
      <c r="C21" s="406"/>
      <c r="D21" s="406"/>
      <c r="E21" s="406"/>
      <c r="F21" s="406"/>
      <c r="G21" s="406"/>
      <c r="H21" s="406"/>
      <c r="I21" s="406"/>
      <c r="J21" s="406"/>
      <c r="K21" s="406"/>
      <c r="L21" s="406"/>
      <c r="M21" s="406"/>
      <c r="N21" s="406"/>
      <c r="O21" s="406"/>
    </row>
    <row r="22" spans="2:15" x14ac:dyDescent="0.2">
      <c r="B22" s="406"/>
      <c r="C22" s="406"/>
      <c r="D22" s="406"/>
      <c r="E22" s="406"/>
      <c r="F22" s="406"/>
      <c r="G22" s="406"/>
      <c r="H22" s="406"/>
      <c r="I22" s="406"/>
      <c r="J22" s="406"/>
      <c r="K22" s="406"/>
      <c r="L22" s="406"/>
      <c r="M22" s="406"/>
      <c r="N22" s="406"/>
      <c r="O22" s="406"/>
    </row>
    <row r="23" spans="2:15" x14ac:dyDescent="0.2">
      <c r="B23" s="392" t="s">
        <v>41</v>
      </c>
      <c r="C23" s="392"/>
      <c r="D23" s="392"/>
      <c r="E23" s="392"/>
      <c r="F23" s="392"/>
      <c r="G23" s="392"/>
      <c r="H23" s="392"/>
      <c r="I23" s="392"/>
      <c r="J23" s="392"/>
      <c r="K23" s="392"/>
      <c r="L23" s="392"/>
      <c r="M23" s="392"/>
      <c r="N23" s="392"/>
      <c r="O23" s="392"/>
    </row>
    <row r="24" spans="2:15" x14ac:dyDescent="0.2">
      <c r="B24" s="392" t="s">
        <v>42</v>
      </c>
      <c r="C24" s="392"/>
      <c r="D24" s="392"/>
      <c r="E24" s="392"/>
      <c r="F24" s="392"/>
      <c r="G24" s="392"/>
      <c r="H24" s="392"/>
      <c r="I24" s="392"/>
      <c r="J24" s="392"/>
      <c r="K24" s="392"/>
      <c r="L24" s="392"/>
      <c r="M24" s="392"/>
      <c r="N24" s="392"/>
      <c r="O24" s="392"/>
    </row>
  </sheetData>
  <mergeCells count="8">
    <mergeCell ref="B24:O24"/>
    <mergeCell ref="D3:O3"/>
    <mergeCell ref="B17:O17"/>
    <mergeCell ref="B20:O20"/>
    <mergeCell ref="B21:O22"/>
    <mergeCell ref="B23:O23"/>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8"/>
  <dimension ref="A1:R39"/>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710937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8" s="3" customFormat="1" ht="15.75" x14ac:dyDescent="0.25">
      <c r="B1" s="1" t="s">
        <v>423</v>
      </c>
      <c r="C1" s="2"/>
      <c r="D1" s="393"/>
      <c r="E1" s="393"/>
      <c r="F1" s="393"/>
      <c r="G1" s="393"/>
      <c r="H1" s="393"/>
      <c r="I1" s="393"/>
      <c r="J1" s="393"/>
      <c r="K1" s="393"/>
      <c r="L1" s="393"/>
      <c r="M1" s="393"/>
      <c r="N1" s="393"/>
      <c r="O1" s="393"/>
    </row>
    <row r="2" spans="2:18" s="3" customFormat="1" ht="15.75" x14ac:dyDescent="0.25">
      <c r="B2" s="4" t="s">
        <v>1</v>
      </c>
      <c r="C2" s="5" t="s">
        <v>83</v>
      </c>
    </row>
    <row r="3" spans="2:18" s="6" customFormat="1" ht="34.5" customHeight="1" x14ac:dyDescent="0.2">
      <c r="B3" s="399" t="s">
        <v>3</v>
      </c>
      <c r="C3" s="252" t="s">
        <v>741</v>
      </c>
      <c r="D3" s="394" t="s">
        <v>388</v>
      </c>
      <c r="E3" s="395"/>
      <c r="F3" s="395"/>
      <c r="G3" s="395"/>
      <c r="H3" s="395"/>
      <c r="I3" s="395"/>
      <c r="J3" s="395"/>
      <c r="K3" s="395"/>
      <c r="L3" s="395"/>
      <c r="M3" s="395"/>
      <c r="N3" s="395"/>
      <c r="O3" s="396"/>
      <c r="Q3" s="12"/>
      <c r="R3" s="12"/>
    </row>
    <row r="4" spans="2:18"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c r="R4" s="12"/>
    </row>
    <row r="5" spans="2:18" s="12" customFormat="1" x14ac:dyDescent="0.2">
      <c r="B5" s="10" t="s">
        <v>14</v>
      </c>
      <c r="C5" s="258">
        <v>31</v>
      </c>
      <c r="D5" s="11">
        <f>$C$5*100/$C$21</f>
        <v>2.421875</v>
      </c>
      <c r="E5" s="11">
        <f>$C$5*100/$C$21</f>
        <v>2.421875</v>
      </c>
      <c r="F5" s="11">
        <f>$C$5*100/$C$21</f>
        <v>2.421875</v>
      </c>
      <c r="G5" s="11">
        <f>$C$5*100/$C$21</f>
        <v>2.421875</v>
      </c>
      <c r="H5" s="11">
        <f>$C$5*100/$C$21</f>
        <v>2.421875</v>
      </c>
      <c r="I5" s="11"/>
      <c r="J5" s="11"/>
      <c r="K5" s="11"/>
      <c r="L5" s="11"/>
      <c r="M5" s="11"/>
      <c r="N5" s="11">
        <f>$C$5*100/$C$21</f>
        <v>2.421875</v>
      </c>
      <c r="O5" s="11">
        <f>$C$5*100/$C$21</f>
        <v>2.421875</v>
      </c>
    </row>
    <row r="6" spans="2:18" s="12" customFormat="1" x14ac:dyDescent="0.2">
      <c r="B6" s="10" t="s">
        <v>15</v>
      </c>
      <c r="C6" s="258">
        <v>21.7</v>
      </c>
      <c r="D6" s="11"/>
      <c r="E6" s="11"/>
      <c r="F6" s="13"/>
      <c r="G6" s="11">
        <f>$C$6*100/$C$21</f>
        <v>1.6953125</v>
      </c>
      <c r="H6" s="11">
        <f>$C$6*100/$C$21</f>
        <v>1.6953125</v>
      </c>
      <c r="I6" s="11">
        <f>$C$6*100/$C$21</f>
        <v>1.6953125</v>
      </c>
      <c r="J6" s="11">
        <f>$C$6*100/$C$21</f>
        <v>1.6953125</v>
      </c>
      <c r="K6" s="11">
        <f>$C$6*100/$C$21</f>
        <v>1.6953125</v>
      </c>
      <c r="L6" s="11"/>
      <c r="M6" s="11"/>
      <c r="N6" s="11"/>
      <c r="O6" s="13"/>
    </row>
    <row r="7" spans="2:18" s="12" customFormat="1" x14ac:dyDescent="0.2">
      <c r="B7" s="10" t="s">
        <v>17</v>
      </c>
      <c r="C7" s="258">
        <v>192.9</v>
      </c>
      <c r="D7" s="11"/>
      <c r="E7" s="11"/>
      <c r="F7" s="13"/>
      <c r="G7" s="11">
        <f>$C$7*100/$C$21</f>
        <v>15.0703125</v>
      </c>
      <c r="H7" s="11">
        <f>$C$7*100/$C$21</f>
        <v>15.0703125</v>
      </c>
      <c r="I7" s="11">
        <f>$C$7*100/$C$21</f>
        <v>15.0703125</v>
      </c>
      <c r="J7" s="11">
        <f>$C$7*100/$C$21</f>
        <v>15.0703125</v>
      </c>
      <c r="K7" s="11">
        <f>$C$7*100/$C$21</f>
        <v>15.0703125</v>
      </c>
      <c r="L7" s="11"/>
      <c r="M7" s="11"/>
      <c r="N7" s="11"/>
      <c r="O7" s="13"/>
    </row>
    <row r="8" spans="2:18" s="12" customFormat="1" x14ac:dyDescent="0.2">
      <c r="B8" s="10" t="s">
        <v>59</v>
      </c>
      <c r="C8" s="259">
        <v>31</v>
      </c>
      <c r="D8" s="11"/>
      <c r="E8" s="11"/>
      <c r="F8" s="13"/>
      <c r="G8" s="11">
        <f>$C$8*100/$C$21</f>
        <v>2.421875</v>
      </c>
      <c r="H8" s="11">
        <f>$C$8*100/$C$21</f>
        <v>2.421875</v>
      </c>
      <c r="I8" s="11">
        <f>$C$8*100/$C$21</f>
        <v>2.421875</v>
      </c>
      <c r="J8" s="11">
        <f>$C$8*100/$C$21</f>
        <v>2.421875</v>
      </c>
      <c r="K8" s="11">
        <f>$C$8*100/$C$21</f>
        <v>2.421875</v>
      </c>
      <c r="L8" s="11"/>
      <c r="M8" s="11"/>
      <c r="N8" s="11"/>
      <c r="O8" s="13"/>
    </row>
    <row r="9" spans="2:18" s="12" customFormat="1" x14ac:dyDescent="0.2">
      <c r="B9" s="10" t="s">
        <v>18</v>
      </c>
      <c r="C9" s="258">
        <v>95.7</v>
      </c>
      <c r="D9" s="11"/>
      <c r="E9" s="11"/>
      <c r="F9" s="11"/>
      <c r="G9" s="11">
        <f>$C$9*100/$C$21</f>
        <v>7.4765625</v>
      </c>
      <c r="H9" s="11">
        <f>$C$9*100/$C$21</f>
        <v>7.4765625</v>
      </c>
      <c r="I9" s="11">
        <f>$C$9*100/$C$21</f>
        <v>7.4765625</v>
      </c>
      <c r="J9" s="11">
        <f>$C$9*100/$C$21</f>
        <v>7.4765625</v>
      </c>
      <c r="K9" s="11">
        <f>$C$9*100/$C$21</f>
        <v>7.4765625</v>
      </c>
      <c r="L9" s="11"/>
      <c r="M9" s="11"/>
      <c r="N9" s="11"/>
      <c r="O9" s="13"/>
    </row>
    <row r="10" spans="2:18" s="12" customFormat="1" x14ac:dyDescent="0.2">
      <c r="B10" s="10" t="s">
        <v>90</v>
      </c>
      <c r="C10" s="268">
        <v>140</v>
      </c>
      <c r="D10" s="11">
        <f t="shared" ref="D10:O10" si="0">$C$10*100/$C$21</f>
        <v>10.9375</v>
      </c>
      <c r="E10" s="11">
        <f t="shared" si="0"/>
        <v>10.9375</v>
      </c>
      <c r="F10" s="11">
        <f t="shared" si="0"/>
        <v>10.9375</v>
      </c>
      <c r="G10" s="11">
        <f t="shared" si="0"/>
        <v>10.9375</v>
      </c>
      <c r="H10" s="11">
        <f t="shared" si="0"/>
        <v>10.9375</v>
      </c>
      <c r="I10" s="11">
        <f t="shared" si="0"/>
        <v>10.9375</v>
      </c>
      <c r="J10" s="11">
        <f t="shared" si="0"/>
        <v>10.9375</v>
      </c>
      <c r="K10" s="11">
        <f t="shared" si="0"/>
        <v>10.9375</v>
      </c>
      <c r="L10" s="11">
        <f t="shared" si="0"/>
        <v>10.9375</v>
      </c>
      <c r="M10" s="11">
        <f t="shared" si="0"/>
        <v>10.9375</v>
      </c>
      <c r="N10" s="11">
        <f t="shared" si="0"/>
        <v>10.9375</v>
      </c>
      <c r="O10" s="11">
        <f t="shared" si="0"/>
        <v>10.9375</v>
      </c>
    </row>
    <row r="11" spans="2:18" s="12" customFormat="1" x14ac:dyDescent="0.2">
      <c r="B11" s="10" t="s">
        <v>94</v>
      </c>
      <c r="C11" s="258">
        <v>48.6</v>
      </c>
      <c r="D11" s="11">
        <f t="shared" ref="D11:O11" si="1">$C$11*100/$C$21</f>
        <v>3.796875</v>
      </c>
      <c r="E11" s="11">
        <f t="shared" si="1"/>
        <v>3.796875</v>
      </c>
      <c r="F11" s="11">
        <f t="shared" si="1"/>
        <v>3.796875</v>
      </c>
      <c r="G11" s="11">
        <f t="shared" si="1"/>
        <v>3.796875</v>
      </c>
      <c r="H11" s="11">
        <f t="shared" si="1"/>
        <v>3.796875</v>
      </c>
      <c r="I11" s="11">
        <f t="shared" si="1"/>
        <v>3.796875</v>
      </c>
      <c r="J11" s="11">
        <f t="shared" si="1"/>
        <v>3.796875</v>
      </c>
      <c r="K11" s="11">
        <f t="shared" si="1"/>
        <v>3.796875</v>
      </c>
      <c r="L11" s="11">
        <f t="shared" si="1"/>
        <v>3.796875</v>
      </c>
      <c r="M11" s="11">
        <f t="shared" si="1"/>
        <v>3.796875</v>
      </c>
      <c r="N11" s="11">
        <f t="shared" si="1"/>
        <v>3.796875</v>
      </c>
      <c r="O11" s="11">
        <f t="shared" si="1"/>
        <v>3.796875</v>
      </c>
    </row>
    <row r="12" spans="2:18" s="12" customFormat="1" x14ac:dyDescent="0.2">
      <c r="B12" s="10" t="s">
        <v>178</v>
      </c>
      <c r="C12" s="259">
        <v>366.9</v>
      </c>
      <c r="D12" s="11">
        <f t="shared" ref="D12:O12" si="2">$C$12*100/$C$21</f>
        <v>28.6640625</v>
      </c>
      <c r="E12" s="11">
        <f t="shared" si="2"/>
        <v>28.6640625</v>
      </c>
      <c r="F12" s="11">
        <f t="shared" si="2"/>
        <v>28.6640625</v>
      </c>
      <c r="G12" s="11">
        <f t="shared" si="2"/>
        <v>28.6640625</v>
      </c>
      <c r="H12" s="11">
        <f t="shared" si="2"/>
        <v>28.6640625</v>
      </c>
      <c r="I12" s="11">
        <f t="shared" si="2"/>
        <v>28.6640625</v>
      </c>
      <c r="J12" s="11">
        <f t="shared" si="2"/>
        <v>28.6640625</v>
      </c>
      <c r="K12" s="11">
        <f t="shared" si="2"/>
        <v>28.6640625</v>
      </c>
      <c r="L12" s="11">
        <f t="shared" si="2"/>
        <v>28.6640625</v>
      </c>
      <c r="M12" s="11">
        <f t="shared" si="2"/>
        <v>28.6640625</v>
      </c>
      <c r="N12" s="11">
        <f t="shared" si="2"/>
        <v>28.6640625</v>
      </c>
      <c r="O12" s="11">
        <f t="shared" si="2"/>
        <v>28.6640625</v>
      </c>
    </row>
    <row r="13" spans="2:18" s="12" customFormat="1" x14ac:dyDescent="0.2">
      <c r="B13" s="10" t="s">
        <v>78</v>
      </c>
      <c r="C13" s="258">
        <v>19.2</v>
      </c>
      <c r="D13" s="38"/>
      <c r="E13" s="38"/>
      <c r="F13" s="39"/>
      <c r="G13" s="11">
        <f>$C$13*100/$C$21</f>
        <v>1.5</v>
      </c>
      <c r="H13" s="11">
        <f>$C$13*100/$C$21</f>
        <v>1.5</v>
      </c>
      <c r="I13" s="11">
        <f>$C$13*100/$C$21</f>
        <v>1.5</v>
      </c>
      <c r="J13" s="11">
        <f>$C$13*100/$C$21</f>
        <v>1.5</v>
      </c>
      <c r="K13" s="11">
        <f>$C$13*100/$C$21</f>
        <v>1.5</v>
      </c>
      <c r="L13" s="11"/>
      <c r="M13" s="11"/>
      <c r="N13" s="11"/>
      <c r="O13" s="13"/>
    </row>
    <row r="14" spans="2:18" s="12" customFormat="1" x14ac:dyDescent="0.2">
      <c r="B14" s="10" t="s">
        <v>54</v>
      </c>
      <c r="C14" s="258">
        <v>18.899999999999999</v>
      </c>
      <c r="D14" s="11"/>
      <c r="E14" s="11"/>
      <c r="F14" s="11"/>
      <c r="G14" s="11">
        <f>$C$14*100/$C$21</f>
        <v>1.4765624999999998</v>
      </c>
      <c r="H14" s="11">
        <f>$C$14*100/$C$21</f>
        <v>1.4765624999999998</v>
      </c>
      <c r="I14" s="11">
        <f>$C$14*100/$C$21</f>
        <v>1.4765624999999998</v>
      </c>
      <c r="J14" s="11">
        <f>$C$14*100/$C$21</f>
        <v>1.4765624999999998</v>
      </c>
      <c r="K14" s="11">
        <f>$C$14*100/$C$21</f>
        <v>1.4765624999999998</v>
      </c>
      <c r="L14" s="11"/>
      <c r="M14" s="11"/>
      <c r="N14" s="11"/>
      <c r="O14" s="13"/>
    </row>
    <row r="15" spans="2:18" s="12" customFormat="1" x14ac:dyDescent="0.2">
      <c r="B15" s="10" t="s">
        <v>62</v>
      </c>
      <c r="C15" s="258">
        <v>33.6</v>
      </c>
      <c r="D15" s="11"/>
      <c r="E15" s="11"/>
      <c r="F15" s="11">
        <f t="shared" ref="F15:K15" si="3">$C$15*100/$C$21</f>
        <v>2.625</v>
      </c>
      <c r="G15" s="11">
        <f t="shared" si="3"/>
        <v>2.625</v>
      </c>
      <c r="H15" s="11">
        <f t="shared" si="3"/>
        <v>2.625</v>
      </c>
      <c r="I15" s="11">
        <f t="shared" si="3"/>
        <v>2.625</v>
      </c>
      <c r="J15" s="11">
        <f t="shared" si="3"/>
        <v>2.625</v>
      </c>
      <c r="K15" s="11">
        <f t="shared" si="3"/>
        <v>2.625</v>
      </c>
      <c r="L15" s="11"/>
      <c r="M15" s="11"/>
      <c r="N15" s="11"/>
      <c r="O15" s="13"/>
    </row>
    <row r="16" spans="2:18" s="12" customFormat="1" x14ac:dyDescent="0.2">
      <c r="B16" s="10" t="s">
        <v>55</v>
      </c>
      <c r="C16" s="258">
        <v>32.6</v>
      </c>
      <c r="D16" s="11">
        <f>$C$16*100/$C$21</f>
        <v>2.546875</v>
      </c>
      <c r="E16" s="11">
        <f>$C$16*100/$C$21</f>
        <v>2.546875</v>
      </c>
      <c r="F16" s="11">
        <f>$C$16*100/$C$21</f>
        <v>2.546875</v>
      </c>
      <c r="G16" s="11">
        <f>$C$16*100/$C$21</f>
        <v>2.546875</v>
      </c>
      <c r="H16" s="11"/>
      <c r="I16" s="11"/>
      <c r="J16" s="11"/>
      <c r="K16" s="11"/>
      <c r="L16" s="11"/>
      <c r="M16" s="11"/>
      <c r="N16" s="11">
        <f>$C$16*100/$C$21</f>
        <v>2.546875</v>
      </c>
      <c r="O16" s="11">
        <f>$C$16*100/$C$21</f>
        <v>2.546875</v>
      </c>
    </row>
    <row r="17" spans="1:18" s="12" customFormat="1" x14ac:dyDescent="0.2">
      <c r="B17" s="10" t="s">
        <v>183</v>
      </c>
      <c r="C17" s="258">
        <v>62.3</v>
      </c>
      <c r="D17" s="11">
        <f t="shared" ref="D17:O17" si="4">$C$17*100/$C$21</f>
        <v>4.8671875</v>
      </c>
      <c r="E17" s="11">
        <f t="shared" si="4"/>
        <v>4.8671875</v>
      </c>
      <c r="F17" s="11">
        <f t="shared" si="4"/>
        <v>4.8671875</v>
      </c>
      <c r="G17" s="11">
        <f t="shared" si="4"/>
        <v>4.8671875</v>
      </c>
      <c r="H17" s="11">
        <f t="shared" si="4"/>
        <v>4.8671875</v>
      </c>
      <c r="I17" s="11">
        <f t="shared" si="4"/>
        <v>4.8671875</v>
      </c>
      <c r="J17" s="11">
        <f t="shared" si="4"/>
        <v>4.8671875</v>
      </c>
      <c r="K17" s="11">
        <f t="shared" si="4"/>
        <v>4.8671875</v>
      </c>
      <c r="L17" s="11">
        <f t="shared" si="4"/>
        <v>4.8671875</v>
      </c>
      <c r="M17" s="11">
        <f t="shared" si="4"/>
        <v>4.8671875</v>
      </c>
      <c r="N17" s="11">
        <f t="shared" si="4"/>
        <v>4.8671875</v>
      </c>
      <c r="O17" s="11">
        <f t="shared" si="4"/>
        <v>4.8671875</v>
      </c>
    </row>
    <row r="18" spans="1:18" s="12" customFormat="1" x14ac:dyDescent="0.2">
      <c r="B18" s="10" t="s">
        <v>26</v>
      </c>
      <c r="C18" s="258">
        <v>161.19999999999999</v>
      </c>
      <c r="D18" s="11"/>
      <c r="E18" s="11"/>
      <c r="F18" s="11"/>
      <c r="G18" s="11">
        <f t="shared" ref="G18:M18" si="5">$C$18*100/$C$21</f>
        <v>12.593749999999998</v>
      </c>
      <c r="H18" s="11">
        <f t="shared" si="5"/>
        <v>12.593749999999998</v>
      </c>
      <c r="I18" s="11">
        <f t="shared" si="5"/>
        <v>12.593749999999998</v>
      </c>
      <c r="J18" s="11">
        <f t="shared" si="5"/>
        <v>12.593749999999998</v>
      </c>
      <c r="K18" s="11">
        <f t="shared" si="5"/>
        <v>12.593749999999998</v>
      </c>
      <c r="L18" s="11">
        <f t="shared" si="5"/>
        <v>12.593749999999998</v>
      </c>
      <c r="M18" s="11">
        <f t="shared" si="5"/>
        <v>12.593749999999998</v>
      </c>
      <c r="N18" s="11"/>
      <c r="O18" s="13"/>
      <c r="Q18" s="9"/>
    </row>
    <row r="19" spans="1:18" s="12" customFormat="1" x14ac:dyDescent="0.2">
      <c r="B19" s="10" t="s">
        <v>63</v>
      </c>
      <c r="C19" s="258">
        <v>24.4</v>
      </c>
      <c r="D19" s="11"/>
      <c r="E19" s="11"/>
      <c r="F19" s="11"/>
      <c r="G19" s="11">
        <f>$C$19*100/$C$21</f>
        <v>1.90625</v>
      </c>
      <c r="H19" s="11">
        <f>$C$19*100/$C$21</f>
        <v>1.90625</v>
      </c>
      <c r="I19" s="11">
        <f>$C$19*100/$C$21</f>
        <v>1.90625</v>
      </c>
      <c r="J19" s="11">
        <f>$C$19*100/$C$21</f>
        <v>1.90625</v>
      </c>
      <c r="K19" s="11">
        <f>$C$19*100/$C$21</f>
        <v>1.90625</v>
      </c>
      <c r="L19" s="11"/>
      <c r="M19" s="11"/>
      <c r="N19" s="11"/>
      <c r="O19" s="13"/>
    </row>
    <row r="20" spans="1:18" ht="16.5" x14ac:dyDescent="0.2">
      <c r="B20" s="257" t="s">
        <v>27</v>
      </c>
      <c r="C20" s="256">
        <f>SUM(C5:C19)</f>
        <v>1280</v>
      </c>
      <c r="D20" s="423"/>
      <c r="E20" s="424"/>
      <c r="F20" s="424"/>
      <c r="G20" s="424"/>
      <c r="H20" s="424"/>
      <c r="I20" s="424"/>
      <c r="J20" s="424"/>
      <c r="K20" s="424"/>
      <c r="L20" s="424"/>
      <c r="M20" s="424"/>
      <c r="N20" s="424"/>
      <c r="O20" s="425"/>
      <c r="Q20" s="12"/>
      <c r="R20" s="12"/>
    </row>
    <row r="21" spans="1:18" ht="16.5" x14ac:dyDescent="0.3">
      <c r="A21" s="19"/>
      <c r="B21" s="242" t="s">
        <v>28</v>
      </c>
      <c r="C21" s="283">
        <v>1280</v>
      </c>
      <c r="D21" s="17">
        <f t="shared" ref="D21:O21" si="6">SUM(D5:D19)</f>
        <v>53.234375</v>
      </c>
      <c r="E21" s="17">
        <f t="shared" si="6"/>
        <v>53.234375</v>
      </c>
      <c r="F21" s="17">
        <f t="shared" si="6"/>
        <v>55.859375</v>
      </c>
      <c r="G21" s="17">
        <f t="shared" si="6"/>
        <v>100</v>
      </c>
      <c r="H21" s="17">
        <f t="shared" si="6"/>
        <v>97.453125</v>
      </c>
      <c r="I21" s="17">
        <f t="shared" si="6"/>
        <v>95.03125</v>
      </c>
      <c r="J21" s="17">
        <f t="shared" si="6"/>
        <v>95.03125</v>
      </c>
      <c r="K21" s="17">
        <f t="shared" si="6"/>
        <v>95.03125</v>
      </c>
      <c r="L21" s="17">
        <f t="shared" si="6"/>
        <v>60.859375</v>
      </c>
      <c r="M21" s="17">
        <f t="shared" si="6"/>
        <v>60.859375</v>
      </c>
      <c r="N21" s="17">
        <f t="shared" si="6"/>
        <v>53.234375</v>
      </c>
      <c r="O21" s="40">
        <f t="shared" si="6"/>
        <v>53.234375</v>
      </c>
      <c r="Q21" s="12"/>
      <c r="R21" s="12"/>
    </row>
    <row r="22" spans="1:18" ht="16.5" x14ac:dyDescent="0.2">
      <c r="A22" s="19"/>
      <c r="B22" s="21" t="s">
        <v>29</v>
      </c>
      <c r="C22" s="22">
        <f>C20/C21*100</f>
        <v>100</v>
      </c>
      <c r="D22" s="20"/>
      <c r="E22" s="20"/>
      <c r="F22" s="20"/>
      <c r="G22" s="20"/>
      <c r="H22" s="20"/>
      <c r="I22" s="20"/>
      <c r="J22" s="20"/>
      <c r="K22" s="20"/>
      <c r="L22" s="20"/>
      <c r="M22" s="20"/>
      <c r="N22" s="20"/>
      <c r="O22" s="23"/>
      <c r="Q22" s="12"/>
      <c r="R22" s="12"/>
    </row>
    <row r="23" spans="1:18" ht="16.5" x14ac:dyDescent="0.3">
      <c r="A23" s="19"/>
      <c r="B23" s="24" t="s">
        <v>30</v>
      </c>
      <c r="C23" s="27">
        <v>1555</v>
      </c>
      <c r="D23" s="20"/>
      <c r="E23" s="20"/>
      <c r="F23" s="20"/>
      <c r="G23" s="20"/>
      <c r="H23" s="20"/>
      <c r="I23" s="20"/>
      <c r="J23" s="20"/>
      <c r="K23" s="20"/>
      <c r="L23" s="20"/>
      <c r="M23" s="20"/>
      <c r="N23" s="20"/>
      <c r="O23" s="23"/>
      <c r="Q23" s="12"/>
      <c r="R23" s="12"/>
    </row>
    <row r="24" spans="1:18" ht="16.5" x14ac:dyDescent="0.3">
      <c r="A24" s="19"/>
      <c r="B24" s="26" t="s">
        <v>32</v>
      </c>
      <c r="C24" s="144">
        <f>100*C21/C23</f>
        <v>82.315112540192928</v>
      </c>
      <c r="D24" s="20"/>
      <c r="E24" s="20"/>
      <c r="F24" s="20"/>
      <c r="G24" s="20"/>
      <c r="H24" s="20"/>
      <c r="I24" s="20"/>
      <c r="J24" s="20"/>
      <c r="K24" s="20"/>
      <c r="L24" s="20"/>
      <c r="M24" s="20"/>
      <c r="N24" s="20"/>
      <c r="O24" s="23"/>
    </row>
    <row r="25" spans="1:18" ht="16.5" x14ac:dyDescent="0.2">
      <c r="A25" s="19"/>
      <c r="B25" s="28" t="s">
        <v>33</v>
      </c>
      <c r="C25" s="29">
        <v>1555</v>
      </c>
      <c r="D25" s="42"/>
      <c r="E25" s="32"/>
      <c r="F25" s="32"/>
      <c r="G25" s="32"/>
      <c r="H25" s="32"/>
      <c r="I25" s="32"/>
      <c r="J25" s="32"/>
      <c r="K25" s="32"/>
      <c r="L25" s="32"/>
      <c r="M25" s="32"/>
      <c r="N25" s="32"/>
      <c r="O25" s="33"/>
    </row>
    <row r="26" spans="1:18" ht="15" x14ac:dyDescent="0.2">
      <c r="B26" s="45"/>
      <c r="C26" s="46"/>
      <c r="D26" s="49"/>
      <c r="E26" s="49"/>
      <c r="F26" s="49"/>
      <c r="G26" s="49"/>
      <c r="H26" s="49"/>
      <c r="I26" s="49"/>
      <c r="J26" s="49"/>
      <c r="K26" s="49"/>
      <c r="L26" s="49"/>
      <c r="M26" s="49"/>
      <c r="N26" s="49"/>
      <c r="O26" s="49"/>
    </row>
    <row r="27" spans="1:18" ht="15" x14ac:dyDescent="0.2">
      <c r="B27" s="45"/>
      <c r="C27" s="50"/>
      <c r="D27" s="49"/>
      <c r="E27" s="49"/>
      <c r="F27" s="49"/>
      <c r="G27" s="49"/>
      <c r="H27" s="49"/>
      <c r="I27" s="49"/>
      <c r="J27" s="49"/>
      <c r="K27" s="49"/>
      <c r="L27" s="49"/>
      <c r="M27" s="49"/>
      <c r="N27" s="49"/>
      <c r="O27" s="49"/>
    </row>
    <row r="28" spans="1:18" s="219" customFormat="1" ht="15" x14ac:dyDescent="0.2">
      <c r="B28" s="45"/>
      <c r="C28" s="50"/>
      <c r="D28" s="49"/>
      <c r="E28" s="49"/>
      <c r="F28" s="49"/>
      <c r="G28" s="49"/>
      <c r="H28" s="49"/>
      <c r="I28" s="49"/>
      <c r="J28" s="49"/>
      <c r="K28" s="49"/>
      <c r="L28" s="49"/>
      <c r="M28" s="49"/>
      <c r="N28" s="49"/>
      <c r="O28" s="49"/>
    </row>
    <row r="29" spans="1:18" s="219" customFormat="1" ht="15" x14ac:dyDescent="0.2">
      <c r="B29" s="45"/>
      <c r="C29" s="50"/>
      <c r="D29" s="49"/>
      <c r="E29" s="49"/>
      <c r="F29" s="49"/>
      <c r="G29" s="49"/>
      <c r="H29" s="49"/>
      <c r="I29" s="49"/>
      <c r="J29" s="49"/>
      <c r="K29" s="49"/>
      <c r="L29" s="49"/>
      <c r="M29" s="49"/>
      <c r="N29" s="49"/>
      <c r="O29" s="49"/>
    </row>
    <row r="30" spans="1:18" ht="15" x14ac:dyDescent="0.2">
      <c r="B30" s="45"/>
      <c r="C30" s="50"/>
      <c r="D30" s="49"/>
      <c r="E30" s="49"/>
      <c r="F30" s="49"/>
      <c r="G30" s="49"/>
      <c r="H30" s="49"/>
      <c r="I30" s="49"/>
      <c r="J30" s="49"/>
      <c r="K30" s="49"/>
      <c r="L30" s="49"/>
      <c r="M30" s="49"/>
      <c r="N30" s="49"/>
      <c r="O30" s="49"/>
    </row>
    <row r="31" spans="1:18" ht="15" x14ac:dyDescent="0.2">
      <c r="B31" s="45"/>
      <c r="C31" s="50"/>
      <c r="D31" s="49"/>
      <c r="E31" s="49"/>
      <c r="F31" s="49"/>
      <c r="G31" s="49"/>
      <c r="H31" s="49"/>
      <c r="I31" s="49"/>
      <c r="J31" s="49"/>
      <c r="K31" s="49"/>
      <c r="L31" s="49"/>
      <c r="M31" s="49"/>
      <c r="N31" s="49"/>
      <c r="O31" s="49"/>
    </row>
    <row r="32" spans="1:18" ht="15" x14ac:dyDescent="0.2">
      <c r="B32" s="45"/>
      <c r="C32" s="50"/>
      <c r="D32" s="49"/>
      <c r="E32" s="49"/>
      <c r="F32" s="49"/>
      <c r="G32" s="49"/>
      <c r="H32" s="49"/>
      <c r="I32" s="49"/>
      <c r="J32" s="49"/>
      <c r="K32" s="49"/>
      <c r="L32" s="49"/>
      <c r="M32" s="49"/>
      <c r="N32" s="49"/>
      <c r="O32" s="49"/>
    </row>
    <row r="34" spans="2:15" ht="15.75" x14ac:dyDescent="0.25">
      <c r="B34" s="4" t="s">
        <v>628</v>
      </c>
    </row>
    <row r="35" spans="2:15" ht="69.75" customHeight="1" x14ac:dyDescent="0.2">
      <c r="B35" s="397" t="s">
        <v>424</v>
      </c>
      <c r="C35" s="397"/>
      <c r="D35" s="397"/>
      <c r="E35" s="397"/>
      <c r="F35" s="397"/>
      <c r="G35" s="397"/>
      <c r="H35" s="397"/>
      <c r="I35" s="397"/>
      <c r="J35" s="397"/>
      <c r="K35" s="397"/>
      <c r="L35" s="397"/>
      <c r="M35" s="397"/>
      <c r="N35" s="397"/>
      <c r="O35" s="397"/>
    </row>
    <row r="37" spans="2:15" ht="15.75" x14ac:dyDescent="0.25">
      <c r="B37" s="4" t="s">
        <v>39</v>
      </c>
    </row>
    <row r="38" spans="2:15" x14ac:dyDescent="0.2">
      <c r="B38" s="398" t="s">
        <v>395</v>
      </c>
      <c r="C38" s="398"/>
      <c r="D38" s="398"/>
      <c r="E38" s="398"/>
      <c r="F38" s="398"/>
      <c r="G38" s="398"/>
      <c r="H38" s="398"/>
      <c r="I38" s="398"/>
      <c r="J38" s="398"/>
      <c r="K38" s="398"/>
      <c r="L38" s="398"/>
      <c r="M38" s="398"/>
      <c r="N38" s="398"/>
      <c r="O38" s="398"/>
    </row>
    <row r="39" spans="2:15" ht="28.5" customHeight="1" x14ac:dyDescent="0.2">
      <c r="B39" s="406" t="s">
        <v>391</v>
      </c>
      <c r="C39" s="406"/>
      <c r="D39" s="406"/>
      <c r="E39" s="406"/>
      <c r="F39" s="406"/>
      <c r="G39" s="406"/>
      <c r="H39" s="406"/>
      <c r="I39" s="406"/>
      <c r="J39" s="406"/>
      <c r="K39" s="406"/>
      <c r="L39" s="406"/>
      <c r="M39" s="406"/>
      <c r="N39" s="406"/>
      <c r="O39" s="406"/>
    </row>
  </sheetData>
  <mergeCells count="7">
    <mergeCell ref="D1:O1"/>
    <mergeCell ref="D3:O3"/>
    <mergeCell ref="B35:O35"/>
    <mergeCell ref="B38:O38"/>
    <mergeCell ref="B39:O39"/>
    <mergeCell ref="B3:B4"/>
    <mergeCell ref="D20:O2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20"/>
  <sheetViews>
    <sheetView zoomScaleNormal="100" workbookViewId="0"/>
  </sheetViews>
  <sheetFormatPr defaultColWidth="8.85546875" defaultRowHeight="14.25" x14ac:dyDescent="0.2"/>
  <cols>
    <col min="1" max="1" width="3.42578125" style="219" customWidth="1"/>
    <col min="2" max="2" width="66.7109375" style="219" customWidth="1"/>
    <col min="3" max="3" width="10.7109375" style="227" customWidth="1"/>
    <col min="4" max="15" width="4.7109375" style="219" customWidth="1"/>
    <col min="16" max="256" width="8.85546875" style="219"/>
    <col min="257" max="257" width="3.42578125" style="219" customWidth="1"/>
    <col min="258" max="258" width="66.7109375" style="219" customWidth="1"/>
    <col min="259" max="259" width="10.7109375" style="219" customWidth="1"/>
    <col min="260" max="271" width="4.7109375" style="219" customWidth="1"/>
    <col min="272" max="512" width="8.85546875" style="219"/>
    <col min="513" max="513" width="3.42578125" style="219" customWidth="1"/>
    <col min="514" max="514" width="66.7109375" style="219" customWidth="1"/>
    <col min="515" max="515" width="10.7109375" style="219" customWidth="1"/>
    <col min="516" max="527" width="4.7109375" style="219" customWidth="1"/>
    <col min="528" max="768" width="8.85546875" style="219"/>
    <col min="769" max="769" width="3.42578125" style="219" customWidth="1"/>
    <col min="770" max="770" width="66.7109375" style="219" customWidth="1"/>
    <col min="771" max="771" width="10.7109375" style="219" customWidth="1"/>
    <col min="772" max="783" width="4.7109375" style="219" customWidth="1"/>
    <col min="784" max="1024" width="8.85546875" style="219"/>
    <col min="1025" max="1025" width="3.42578125" style="219" customWidth="1"/>
    <col min="1026" max="1026" width="66.7109375" style="219" customWidth="1"/>
    <col min="1027" max="1027" width="10.7109375" style="219" customWidth="1"/>
    <col min="1028" max="1039" width="4.7109375" style="219" customWidth="1"/>
    <col min="1040" max="1280" width="8.85546875" style="219"/>
    <col min="1281" max="1281" width="3.42578125" style="219" customWidth="1"/>
    <col min="1282" max="1282" width="66.7109375" style="219" customWidth="1"/>
    <col min="1283" max="1283" width="10.7109375" style="219" customWidth="1"/>
    <col min="1284" max="1295" width="4.7109375" style="219" customWidth="1"/>
    <col min="1296" max="1536" width="8.85546875" style="219"/>
    <col min="1537" max="1537" width="3.42578125" style="219" customWidth="1"/>
    <col min="1538" max="1538" width="66.7109375" style="219" customWidth="1"/>
    <col min="1539" max="1539" width="10.7109375" style="219" customWidth="1"/>
    <col min="1540" max="1551" width="4.7109375" style="219" customWidth="1"/>
    <col min="1552" max="1792" width="8.85546875" style="219"/>
    <col min="1793" max="1793" width="3.42578125" style="219" customWidth="1"/>
    <col min="1794" max="1794" width="66.7109375" style="219" customWidth="1"/>
    <col min="1795" max="1795" width="10.7109375" style="219" customWidth="1"/>
    <col min="1796" max="1807" width="4.7109375" style="219" customWidth="1"/>
    <col min="1808" max="2048" width="8.85546875" style="219"/>
    <col min="2049" max="2049" width="3.42578125" style="219" customWidth="1"/>
    <col min="2050" max="2050" width="66.7109375" style="219" customWidth="1"/>
    <col min="2051" max="2051" width="10.7109375" style="219" customWidth="1"/>
    <col min="2052" max="2063" width="4.7109375" style="219" customWidth="1"/>
    <col min="2064" max="2304" width="8.85546875" style="219"/>
    <col min="2305" max="2305" width="3.42578125" style="219" customWidth="1"/>
    <col min="2306" max="2306" width="66.7109375" style="219" customWidth="1"/>
    <col min="2307" max="2307" width="10.7109375" style="219" customWidth="1"/>
    <col min="2308" max="2319" width="4.7109375" style="219" customWidth="1"/>
    <col min="2320" max="2560" width="8.85546875" style="219"/>
    <col min="2561" max="2561" width="3.42578125" style="219" customWidth="1"/>
    <col min="2562" max="2562" width="66.7109375" style="219" customWidth="1"/>
    <col min="2563" max="2563" width="10.7109375" style="219" customWidth="1"/>
    <col min="2564" max="2575" width="4.7109375" style="219" customWidth="1"/>
    <col min="2576" max="2816" width="8.85546875" style="219"/>
    <col min="2817" max="2817" width="3.42578125" style="219" customWidth="1"/>
    <col min="2818" max="2818" width="66.7109375" style="219" customWidth="1"/>
    <col min="2819" max="2819" width="10.7109375" style="219" customWidth="1"/>
    <col min="2820" max="2831" width="4.7109375" style="219" customWidth="1"/>
    <col min="2832" max="3072" width="8.85546875" style="219"/>
    <col min="3073" max="3073" width="3.42578125" style="219" customWidth="1"/>
    <col min="3074" max="3074" width="66.7109375" style="219" customWidth="1"/>
    <col min="3075" max="3075" width="10.7109375" style="219" customWidth="1"/>
    <col min="3076" max="3087" width="4.7109375" style="219" customWidth="1"/>
    <col min="3088" max="3328" width="8.85546875" style="219"/>
    <col min="3329" max="3329" width="3.42578125" style="219" customWidth="1"/>
    <col min="3330" max="3330" width="66.7109375" style="219" customWidth="1"/>
    <col min="3331" max="3331" width="10.7109375" style="219" customWidth="1"/>
    <col min="3332" max="3343" width="4.7109375" style="219" customWidth="1"/>
    <col min="3344" max="3584" width="8.85546875" style="219"/>
    <col min="3585" max="3585" width="3.42578125" style="219" customWidth="1"/>
    <col min="3586" max="3586" width="66.7109375" style="219" customWidth="1"/>
    <col min="3587" max="3587" width="10.7109375" style="219" customWidth="1"/>
    <col min="3588" max="3599" width="4.7109375" style="219" customWidth="1"/>
    <col min="3600" max="3840" width="8.85546875" style="219"/>
    <col min="3841" max="3841" width="3.42578125" style="219" customWidth="1"/>
    <col min="3842" max="3842" width="66.7109375" style="219" customWidth="1"/>
    <col min="3843" max="3843" width="10.7109375" style="219" customWidth="1"/>
    <col min="3844" max="3855" width="4.7109375" style="219" customWidth="1"/>
    <col min="3856" max="4096" width="8.85546875" style="219"/>
    <col min="4097" max="4097" width="3.42578125" style="219" customWidth="1"/>
    <col min="4098" max="4098" width="66.7109375" style="219" customWidth="1"/>
    <col min="4099" max="4099" width="10.7109375" style="219" customWidth="1"/>
    <col min="4100" max="4111" width="4.7109375" style="219" customWidth="1"/>
    <col min="4112" max="4352" width="8.85546875" style="219"/>
    <col min="4353" max="4353" width="3.42578125" style="219" customWidth="1"/>
    <col min="4354" max="4354" width="66.7109375" style="219" customWidth="1"/>
    <col min="4355" max="4355" width="10.7109375" style="219" customWidth="1"/>
    <col min="4356" max="4367" width="4.7109375" style="219" customWidth="1"/>
    <col min="4368" max="4608" width="8.85546875" style="219"/>
    <col min="4609" max="4609" width="3.42578125" style="219" customWidth="1"/>
    <col min="4610" max="4610" width="66.7109375" style="219" customWidth="1"/>
    <col min="4611" max="4611" width="10.7109375" style="219" customWidth="1"/>
    <col min="4612" max="4623" width="4.7109375" style="219" customWidth="1"/>
    <col min="4624" max="4864" width="8.85546875" style="219"/>
    <col min="4865" max="4865" width="3.42578125" style="219" customWidth="1"/>
    <col min="4866" max="4866" width="66.7109375" style="219" customWidth="1"/>
    <col min="4867" max="4867" width="10.7109375" style="219" customWidth="1"/>
    <col min="4868" max="4879" width="4.7109375" style="219" customWidth="1"/>
    <col min="4880" max="5120" width="8.85546875" style="219"/>
    <col min="5121" max="5121" width="3.42578125" style="219" customWidth="1"/>
    <col min="5122" max="5122" width="66.7109375" style="219" customWidth="1"/>
    <col min="5123" max="5123" width="10.7109375" style="219" customWidth="1"/>
    <col min="5124" max="5135" width="4.7109375" style="219" customWidth="1"/>
    <col min="5136" max="5376" width="8.85546875" style="219"/>
    <col min="5377" max="5377" width="3.42578125" style="219" customWidth="1"/>
    <col min="5378" max="5378" width="66.7109375" style="219" customWidth="1"/>
    <col min="5379" max="5379" width="10.7109375" style="219" customWidth="1"/>
    <col min="5380" max="5391" width="4.7109375" style="219" customWidth="1"/>
    <col min="5392" max="5632" width="8.85546875" style="219"/>
    <col min="5633" max="5633" width="3.42578125" style="219" customWidth="1"/>
    <col min="5634" max="5634" width="66.7109375" style="219" customWidth="1"/>
    <col min="5635" max="5635" width="10.7109375" style="219" customWidth="1"/>
    <col min="5636" max="5647" width="4.7109375" style="219" customWidth="1"/>
    <col min="5648" max="5888" width="8.85546875" style="219"/>
    <col min="5889" max="5889" width="3.42578125" style="219" customWidth="1"/>
    <col min="5890" max="5890" width="66.7109375" style="219" customWidth="1"/>
    <col min="5891" max="5891" width="10.7109375" style="219" customWidth="1"/>
    <col min="5892" max="5903" width="4.7109375" style="219" customWidth="1"/>
    <col min="5904" max="6144" width="8.85546875" style="219"/>
    <col min="6145" max="6145" width="3.42578125" style="219" customWidth="1"/>
    <col min="6146" max="6146" width="66.7109375" style="219" customWidth="1"/>
    <col min="6147" max="6147" width="10.7109375" style="219" customWidth="1"/>
    <col min="6148" max="6159" width="4.7109375" style="219" customWidth="1"/>
    <col min="6160" max="6400" width="8.85546875" style="219"/>
    <col min="6401" max="6401" width="3.42578125" style="219" customWidth="1"/>
    <col min="6402" max="6402" width="66.7109375" style="219" customWidth="1"/>
    <col min="6403" max="6403" width="10.7109375" style="219" customWidth="1"/>
    <col min="6404" max="6415" width="4.7109375" style="219" customWidth="1"/>
    <col min="6416" max="6656" width="8.85546875" style="219"/>
    <col min="6657" max="6657" width="3.42578125" style="219" customWidth="1"/>
    <col min="6658" max="6658" width="66.7109375" style="219" customWidth="1"/>
    <col min="6659" max="6659" width="10.7109375" style="219" customWidth="1"/>
    <col min="6660" max="6671" width="4.7109375" style="219" customWidth="1"/>
    <col min="6672" max="6912" width="8.85546875" style="219"/>
    <col min="6913" max="6913" width="3.42578125" style="219" customWidth="1"/>
    <col min="6914" max="6914" width="66.7109375" style="219" customWidth="1"/>
    <col min="6915" max="6915" width="10.7109375" style="219" customWidth="1"/>
    <col min="6916" max="6927" width="4.7109375" style="219" customWidth="1"/>
    <col min="6928" max="7168" width="8.85546875" style="219"/>
    <col min="7169" max="7169" width="3.42578125" style="219" customWidth="1"/>
    <col min="7170" max="7170" width="66.7109375" style="219" customWidth="1"/>
    <col min="7171" max="7171" width="10.7109375" style="219" customWidth="1"/>
    <col min="7172" max="7183" width="4.7109375" style="219" customWidth="1"/>
    <col min="7184" max="7424" width="8.85546875" style="219"/>
    <col min="7425" max="7425" width="3.42578125" style="219" customWidth="1"/>
    <col min="7426" max="7426" width="66.7109375" style="219" customWidth="1"/>
    <col min="7427" max="7427" width="10.7109375" style="219" customWidth="1"/>
    <col min="7428" max="7439" width="4.7109375" style="219" customWidth="1"/>
    <col min="7440" max="7680" width="8.85546875" style="219"/>
    <col min="7681" max="7681" width="3.42578125" style="219" customWidth="1"/>
    <col min="7682" max="7682" width="66.7109375" style="219" customWidth="1"/>
    <col min="7683" max="7683" width="10.7109375" style="219" customWidth="1"/>
    <col min="7684" max="7695" width="4.7109375" style="219" customWidth="1"/>
    <col min="7696" max="7936" width="8.85546875" style="219"/>
    <col min="7937" max="7937" width="3.42578125" style="219" customWidth="1"/>
    <col min="7938" max="7938" width="66.7109375" style="219" customWidth="1"/>
    <col min="7939" max="7939" width="10.7109375" style="219" customWidth="1"/>
    <col min="7940" max="7951" width="4.7109375" style="219" customWidth="1"/>
    <col min="7952" max="8192" width="8.85546875" style="219"/>
    <col min="8193" max="8193" width="3.42578125" style="219" customWidth="1"/>
    <col min="8194" max="8194" width="66.7109375" style="219" customWidth="1"/>
    <col min="8195" max="8195" width="10.7109375" style="219" customWidth="1"/>
    <col min="8196" max="8207" width="4.7109375" style="219" customWidth="1"/>
    <col min="8208" max="8448" width="8.85546875" style="219"/>
    <col min="8449" max="8449" width="3.42578125" style="219" customWidth="1"/>
    <col min="8450" max="8450" width="66.7109375" style="219" customWidth="1"/>
    <col min="8451" max="8451" width="10.7109375" style="219" customWidth="1"/>
    <col min="8452" max="8463" width="4.7109375" style="219" customWidth="1"/>
    <col min="8464" max="8704" width="8.85546875" style="219"/>
    <col min="8705" max="8705" width="3.42578125" style="219" customWidth="1"/>
    <col min="8706" max="8706" width="66.7109375" style="219" customWidth="1"/>
    <col min="8707" max="8707" width="10.7109375" style="219" customWidth="1"/>
    <col min="8708" max="8719" width="4.7109375" style="219" customWidth="1"/>
    <col min="8720" max="8960" width="8.85546875" style="219"/>
    <col min="8961" max="8961" width="3.42578125" style="219" customWidth="1"/>
    <col min="8962" max="8962" width="66.7109375" style="219" customWidth="1"/>
    <col min="8963" max="8963" width="10.7109375" style="219" customWidth="1"/>
    <col min="8964" max="8975" width="4.7109375" style="219" customWidth="1"/>
    <col min="8976" max="9216" width="8.85546875" style="219"/>
    <col min="9217" max="9217" width="3.42578125" style="219" customWidth="1"/>
    <col min="9218" max="9218" width="66.7109375" style="219" customWidth="1"/>
    <col min="9219" max="9219" width="10.7109375" style="219" customWidth="1"/>
    <col min="9220" max="9231" width="4.7109375" style="219" customWidth="1"/>
    <col min="9232" max="9472" width="8.85546875" style="219"/>
    <col min="9473" max="9473" width="3.42578125" style="219" customWidth="1"/>
    <col min="9474" max="9474" width="66.7109375" style="219" customWidth="1"/>
    <col min="9475" max="9475" width="10.7109375" style="219" customWidth="1"/>
    <col min="9476" max="9487" width="4.7109375" style="219" customWidth="1"/>
    <col min="9488" max="9728" width="8.85546875" style="219"/>
    <col min="9729" max="9729" width="3.42578125" style="219" customWidth="1"/>
    <col min="9730" max="9730" width="66.7109375" style="219" customWidth="1"/>
    <col min="9731" max="9731" width="10.7109375" style="219" customWidth="1"/>
    <col min="9732" max="9743" width="4.7109375" style="219" customWidth="1"/>
    <col min="9744" max="9984" width="8.85546875" style="219"/>
    <col min="9985" max="9985" width="3.42578125" style="219" customWidth="1"/>
    <col min="9986" max="9986" width="66.7109375" style="219" customWidth="1"/>
    <col min="9987" max="9987" width="10.7109375" style="219" customWidth="1"/>
    <col min="9988" max="9999" width="4.7109375" style="219" customWidth="1"/>
    <col min="10000" max="10240" width="8.85546875" style="219"/>
    <col min="10241" max="10241" width="3.42578125" style="219" customWidth="1"/>
    <col min="10242" max="10242" width="66.7109375" style="219" customWidth="1"/>
    <col min="10243" max="10243" width="10.7109375" style="219" customWidth="1"/>
    <col min="10244" max="10255" width="4.7109375" style="219" customWidth="1"/>
    <col min="10256" max="10496" width="8.85546875" style="219"/>
    <col min="10497" max="10497" width="3.42578125" style="219" customWidth="1"/>
    <col min="10498" max="10498" width="66.7109375" style="219" customWidth="1"/>
    <col min="10499" max="10499" width="10.7109375" style="219" customWidth="1"/>
    <col min="10500" max="10511" width="4.7109375" style="219" customWidth="1"/>
    <col min="10512" max="10752" width="8.85546875" style="219"/>
    <col min="10753" max="10753" width="3.42578125" style="219" customWidth="1"/>
    <col min="10754" max="10754" width="66.7109375" style="219" customWidth="1"/>
    <col min="10755" max="10755" width="10.7109375" style="219" customWidth="1"/>
    <col min="10756" max="10767" width="4.7109375" style="219" customWidth="1"/>
    <col min="10768" max="11008" width="8.85546875" style="219"/>
    <col min="11009" max="11009" width="3.42578125" style="219" customWidth="1"/>
    <col min="11010" max="11010" width="66.7109375" style="219" customWidth="1"/>
    <col min="11011" max="11011" width="10.7109375" style="219" customWidth="1"/>
    <col min="11012" max="11023" width="4.7109375" style="219" customWidth="1"/>
    <col min="11024" max="11264" width="8.85546875" style="219"/>
    <col min="11265" max="11265" width="3.42578125" style="219" customWidth="1"/>
    <col min="11266" max="11266" width="66.7109375" style="219" customWidth="1"/>
    <col min="11267" max="11267" width="10.7109375" style="219" customWidth="1"/>
    <col min="11268" max="11279" width="4.7109375" style="219" customWidth="1"/>
    <col min="11280" max="11520" width="8.85546875" style="219"/>
    <col min="11521" max="11521" width="3.42578125" style="219" customWidth="1"/>
    <col min="11522" max="11522" width="66.7109375" style="219" customWidth="1"/>
    <col min="11523" max="11523" width="10.7109375" style="219" customWidth="1"/>
    <col min="11524" max="11535" width="4.7109375" style="219" customWidth="1"/>
    <col min="11536" max="11776" width="8.85546875" style="219"/>
    <col min="11777" max="11777" width="3.42578125" style="219" customWidth="1"/>
    <col min="11778" max="11778" width="66.7109375" style="219" customWidth="1"/>
    <col min="11779" max="11779" width="10.7109375" style="219" customWidth="1"/>
    <col min="11780" max="11791" width="4.7109375" style="219" customWidth="1"/>
    <col min="11792" max="12032" width="8.85546875" style="219"/>
    <col min="12033" max="12033" width="3.42578125" style="219" customWidth="1"/>
    <col min="12034" max="12034" width="66.7109375" style="219" customWidth="1"/>
    <col min="12035" max="12035" width="10.7109375" style="219" customWidth="1"/>
    <col min="12036" max="12047" width="4.7109375" style="219" customWidth="1"/>
    <col min="12048" max="12288" width="8.85546875" style="219"/>
    <col min="12289" max="12289" width="3.42578125" style="219" customWidth="1"/>
    <col min="12290" max="12290" width="66.7109375" style="219" customWidth="1"/>
    <col min="12291" max="12291" width="10.7109375" style="219" customWidth="1"/>
    <col min="12292" max="12303" width="4.7109375" style="219" customWidth="1"/>
    <col min="12304" max="12544" width="8.85546875" style="219"/>
    <col min="12545" max="12545" width="3.42578125" style="219" customWidth="1"/>
    <col min="12546" max="12546" width="66.7109375" style="219" customWidth="1"/>
    <col min="12547" max="12547" width="10.7109375" style="219" customWidth="1"/>
    <col min="12548" max="12559" width="4.7109375" style="219" customWidth="1"/>
    <col min="12560" max="12800" width="8.85546875" style="219"/>
    <col min="12801" max="12801" width="3.42578125" style="219" customWidth="1"/>
    <col min="12802" max="12802" width="66.7109375" style="219" customWidth="1"/>
    <col min="12803" max="12803" width="10.7109375" style="219" customWidth="1"/>
    <col min="12804" max="12815" width="4.7109375" style="219" customWidth="1"/>
    <col min="12816" max="13056" width="8.85546875" style="219"/>
    <col min="13057" max="13057" width="3.42578125" style="219" customWidth="1"/>
    <col min="13058" max="13058" width="66.7109375" style="219" customWidth="1"/>
    <col min="13059" max="13059" width="10.7109375" style="219" customWidth="1"/>
    <col min="13060" max="13071" width="4.7109375" style="219" customWidth="1"/>
    <col min="13072" max="13312" width="8.85546875" style="219"/>
    <col min="13313" max="13313" width="3.42578125" style="219" customWidth="1"/>
    <col min="13314" max="13314" width="66.7109375" style="219" customWidth="1"/>
    <col min="13315" max="13315" width="10.7109375" style="219" customWidth="1"/>
    <col min="13316" max="13327" width="4.7109375" style="219" customWidth="1"/>
    <col min="13328" max="13568" width="8.85546875" style="219"/>
    <col min="13569" max="13569" width="3.42578125" style="219" customWidth="1"/>
    <col min="13570" max="13570" width="66.7109375" style="219" customWidth="1"/>
    <col min="13571" max="13571" width="10.7109375" style="219" customWidth="1"/>
    <col min="13572" max="13583" width="4.7109375" style="219" customWidth="1"/>
    <col min="13584" max="13824" width="8.85546875" style="219"/>
    <col min="13825" max="13825" width="3.42578125" style="219" customWidth="1"/>
    <col min="13826" max="13826" width="66.7109375" style="219" customWidth="1"/>
    <col min="13827" max="13827" width="10.7109375" style="219" customWidth="1"/>
    <col min="13828" max="13839" width="4.7109375" style="219" customWidth="1"/>
    <col min="13840" max="14080" width="8.85546875" style="219"/>
    <col min="14081" max="14081" width="3.42578125" style="219" customWidth="1"/>
    <col min="14082" max="14082" width="66.7109375" style="219" customWidth="1"/>
    <col min="14083" max="14083" width="10.7109375" style="219" customWidth="1"/>
    <col min="14084" max="14095" width="4.7109375" style="219" customWidth="1"/>
    <col min="14096" max="14336" width="8.85546875" style="219"/>
    <col min="14337" max="14337" width="3.42578125" style="219" customWidth="1"/>
    <col min="14338" max="14338" width="66.7109375" style="219" customWidth="1"/>
    <col min="14339" max="14339" width="10.7109375" style="219" customWidth="1"/>
    <col min="14340" max="14351" width="4.7109375" style="219" customWidth="1"/>
    <col min="14352" max="14592" width="8.85546875" style="219"/>
    <col min="14593" max="14593" width="3.42578125" style="219" customWidth="1"/>
    <col min="14594" max="14594" width="66.7109375" style="219" customWidth="1"/>
    <col min="14595" max="14595" width="10.7109375" style="219" customWidth="1"/>
    <col min="14596" max="14607" width="4.7109375" style="219" customWidth="1"/>
    <col min="14608" max="14848" width="8.85546875" style="219"/>
    <col min="14849" max="14849" width="3.42578125" style="219" customWidth="1"/>
    <col min="14850" max="14850" width="66.7109375" style="219" customWidth="1"/>
    <col min="14851" max="14851" width="10.7109375" style="219" customWidth="1"/>
    <col min="14852" max="14863" width="4.7109375" style="219" customWidth="1"/>
    <col min="14864" max="15104" width="8.85546875" style="219"/>
    <col min="15105" max="15105" width="3.42578125" style="219" customWidth="1"/>
    <col min="15106" max="15106" width="66.7109375" style="219" customWidth="1"/>
    <col min="15107" max="15107" width="10.7109375" style="219" customWidth="1"/>
    <col min="15108" max="15119" width="4.7109375" style="219" customWidth="1"/>
    <col min="15120" max="15360" width="8.85546875" style="219"/>
    <col min="15361" max="15361" width="3.42578125" style="219" customWidth="1"/>
    <col min="15362" max="15362" width="66.7109375" style="219" customWidth="1"/>
    <col min="15363" max="15363" width="10.7109375" style="219" customWidth="1"/>
    <col min="15364" max="15375" width="4.7109375" style="219" customWidth="1"/>
    <col min="15376" max="15616" width="8.85546875" style="219"/>
    <col min="15617" max="15617" width="3.42578125" style="219" customWidth="1"/>
    <col min="15618" max="15618" width="66.7109375" style="219" customWidth="1"/>
    <col min="15619" max="15619" width="10.7109375" style="219" customWidth="1"/>
    <col min="15620" max="15631" width="4.7109375" style="219" customWidth="1"/>
    <col min="15632" max="15872" width="8.85546875" style="219"/>
    <col min="15873" max="15873" width="3.42578125" style="219" customWidth="1"/>
    <col min="15874" max="15874" width="66.7109375" style="219" customWidth="1"/>
    <col min="15875" max="15875" width="10.7109375" style="219" customWidth="1"/>
    <col min="15876" max="15887" width="4.7109375" style="219" customWidth="1"/>
    <col min="15888" max="16128" width="8.85546875" style="219"/>
    <col min="16129" max="16129" width="3.42578125" style="219" customWidth="1"/>
    <col min="16130" max="16130" width="66.7109375" style="219" customWidth="1"/>
    <col min="16131" max="16131" width="10.7109375" style="219" customWidth="1"/>
    <col min="16132" max="16143" width="4.7109375" style="219" customWidth="1"/>
    <col min="16144" max="16384" width="8.85546875" style="219"/>
  </cols>
  <sheetData>
    <row r="1" spans="1:15" s="218" customFormat="1" ht="15.75" x14ac:dyDescent="0.25">
      <c r="B1" s="1" t="s">
        <v>785</v>
      </c>
      <c r="C1" s="2"/>
      <c r="D1" s="393"/>
      <c r="E1" s="393"/>
      <c r="F1" s="393"/>
      <c r="G1" s="393"/>
      <c r="H1" s="393"/>
      <c r="I1" s="393"/>
      <c r="J1" s="393"/>
      <c r="K1" s="393"/>
      <c r="L1" s="393"/>
      <c r="M1" s="393"/>
      <c r="N1" s="393"/>
      <c r="O1" s="393"/>
    </row>
    <row r="2" spans="1:15" s="218" customFormat="1" ht="15.75" x14ac:dyDescent="0.25">
      <c r="B2" s="4" t="s">
        <v>1</v>
      </c>
      <c r="C2" s="168">
        <v>2008</v>
      </c>
      <c r="D2" s="212" t="s">
        <v>697</v>
      </c>
      <c r="E2" s="212"/>
      <c r="F2" s="212"/>
      <c r="G2" s="212"/>
      <c r="H2" s="213"/>
      <c r="I2" s="214"/>
      <c r="J2" s="219"/>
      <c r="K2" s="219"/>
      <c r="L2" s="214"/>
      <c r="M2" s="376"/>
      <c r="N2" s="376" t="s">
        <v>698</v>
      </c>
    </row>
    <row r="3" spans="1:15" s="6" customFormat="1" ht="15"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220" customFormat="1" x14ac:dyDescent="0.2">
      <c r="B5" s="221" t="s">
        <v>50</v>
      </c>
      <c r="C5" s="271">
        <v>0.36499999999999999</v>
      </c>
      <c r="D5" s="222"/>
      <c r="E5" s="222"/>
      <c r="F5" s="13"/>
      <c r="G5" s="13"/>
      <c r="H5" s="13">
        <f>$C$5*100/$C$7</f>
        <v>100</v>
      </c>
      <c r="I5" s="13">
        <f>$C$5*100/$C$7</f>
        <v>100</v>
      </c>
      <c r="J5" s="13">
        <f>$C$5*100/$C$7</f>
        <v>100</v>
      </c>
      <c r="K5" s="321">
        <f t="shared" ref="K5:L5" si="0">$C$5*100/$C$7</f>
        <v>100</v>
      </c>
      <c r="L5" s="321">
        <f t="shared" si="0"/>
        <v>100</v>
      </c>
      <c r="M5" s="222"/>
      <c r="N5" s="222"/>
      <c r="O5" s="13"/>
    </row>
    <row r="6" spans="1:15" ht="16.5" x14ac:dyDescent="0.2">
      <c r="B6" s="257" t="s">
        <v>27</v>
      </c>
      <c r="C6" s="272">
        <f>SUM(C5:C5)</f>
        <v>0.36499999999999999</v>
      </c>
      <c r="D6" s="423"/>
      <c r="E6" s="424"/>
      <c r="F6" s="424"/>
      <c r="G6" s="424"/>
      <c r="H6" s="424"/>
      <c r="I6" s="424"/>
      <c r="J6" s="424"/>
      <c r="K6" s="424"/>
      <c r="L6" s="424"/>
      <c r="M6" s="424"/>
      <c r="N6" s="424"/>
      <c r="O6" s="425"/>
    </row>
    <row r="7" spans="1:15" ht="16.5" x14ac:dyDescent="0.3">
      <c r="A7" s="19"/>
      <c r="B7" s="242" t="s">
        <v>28</v>
      </c>
      <c r="C7" s="243">
        <v>0.36499999999999999</v>
      </c>
      <c r="D7" s="223">
        <f t="shared" ref="D7:O7" si="1">SUM(D5:D5)</f>
        <v>0</v>
      </c>
      <c r="E7" s="223">
        <f t="shared" si="1"/>
        <v>0</v>
      </c>
      <c r="F7" s="223">
        <f t="shared" si="1"/>
        <v>0</v>
      </c>
      <c r="G7" s="223">
        <f t="shared" si="1"/>
        <v>0</v>
      </c>
      <c r="H7" s="223">
        <f t="shared" si="1"/>
        <v>100</v>
      </c>
      <c r="I7" s="223">
        <f t="shared" si="1"/>
        <v>100</v>
      </c>
      <c r="J7" s="223">
        <f t="shared" si="1"/>
        <v>100</v>
      </c>
      <c r="K7" s="223">
        <f t="shared" si="1"/>
        <v>100</v>
      </c>
      <c r="L7" s="223">
        <f t="shared" si="1"/>
        <v>100</v>
      </c>
      <c r="M7" s="223">
        <f t="shared" si="1"/>
        <v>0</v>
      </c>
      <c r="N7" s="223">
        <f t="shared" si="1"/>
        <v>0</v>
      </c>
      <c r="O7" s="40">
        <f t="shared" si="1"/>
        <v>0</v>
      </c>
    </row>
    <row r="8" spans="1:15" ht="16.5" x14ac:dyDescent="0.2">
      <c r="A8" s="19"/>
      <c r="B8" s="21" t="s">
        <v>29</v>
      </c>
      <c r="C8" s="224">
        <f>C6/C7*100</f>
        <v>100</v>
      </c>
      <c r="D8" s="20"/>
      <c r="E8" s="20"/>
      <c r="F8" s="20"/>
      <c r="G8" s="20"/>
      <c r="H8" s="20"/>
      <c r="I8" s="20"/>
      <c r="J8" s="20"/>
      <c r="K8" s="20"/>
      <c r="L8" s="20"/>
      <c r="M8" s="20"/>
      <c r="N8" s="20"/>
      <c r="O8" s="23"/>
    </row>
    <row r="9" spans="1:15" ht="16.5" x14ac:dyDescent="0.3">
      <c r="A9" s="19"/>
      <c r="B9" s="24" t="s">
        <v>30</v>
      </c>
      <c r="C9" s="51">
        <v>0.36499999999999999</v>
      </c>
      <c r="D9" s="20"/>
      <c r="E9" s="20"/>
      <c r="F9" s="20"/>
      <c r="G9" s="20"/>
      <c r="H9" s="20"/>
      <c r="I9" s="20"/>
      <c r="J9" s="20"/>
      <c r="K9" s="20"/>
      <c r="L9" s="20"/>
      <c r="M9" s="20"/>
      <c r="N9" s="20"/>
      <c r="O9" s="23"/>
    </row>
    <row r="10" spans="1:15" ht="16.5" x14ac:dyDescent="0.3">
      <c r="A10" s="19"/>
      <c r="B10" s="26" t="s">
        <v>32</v>
      </c>
      <c r="C10" s="225">
        <f>C7/C9*100</f>
        <v>100</v>
      </c>
      <c r="D10" s="25"/>
      <c r="E10" s="20"/>
      <c r="F10" s="20"/>
      <c r="G10" s="20"/>
      <c r="H10" s="20"/>
      <c r="I10" s="20"/>
      <c r="J10" s="20"/>
      <c r="K10" s="20"/>
      <c r="L10" s="20"/>
      <c r="M10" s="20"/>
      <c r="N10" s="20"/>
      <c r="O10" s="23"/>
    </row>
    <row r="11" spans="1:15" ht="16.5" x14ac:dyDescent="0.2">
      <c r="A11" s="19"/>
      <c r="B11" s="28" t="s">
        <v>33</v>
      </c>
      <c r="C11" s="52">
        <v>0.36499999999999999</v>
      </c>
      <c r="D11" s="42"/>
      <c r="E11" s="32"/>
      <c r="F11" s="32"/>
      <c r="G11" s="32"/>
      <c r="H11" s="32"/>
      <c r="I11" s="32"/>
      <c r="J11" s="32"/>
      <c r="K11" s="32"/>
      <c r="L11" s="32"/>
      <c r="M11" s="32"/>
      <c r="N11" s="32"/>
      <c r="O11" s="33"/>
    </row>
    <row r="12" spans="1:15" x14ac:dyDescent="0.2">
      <c r="C12" s="43"/>
    </row>
    <row r="13" spans="1:15" ht="15.75" x14ac:dyDescent="0.25">
      <c r="B13" s="4" t="s">
        <v>37</v>
      </c>
    </row>
    <row r="14" spans="1:15" ht="33" customHeight="1" x14ac:dyDescent="0.2">
      <c r="B14" s="405" t="s">
        <v>786</v>
      </c>
      <c r="C14" s="405"/>
      <c r="D14" s="405"/>
      <c r="E14" s="405"/>
      <c r="F14" s="405"/>
      <c r="G14" s="405"/>
      <c r="H14" s="405"/>
      <c r="I14" s="405"/>
      <c r="J14" s="405"/>
      <c r="K14" s="405"/>
      <c r="L14" s="405"/>
      <c r="M14" s="405"/>
      <c r="N14" s="405"/>
      <c r="O14" s="405"/>
    </row>
    <row r="16" spans="1:15" ht="15.75" x14ac:dyDescent="0.25">
      <c r="B16" s="4" t="s">
        <v>39</v>
      </c>
    </row>
    <row r="17" spans="2:15" x14ac:dyDescent="0.2">
      <c r="B17" s="392" t="s">
        <v>775</v>
      </c>
      <c r="C17" s="392"/>
      <c r="D17" s="392"/>
      <c r="E17" s="392"/>
      <c r="F17" s="392"/>
      <c r="G17" s="392"/>
      <c r="H17" s="392"/>
      <c r="I17" s="392"/>
      <c r="J17" s="392"/>
      <c r="K17" s="392"/>
      <c r="L17" s="392"/>
      <c r="M17" s="392"/>
      <c r="N17" s="392"/>
      <c r="O17" s="392"/>
    </row>
    <row r="19" spans="2:15" ht="15.75" x14ac:dyDescent="0.25">
      <c r="B19" s="4"/>
    </row>
    <row r="20" spans="2:15" x14ac:dyDescent="0.2">
      <c r="B20" s="234"/>
    </row>
  </sheetData>
  <mergeCells count="6">
    <mergeCell ref="D1:O1"/>
    <mergeCell ref="D3:O3"/>
    <mergeCell ref="B14:O14"/>
    <mergeCell ref="B17:O17"/>
    <mergeCell ref="B3:B4"/>
    <mergeCell ref="D6:O6"/>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1"/>
  <dimension ref="A1:O40"/>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336</v>
      </c>
      <c r="C1" s="2"/>
      <c r="D1" s="393"/>
      <c r="E1" s="393"/>
      <c r="F1" s="393"/>
      <c r="G1" s="393"/>
      <c r="H1" s="393"/>
      <c r="I1" s="393"/>
      <c r="J1" s="393"/>
      <c r="K1" s="393"/>
      <c r="L1" s="393"/>
      <c r="M1" s="393"/>
      <c r="N1" s="393"/>
      <c r="O1" s="393"/>
    </row>
    <row r="2" spans="2:15" s="3" customFormat="1" ht="15.75" x14ac:dyDescent="0.25">
      <c r="B2" s="4" t="s">
        <v>1</v>
      </c>
      <c r="C2" s="5" t="s">
        <v>83</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64">
        <v>0.2485</v>
      </c>
      <c r="D5" s="15"/>
      <c r="E5" s="15"/>
      <c r="F5" s="16"/>
      <c r="G5" s="15">
        <f>$C$5*100/$C$19</f>
        <v>7.9611712693022363E-2</v>
      </c>
      <c r="H5" s="15">
        <f>$C$5*100/$C$19</f>
        <v>7.9611712693022363E-2</v>
      </c>
      <c r="I5" s="15">
        <f>$C$5*100/$C$19</f>
        <v>7.9611712693022363E-2</v>
      </c>
      <c r="J5" s="15">
        <f>$C$5*100/$C$19</f>
        <v>7.9611712693022363E-2</v>
      </c>
      <c r="K5" s="15">
        <f>$C$5*100/$C$19</f>
        <v>7.9611712693022363E-2</v>
      </c>
      <c r="L5" s="15"/>
      <c r="M5" s="15"/>
      <c r="N5" s="15"/>
      <c r="O5" s="16"/>
    </row>
    <row r="6" spans="2:15" s="12" customFormat="1" x14ac:dyDescent="0.2">
      <c r="B6" s="10" t="s">
        <v>281</v>
      </c>
      <c r="C6" s="254">
        <v>34.997500000000002</v>
      </c>
      <c r="D6" s="11"/>
      <c r="E6" s="11"/>
      <c r="F6" s="13"/>
      <c r="G6" s="11">
        <f>$C$6*100/$C$19</f>
        <v>11.212116358044467</v>
      </c>
      <c r="H6" s="11">
        <f>$C$6*100/$C$19</f>
        <v>11.212116358044467</v>
      </c>
      <c r="I6" s="11">
        <f>$C$6*100/$C$19</f>
        <v>11.212116358044467</v>
      </c>
      <c r="J6" s="11">
        <f>$C$6*100/$C$19</f>
        <v>11.212116358044467</v>
      </c>
      <c r="K6" s="11">
        <f>$C$6*100/$C$19</f>
        <v>11.212116358044467</v>
      </c>
      <c r="L6" s="11"/>
      <c r="M6" s="11"/>
      <c r="N6" s="11"/>
      <c r="O6" s="13"/>
    </row>
    <row r="7" spans="2:15" s="12" customFormat="1" x14ac:dyDescent="0.2">
      <c r="B7" s="10" t="s">
        <v>337</v>
      </c>
      <c r="C7" s="254">
        <v>34.997500000000002</v>
      </c>
      <c r="D7" s="11">
        <f>$C$7*100/$C$19</f>
        <v>11.212116358044467</v>
      </c>
      <c r="E7" s="11"/>
      <c r="F7" s="13"/>
      <c r="G7" s="11"/>
      <c r="H7" s="11"/>
      <c r="I7" s="11"/>
      <c r="J7" s="11"/>
      <c r="K7" s="11"/>
      <c r="L7" s="11">
        <f>$C$7*100/$C$19</f>
        <v>11.212116358044467</v>
      </c>
      <c r="M7" s="11">
        <f>$C$7*100/$C$19</f>
        <v>11.212116358044467</v>
      </c>
      <c r="N7" s="11">
        <f>$C$7*100/$C$19</f>
        <v>11.212116358044467</v>
      </c>
      <c r="O7" s="11">
        <f>$C$7*100/$C$19</f>
        <v>11.212116358044467</v>
      </c>
    </row>
    <row r="8" spans="2:15" s="12" customFormat="1" x14ac:dyDescent="0.2">
      <c r="B8" s="10" t="s">
        <v>98</v>
      </c>
      <c r="C8" s="254">
        <v>3.3130000000000002</v>
      </c>
      <c r="D8" s="11"/>
      <c r="E8" s="11"/>
      <c r="F8" s="11"/>
      <c r="G8" s="11">
        <f>$C$8*100/$C$19</f>
        <v>1.0613827128852438</v>
      </c>
      <c r="H8" s="11">
        <f>$C$8*100/$C$19</f>
        <v>1.0613827128852438</v>
      </c>
      <c r="I8" s="11">
        <f>$C$8*100/$C$19</f>
        <v>1.0613827128852438</v>
      </c>
      <c r="J8" s="11">
        <f>$C$8*100/$C$19</f>
        <v>1.0613827128852438</v>
      </c>
      <c r="K8" s="11">
        <f>$C$8*100/$C$19</f>
        <v>1.0613827128852438</v>
      </c>
      <c r="L8" s="11"/>
      <c r="M8" s="11"/>
      <c r="N8" s="11"/>
      <c r="O8" s="13"/>
    </row>
    <row r="9" spans="2:15" s="12" customFormat="1" x14ac:dyDescent="0.2">
      <c r="B9" s="10" t="s">
        <v>99</v>
      </c>
      <c r="C9" s="254">
        <v>5.3129999999999997</v>
      </c>
      <c r="D9" s="11">
        <f>$C$9*100/$C$19</f>
        <v>1.7021208432113795</v>
      </c>
      <c r="E9" s="11"/>
      <c r="F9" s="11"/>
      <c r="G9" s="11"/>
      <c r="H9" s="11"/>
      <c r="I9" s="11"/>
      <c r="J9" s="11"/>
      <c r="K9" s="11"/>
      <c r="L9" s="11">
        <f>$C$9*100/$C$19</f>
        <v>1.7021208432113795</v>
      </c>
      <c r="M9" s="11">
        <f>$C$9*100/$C$19</f>
        <v>1.7021208432113795</v>
      </c>
      <c r="N9" s="11">
        <f>$C$9*100/$C$19</f>
        <v>1.7021208432113795</v>
      </c>
      <c r="O9" s="11">
        <f>$C$9*100/$C$19</f>
        <v>1.7021208432113795</v>
      </c>
    </row>
    <row r="10" spans="2:15" s="12" customFormat="1" x14ac:dyDescent="0.2">
      <c r="B10" s="10" t="s">
        <v>90</v>
      </c>
      <c r="C10" s="254">
        <v>13.231</v>
      </c>
      <c r="D10" s="11">
        <f t="shared" ref="D10:O10" si="0">$C$10*100/$C$19</f>
        <v>4.2388031011725511</v>
      </c>
      <c r="E10" s="11">
        <f t="shared" si="0"/>
        <v>4.2388031011725511</v>
      </c>
      <c r="F10" s="11">
        <f t="shared" si="0"/>
        <v>4.2388031011725511</v>
      </c>
      <c r="G10" s="11">
        <f t="shared" si="0"/>
        <v>4.2388031011725511</v>
      </c>
      <c r="H10" s="11">
        <f t="shared" si="0"/>
        <v>4.2388031011725511</v>
      </c>
      <c r="I10" s="11">
        <f t="shared" si="0"/>
        <v>4.2388031011725511</v>
      </c>
      <c r="J10" s="11">
        <f t="shared" si="0"/>
        <v>4.2388031011725511</v>
      </c>
      <c r="K10" s="11">
        <f t="shared" si="0"/>
        <v>4.2388031011725511</v>
      </c>
      <c r="L10" s="11">
        <f t="shared" si="0"/>
        <v>4.2388031011725511</v>
      </c>
      <c r="M10" s="11">
        <f t="shared" si="0"/>
        <v>4.2388031011725511</v>
      </c>
      <c r="N10" s="11">
        <f t="shared" si="0"/>
        <v>4.2388031011725511</v>
      </c>
      <c r="O10" s="11">
        <f t="shared" si="0"/>
        <v>4.2388031011725511</v>
      </c>
    </row>
    <row r="11" spans="2:15" s="12" customFormat="1" x14ac:dyDescent="0.2">
      <c r="B11" s="10" t="s">
        <v>338</v>
      </c>
      <c r="C11" s="254">
        <v>43.731000000000002</v>
      </c>
      <c r="D11" s="11">
        <f t="shared" ref="D11:O11" si="1">$C$11*100/$C$19</f>
        <v>14.010059588646122</v>
      </c>
      <c r="E11" s="11">
        <f t="shared" si="1"/>
        <v>14.010059588646122</v>
      </c>
      <c r="F11" s="11">
        <f t="shared" si="1"/>
        <v>14.010059588646122</v>
      </c>
      <c r="G11" s="11">
        <f t="shared" si="1"/>
        <v>14.010059588646122</v>
      </c>
      <c r="H11" s="11">
        <f t="shared" si="1"/>
        <v>14.010059588646122</v>
      </c>
      <c r="I11" s="11">
        <f t="shared" si="1"/>
        <v>14.010059588646122</v>
      </c>
      <c r="J11" s="11">
        <f t="shared" si="1"/>
        <v>14.010059588646122</v>
      </c>
      <c r="K11" s="11">
        <f t="shared" si="1"/>
        <v>14.010059588646122</v>
      </c>
      <c r="L11" s="11">
        <f t="shared" si="1"/>
        <v>14.010059588646122</v>
      </c>
      <c r="M11" s="11">
        <f t="shared" si="1"/>
        <v>14.010059588646122</v>
      </c>
      <c r="N11" s="11">
        <f t="shared" si="1"/>
        <v>14.010059588646122</v>
      </c>
      <c r="O11" s="11">
        <f t="shared" si="1"/>
        <v>14.010059588646122</v>
      </c>
    </row>
    <row r="12" spans="2:15" s="12" customFormat="1" x14ac:dyDescent="0.2">
      <c r="B12" s="10" t="s">
        <v>218</v>
      </c>
      <c r="C12" s="254">
        <v>12.319000000000001</v>
      </c>
      <c r="D12" s="11">
        <f t="shared" ref="D12:O12" si="2">$C$12*100/$C$19</f>
        <v>3.9466265137438334</v>
      </c>
      <c r="E12" s="11">
        <f t="shared" si="2"/>
        <v>3.9466265137438334</v>
      </c>
      <c r="F12" s="11">
        <f t="shared" si="2"/>
        <v>3.9466265137438334</v>
      </c>
      <c r="G12" s="11">
        <f t="shared" si="2"/>
        <v>3.9466265137438334</v>
      </c>
      <c r="H12" s="11">
        <f t="shared" si="2"/>
        <v>3.9466265137438334</v>
      </c>
      <c r="I12" s="11">
        <f t="shared" si="2"/>
        <v>3.9466265137438334</v>
      </c>
      <c r="J12" s="11">
        <f t="shared" si="2"/>
        <v>3.9466265137438334</v>
      </c>
      <c r="K12" s="11">
        <f t="shared" si="2"/>
        <v>3.9466265137438334</v>
      </c>
      <c r="L12" s="11">
        <f t="shared" si="2"/>
        <v>3.9466265137438334</v>
      </c>
      <c r="M12" s="11">
        <f t="shared" si="2"/>
        <v>3.9466265137438334</v>
      </c>
      <c r="N12" s="11">
        <f t="shared" si="2"/>
        <v>3.9466265137438334</v>
      </c>
      <c r="O12" s="11">
        <f t="shared" si="2"/>
        <v>3.9466265137438334</v>
      </c>
    </row>
    <row r="13" spans="2:15" s="12" customFormat="1" x14ac:dyDescent="0.2">
      <c r="B13" s="10" t="s">
        <v>339</v>
      </c>
      <c r="C13" s="254">
        <v>17.148</v>
      </c>
      <c r="D13" s="11">
        <f t="shared" ref="D13:O13" si="3">$C$13*100/$C$19</f>
        <v>5.4936887294162879</v>
      </c>
      <c r="E13" s="11">
        <f t="shared" si="3"/>
        <v>5.4936887294162879</v>
      </c>
      <c r="F13" s="11">
        <f t="shared" si="3"/>
        <v>5.4936887294162879</v>
      </c>
      <c r="G13" s="11">
        <f t="shared" si="3"/>
        <v>5.4936887294162879</v>
      </c>
      <c r="H13" s="11">
        <f t="shared" si="3"/>
        <v>5.4936887294162879</v>
      </c>
      <c r="I13" s="11">
        <f t="shared" si="3"/>
        <v>5.4936887294162879</v>
      </c>
      <c r="J13" s="11">
        <f t="shared" si="3"/>
        <v>5.4936887294162879</v>
      </c>
      <c r="K13" s="11">
        <f t="shared" si="3"/>
        <v>5.4936887294162879</v>
      </c>
      <c r="L13" s="11">
        <f t="shared" si="3"/>
        <v>5.4936887294162879</v>
      </c>
      <c r="M13" s="11">
        <f t="shared" si="3"/>
        <v>5.4936887294162879</v>
      </c>
      <c r="N13" s="11">
        <f t="shared" si="3"/>
        <v>5.4936887294162879</v>
      </c>
      <c r="O13" s="11">
        <f t="shared" si="3"/>
        <v>5.4936887294162879</v>
      </c>
    </row>
    <row r="14" spans="2:15" s="12" customFormat="1" x14ac:dyDescent="0.2">
      <c r="B14" s="37" t="s">
        <v>78</v>
      </c>
      <c r="C14" s="255">
        <v>3.0870000000000002</v>
      </c>
      <c r="D14" s="11"/>
      <c r="E14" s="11"/>
      <c r="F14" s="11"/>
      <c r="G14" s="11">
        <f>$C$14*100/$C$19</f>
        <v>0.98897930415839064</v>
      </c>
      <c r="H14" s="11">
        <f>$C$14*100/$C$19</f>
        <v>0.98897930415839064</v>
      </c>
      <c r="I14" s="11">
        <f>$C$14*100/$C$19</f>
        <v>0.98897930415839064</v>
      </c>
      <c r="J14" s="11">
        <f>$C$14*100/$C$19</f>
        <v>0.98897930415839064</v>
      </c>
      <c r="K14" s="11">
        <f>$C$14*100/$C$19</f>
        <v>0.98897930415839064</v>
      </c>
      <c r="L14" s="11"/>
      <c r="M14" s="11"/>
      <c r="N14" s="11"/>
      <c r="O14" s="11"/>
    </row>
    <row r="15" spans="2:15" s="12" customFormat="1" x14ac:dyDescent="0.2">
      <c r="B15" s="37" t="s">
        <v>286</v>
      </c>
      <c r="C15" s="255">
        <v>16.457999999999998</v>
      </c>
      <c r="D15" s="11">
        <f t="shared" ref="D15:O15" si="4">$C$15*100/$C$19</f>
        <v>5.2726340744537703</v>
      </c>
      <c r="E15" s="11">
        <f t="shared" si="4"/>
        <v>5.2726340744537703</v>
      </c>
      <c r="F15" s="11">
        <f t="shared" si="4"/>
        <v>5.2726340744537703</v>
      </c>
      <c r="G15" s="11">
        <f t="shared" si="4"/>
        <v>5.2726340744537703</v>
      </c>
      <c r="H15" s="11">
        <f t="shared" si="4"/>
        <v>5.2726340744537703</v>
      </c>
      <c r="I15" s="11">
        <f t="shared" si="4"/>
        <v>5.2726340744537703</v>
      </c>
      <c r="J15" s="11">
        <f t="shared" si="4"/>
        <v>5.2726340744537703</v>
      </c>
      <c r="K15" s="11">
        <f t="shared" si="4"/>
        <v>5.2726340744537703</v>
      </c>
      <c r="L15" s="11">
        <f t="shared" si="4"/>
        <v>5.2726340744537703</v>
      </c>
      <c r="M15" s="11">
        <f t="shared" si="4"/>
        <v>5.2726340744537703</v>
      </c>
      <c r="N15" s="11">
        <f t="shared" si="4"/>
        <v>5.2726340744537703</v>
      </c>
      <c r="O15" s="11">
        <f t="shared" si="4"/>
        <v>5.2726340744537703</v>
      </c>
    </row>
    <row r="16" spans="2:15" s="12" customFormat="1" x14ac:dyDescent="0.2">
      <c r="B16" s="10" t="s">
        <v>79</v>
      </c>
      <c r="C16" s="254">
        <v>163.34800000000001</v>
      </c>
      <c r="D16" s="11">
        <f t="shared" ref="D16:O16" si="5">$C$16*100/$C$19</f>
        <v>52.331646056256815</v>
      </c>
      <c r="E16" s="11">
        <f t="shared" si="5"/>
        <v>52.331646056256815</v>
      </c>
      <c r="F16" s="11">
        <f t="shared" si="5"/>
        <v>52.331646056256815</v>
      </c>
      <c r="G16" s="11">
        <f t="shared" si="5"/>
        <v>52.331646056256815</v>
      </c>
      <c r="H16" s="11">
        <f t="shared" si="5"/>
        <v>52.331646056256815</v>
      </c>
      <c r="I16" s="11">
        <f t="shared" si="5"/>
        <v>52.331646056256815</v>
      </c>
      <c r="J16" s="11">
        <f t="shared" si="5"/>
        <v>52.331646056256815</v>
      </c>
      <c r="K16" s="11">
        <f t="shared" si="5"/>
        <v>52.331646056256815</v>
      </c>
      <c r="L16" s="11">
        <f t="shared" si="5"/>
        <v>52.331646056256815</v>
      </c>
      <c r="M16" s="11">
        <f t="shared" si="5"/>
        <v>52.331646056256815</v>
      </c>
      <c r="N16" s="11">
        <f t="shared" si="5"/>
        <v>52.331646056256815</v>
      </c>
      <c r="O16" s="11">
        <f t="shared" si="5"/>
        <v>52.331646056256815</v>
      </c>
    </row>
    <row r="17" spans="1:15" s="12" customFormat="1" x14ac:dyDescent="0.2">
      <c r="B17" s="37" t="s">
        <v>26</v>
      </c>
      <c r="C17" s="255">
        <v>3.871</v>
      </c>
      <c r="D17" s="11">
        <f>$C$17*100/$C$19</f>
        <v>1.2401486512462359</v>
      </c>
      <c r="E17" s="11">
        <f t="shared" ref="E17:O17" si="6">$C$17*100/$C$19</f>
        <v>1.2401486512462359</v>
      </c>
      <c r="F17" s="11">
        <f t="shared" si="6"/>
        <v>1.2401486512462359</v>
      </c>
      <c r="G17" s="11"/>
      <c r="H17" s="11"/>
      <c r="I17" s="11"/>
      <c r="J17" s="11"/>
      <c r="K17" s="11"/>
      <c r="L17" s="11">
        <f t="shared" si="6"/>
        <v>1.2401486512462359</v>
      </c>
      <c r="M17" s="11">
        <f t="shared" si="6"/>
        <v>1.2401486512462359</v>
      </c>
      <c r="N17" s="11">
        <f t="shared" si="6"/>
        <v>1.2401486512462359</v>
      </c>
      <c r="O17" s="11">
        <f t="shared" si="6"/>
        <v>1.2401486512462359</v>
      </c>
    </row>
    <row r="18" spans="1:15" ht="16.5" x14ac:dyDescent="0.2">
      <c r="B18" s="257" t="s">
        <v>27</v>
      </c>
      <c r="C18" s="256">
        <f>SUM(C5:C17)</f>
        <v>352.0625</v>
      </c>
      <c r="D18" s="423"/>
      <c r="E18" s="424"/>
      <c r="F18" s="424"/>
      <c r="G18" s="424"/>
      <c r="H18" s="424"/>
      <c r="I18" s="424"/>
      <c r="J18" s="424"/>
      <c r="K18" s="424"/>
      <c r="L18" s="424"/>
      <c r="M18" s="424"/>
      <c r="N18" s="424"/>
      <c r="O18" s="425"/>
    </row>
    <row r="19" spans="1:15" ht="16.5" x14ac:dyDescent="0.3">
      <c r="A19" s="19"/>
      <c r="B19" s="242" t="s">
        <v>28</v>
      </c>
      <c r="C19" s="243">
        <v>312.14</v>
      </c>
      <c r="D19" s="17">
        <f t="shared" ref="D19:O19" si="7">SUM(D5:D17)</f>
        <v>99.447843916191445</v>
      </c>
      <c r="E19" s="17">
        <f t="shared" si="7"/>
        <v>86.533606714935601</v>
      </c>
      <c r="F19" s="17">
        <f t="shared" si="7"/>
        <v>86.533606714935601</v>
      </c>
      <c r="G19" s="17">
        <f t="shared" si="7"/>
        <v>98.635548151470516</v>
      </c>
      <c r="H19" s="17">
        <f t="shared" si="7"/>
        <v>98.635548151470516</v>
      </c>
      <c r="I19" s="17">
        <f t="shared" si="7"/>
        <v>98.635548151470516</v>
      </c>
      <c r="J19" s="17">
        <f t="shared" si="7"/>
        <v>98.635548151470516</v>
      </c>
      <c r="K19" s="17">
        <f t="shared" si="7"/>
        <v>98.635548151470516</v>
      </c>
      <c r="L19" s="17">
        <f t="shared" si="7"/>
        <v>99.447843916191445</v>
      </c>
      <c r="M19" s="17">
        <f t="shared" si="7"/>
        <v>99.447843916191445</v>
      </c>
      <c r="N19" s="17">
        <f t="shared" si="7"/>
        <v>99.447843916191445</v>
      </c>
      <c r="O19" s="17">
        <f t="shared" si="7"/>
        <v>99.447843916191445</v>
      </c>
    </row>
    <row r="20" spans="1:15" ht="16.5" x14ac:dyDescent="0.2">
      <c r="A20" s="19"/>
      <c r="B20" s="21" t="s">
        <v>29</v>
      </c>
      <c r="C20" s="22">
        <f>C18/C19*100</f>
        <v>112.78993400397259</v>
      </c>
      <c r="D20" s="20"/>
      <c r="E20" s="20"/>
      <c r="F20" s="20"/>
      <c r="G20" s="20"/>
      <c r="H20" s="20"/>
      <c r="I20" s="20"/>
      <c r="J20" s="20"/>
      <c r="K20" s="20"/>
      <c r="L20" s="20"/>
      <c r="M20" s="20"/>
      <c r="N20" s="20"/>
      <c r="O20" s="23"/>
    </row>
    <row r="21" spans="1:15" ht="16.5" x14ac:dyDescent="0.3">
      <c r="A21" s="19"/>
      <c r="B21" s="24" t="s">
        <v>30</v>
      </c>
      <c r="C21" s="22">
        <v>312.14</v>
      </c>
      <c r="D21" s="25" t="s">
        <v>31</v>
      </c>
      <c r="E21" s="20"/>
      <c r="F21" s="20"/>
      <c r="G21" s="20"/>
      <c r="H21" s="20"/>
      <c r="I21" s="20"/>
      <c r="J21" s="20"/>
      <c r="K21" s="20"/>
      <c r="L21" s="20"/>
      <c r="M21" s="20"/>
      <c r="N21" s="20"/>
      <c r="O21" s="23"/>
    </row>
    <row r="22" spans="1:15" ht="16.5" x14ac:dyDescent="0.3">
      <c r="A22" s="19"/>
      <c r="B22" s="26" t="s">
        <v>32</v>
      </c>
      <c r="C22" s="22">
        <f>C19/C21*100</f>
        <v>100</v>
      </c>
      <c r="D22" s="25"/>
      <c r="E22" s="20"/>
      <c r="F22" s="20"/>
      <c r="G22" s="20"/>
      <c r="H22" s="20"/>
      <c r="I22" s="20"/>
      <c r="J22" s="20"/>
      <c r="K22" s="20"/>
      <c r="L22" s="20"/>
      <c r="M22" s="20"/>
      <c r="N22" s="20"/>
      <c r="O22" s="23"/>
    </row>
    <row r="23" spans="1:15" ht="16.5" x14ac:dyDescent="0.2">
      <c r="A23" s="19"/>
      <c r="B23" s="28" t="s">
        <v>33</v>
      </c>
      <c r="C23" s="22">
        <v>312.14</v>
      </c>
      <c r="D23" s="30" t="s">
        <v>31</v>
      </c>
      <c r="E23" s="44" t="s">
        <v>340</v>
      </c>
      <c r="F23" s="32"/>
      <c r="G23" s="32"/>
      <c r="H23" s="32"/>
      <c r="I23" s="32"/>
      <c r="J23" s="32"/>
      <c r="K23" s="32"/>
      <c r="L23" s="32"/>
      <c r="M23" s="32"/>
      <c r="N23" s="32"/>
      <c r="O23" s="33"/>
    </row>
    <row r="24" spans="1:15" ht="15" x14ac:dyDescent="0.2">
      <c r="B24" s="45"/>
      <c r="C24" s="109"/>
      <c r="D24" s="47"/>
      <c r="E24" s="48"/>
      <c r="F24" s="49"/>
      <c r="G24" s="49"/>
      <c r="H24" s="49"/>
      <c r="I24" s="49"/>
      <c r="J24" s="49"/>
      <c r="K24" s="49"/>
      <c r="L24" s="49"/>
      <c r="M24" s="49"/>
      <c r="N24" s="49"/>
      <c r="O24" s="49"/>
    </row>
    <row r="25" spans="1:15" ht="15" x14ac:dyDescent="0.2">
      <c r="B25" s="45"/>
      <c r="C25" s="98"/>
      <c r="D25" s="47"/>
      <c r="E25" s="48"/>
      <c r="F25" s="49"/>
      <c r="G25" s="49"/>
      <c r="H25" s="49"/>
      <c r="I25" s="49"/>
      <c r="J25" s="49"/>
      <c r="K25" s="49"/>
      <c r="L25" s="49"/>
      <c r="M25" s="49"/>
      <c r="N25" s="49"/>
      <c r="O25" s="49"/>
    </row>
    <row r="26" spans="1:15" ht="15" x14ac:dyDescent="0.2">
      <c r="B26" s="45"/>
      <c r="C26" s="98"/>
      <c r="D26" s="47"/>
      <c r="E26" s="48"/>
      <c r="F26" s="49"/>
      <c r="G26" s="49"/>
      <c r="H26" s="49"/>
      <c r="I26" s="49"/>
      <c r="J26" s="49"/>
      <c r="K26" s="49"/>
      <c r="L26" s="49"/>
      <c r="M26" s="49"/>
      <c r="N26" s="49"/>
      <c r="O26" s="49"/>
    </row>
    <row r="27" spans="1:15" ht="15" x14ac:dyDescent="0.2">
      <c r="B27" s="45"/>
      <c r="C27" s="98"/>
      <c r="D27" s="47"/>
      <c r="E27" s="48"/>
      <c r="F27" s="49"/>
      <c r="G27" s="49"/>
      <c r="H27" s="49"/>
      <c r="I27" s="49"/>
      <c r="J27" s="49"/>
      <c r="K27" s="49"/>
      <c r="L27" s="49"/>
      <c r="M27" s="49"/>
      <c r="N27" s="49"/>
      <c r="O27" s="49"/>
    </row>
    <row r="28" spans="1:15" ht="15" x14ac:dyDescent="0.2">
      <c r="B28" s="45"/>
      <c r="C28" s="98"/>
      <c r="D28" s="47"/>
      <c r="E28" s="48"/>
      <c r="F28" s="49"/>
      <c r="G28" s="49"/>
      <c r="H28" s="49"/>
      <c r="I28" s="49"/>
      <c r="J28" s="49"/>
      <c r="K28" s="49"/>
      <c r="L28" s="49"/>
      <c r="M28" s="49"/>
      <c r="N28" s="49"/>
      <c r="O28" s="49"/>
    </row>
    <row r="29" spans="1:15" ht="15" x14ac:dyDescent="0.2">
      <c r="B29" s="45"/>
      <c r="C29" s="98"/>
      <c r="D29" s="47"/>
      <c r="E29" s="48"/>
      <c r="F29" s="49"/>
      <c r="G29" s="49"/>
      <c r="H29" s="49"/>
      <c r="I29" s="49"/>
      <c r="J29" s="49"/>
      <c r="K29" s="49"/>
      <c r="L29" s="49"/>
      <c r="M29" s="49"/>
      <c r="N29" s="49"/>
      <c r="O29" s="49"/>
    </row>
    <row r="30" spans="1:15" ht="15" x14ac:dyDescent="0.2">
      <c r="B30" s="45"/>
      <c r="C30" s="98"/>
      <c r="D30" s="47"/>
      <c r="E30" s="48"/>
      <c r="F30" s="49"/>
      <c r="G30" s="49"/>
      <c r="H30" s="49"/>
      <c r="I30" s="49"/>
      <c r="J30" s="49"/>
      <c r="K30" s="49"/>
      <c r="L30" s="49"/>
      <c r="M30" s="49"/>
      <c r="N30" s="49"/>
      <c r="O30" s="49"/>
    </row>
    <row r="31" spans="1:15" ht="15" x14ac:dyDescent="0.2">
      <c r="B31" s="45"/>
      <c r="C31" s="98"/>
      <c r="D31" s="47"/>
      <c r="E31" s="48"/>
      <c r="F31" s="49"/>
      <c r="G31" s="49"/>
      <c r="H31" s="49"/>
      <c r="I31" s="49"/>
      <c r="J31" s="49"/>
      <c r="K31" s="49"/>
      <c r="L31" s="49"/>
      <c r="M31" s="49"/>
      <c r="N31" s="49"/>
      <c r="O31" s="49"/>
    </row>
    <row r="32" spans="1:15" ht="15" x14ac:dyDescent="0.2">
      <c r="B32" s="45"/>
      <c r="C32" s="98"/>
      <c r="D32" s="47"/>
      <c r="E32" s="48"/>
      <c r="F32" s="49"/>
      <c r="G32" s="49"/>
      <c r="H32" s="49"/>
      <c r="I32" s="49"/>
      <c r="J32" s="49"/>
      <c r="K32" s="49"/>
      <c r="L32" s="49"/>
      <c r="M32" s="49"/>
      <c r="N32" s="49"/>
      <c r="O32" s="49"/>
    </row>
    <row r="33" spans="2:15" ht="15" x14ac:dyDescent="0.2">
      <c r="B33" s="45"/>
      <c r="C33" s="98"/>
      <c r="D33" s="47"/>
      <c r="E33" s="48"/>
      <c r="F33" s="49"/>
      <c r="G33" s="49"/>
      <c r="H33" s="49"/>
      <c r="I33" s="49"/>
      <c r="J33" s="49"/>
      <c r="K33" s="49"/>
      <c r="L33" s="49"/>
      <c r="M33" s="49"/>
      <c r="N33" s="49"/>
      <c r="O33" s="49"/>
    </row>
    <row r="34" spans="2:15" ht="15.75" x14ac:dyDescent="0.25">
      <c r="B34" s="4" t="s">
        <v>629</v>
      </c>
      <c r="C34" s="50"/>
      <c r="D34" s="49"/>
      <c r="E34" s="49"/>
      <c r="F34" s="49"/>
      <c r="G34" s="49"/>
      <c r="H34" s="49"/>
      <c r="I34" s="49"/>
      <c r="J34" s="49"/>
      <c r="K34" s="49"/>
      <c r="L34" s="49"/>
      <c r="M34" s="49"/>
      <c r="N34" s="49"/>
      <c r="O34" s="49"/>
    </row>
    <row r="35" spans="2:15" ht="68.25" customHeight="1" x14ac:dyDescent="0.2">
      <c r="B35" s="405" t="s">
        <v>341</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row r="39" spans="2:15" x14ac:dyDescent="0.2">
      <c r="B39" s="398" t="s">
        <v>342</v>
      </c>
      <c r="C39" s="398"/>
      <c r="D39" s="398"/>
      <c r="E39" s="398"/>
      <c r="F39" s="398"/>
      <c r="G39" s="398"/>
      <c r="H39" s="398"/>
      <c r="I39" s="398"/>
      <c r="J39" s="398"/>
      <c r="K39" s="398"/>
      <c r="L39" s="398"/>
      <c r="M39" s="398"/>
      <c r="N39" s="398"/>
      <c r="O39" s="398"/>
    </row>
    <row r="40" spans="2:15" s="110" customFormat="1" ht="13.5" customHeight="1" x14ac:dyDescent="0.2">
      <c r="B40" s="405" t="s">
        <v>343</v>
      </c>
      <c r="C40" s="405"/>
      <c r="D40" s="405"/>
      <c r="E40" s="405"/>
      <c r="F40" s="405"/>
      <c r="G40" s="405"/>
      <c r="H40" s="405"/>
      <c r="I40" s="405"/>
      <c r="J40" s="405"/>
      <c r="K40" s="405"/>
      <c r="L40" s="405"/>
      <c r="M40" s="405"/>
      <c r="N40" s="405"/>
      <c r="O40" s="405"/>
    </row>
  </sheetData>
  <mergeCells count="8">
    <mergeCell ref="B40:O40"/>
    <mergeCell ref="D1:O1"/>
    <mergeCell ref="D3:O3"/>
    <mergeCell ref="B35:O35"/>
    <mergeCell ref="B38:O38"/>
    <mergeCell ref="B39:O39"/>
    <mergeCell ref="B3:B4"/>
    <mergeCell ref="D18:O1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2"/>
  <dimension ref="A1:O21"/>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549</v>
      </c>
      <c r="C1" s="2"/>
      <c r="D1" s="1"/>
      <c r="E1" s="1"/>
      <c r="F1" s="1"/>
      <c r="G1" s="1"/>
      <c r="H1" s="1"/>
      <c r="I1" s="1"/>
      <c r="J1" s="1"/>
      <c r="K1" s="1"/>
      <c r="L1" s="1"/>
      <c r="M1" s="1"/>
      <c r="N1" s="1"/>
      <c r="O1" s="1"/>
    </row>
    <row r="2" spans="1:15" s="3" customFormat="1" ht="15.75" x14ac:dyDescent="0.25">
      <c r="B2" s="4" t="s">
        <v>1</v>
      </c>
      <c r="C2" s="5" t="s">
        <v>493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4">
        <v>13.73</v>
      </c>
      <c r="D5" s="11"/>
      <c r="E5" s="11"/>
      <c r="F5" s="13"/>
      <c r="G5" s="11"/>
      <c r="H5" s="11"/>
      <c r="I5" s="11">
        <f>$C$5*100/$C$11</f>
        <v>67.350142254488375</v>
      </c>
      <c r="J5" s="11">
        <f>$C$5*100/$C$11</f>
        <v>67.350142254488375</v>
      </c>
      <c r="K5" s="11">
        <f>$C$5*100/$C$11</f>
        <v>67.350142254488375</v>
      </c>
      <c r="L5" s="11">
        <f>$C$5*100/$C$11</f>
        <v>67.350142254488375</v>
      </c>
      <c r="M5" s="11">
        <f>$C$5*100/$C$11</f>
        <v>67.350142254488375</v>
      </c>
      <c r="N5" s="11"/>
      <c r="O5" s="13"/>
    </row>
    <row r="6" spans="1:15" s="12" customFormat="1" x14ac:dyDescent="0.2">
      <c r="B6" s="14" t="s">
        <v>50</v>
      </c>
      <c r="C6" s="264">
        <v>3.7</v>
      </c>
      <c r="D6" s="11"/>
      <c r="E6" s="11"/>
      <c r="F6" s="11"/>
      <c r="G6" s="11"/>
      <c r="H6" s="11"/>
      <c r="I6" s="11">
        <f>$C$6*100/$C$11</f>
        <v>18.149710585696067</v>
      </c>
      <c r="J6" s="11">
        <f>$C$6*100/$C$11</f>
        <v>18.149710585696067</v>
      </c>
      <c r="K6" s="11">
        <f>$C$6*100/$C$11</f>
        <v>18.149710585696067</v>
      </c>
      <c r="L6" s="11">
        <f>$C$6*100/$C$11</f>
        <v>18.149710585696067</v>
      </c>
      <c r="M6" s="11">
        <f>$C$6*100/$C$11</f>
        <v>18.149710585696067</v>
      </c>
      <c r="N6" s="11"/>
      <c r="O6" s="11"/>
    </row>
    <row r="7" spans="1:15" s="12" customFormat="1" x14ac:dyDescent="0.2">
      <c r="B7" s="10" t="s">
        <v>151</v>
      </c>
      <c r="C7" s="265">
        <v>0.96</v>
      </c>
      <c r="D7" s="11">
        <f t="shared" ref="D7:O7" si="0">$C$7*100/$C$11</f>
        <v>4.709114097910331</v>
      </c>
      <c r="E7" s="11">
        <f t="shared" si="0"/>
        <v>4.709114097910331</v>
      </c>
      <c r="F7" s="11">
        <f t="shared" si="0"/>
        <v>4.709114097910331</v>
      </c>
      <c r="G7" s="11">
        <f t="shared" si="0"/>
        <v>4.709114097910331</v>
      </c>
      <c r="H7" s="11">
        <f t="shared" si="0"/>
        <v>4.709114097910331</v>
      </c>
      <c r="I7" s="11">
        <f t="shared" si="0"/>
        <v>4.709114097910331</v>
      </c>
      <c r="J7" s="11">
        <f t="shared" si="0"/>
        <v>4.709114097910331</v>
      </c>
      <c r="K7" s="11">
        <f t="shared" si="0"/>
        <v>4.709114097910331</v>
      </c>
      <c r="L7" s="11">
        <f t="shared" si="0"/>
        <v>4.709114097910331</v>
      </c>
      <c r="M7" s="11">
        <f t="shared" si="0"/>
        <v>4.709114097910331</v>
      </c>
      <c r="N7" s="11">
        <f t="shared" si="0"/>
        <v>4.709114097910331</v>
      </c>
      <c r="O7" s="11">
        <f t="shared" si="0"/>
        <v>4.709114097910331</v>
      </c>
    </row>
    <row r="8" spans="1:15" s="12" customFormat="1" x14ac:dyDescent="0.2">
      <c r="B8" s="10" t="s">
        <v>383</v>
      </c>
      <c r="C8" s="264">
        <v>1</v>
      </c>
      <c r="D8" s="11">
        <f t="shared" ref="D8:O8" si="1">$C$8*100/$C$11</f>
        <v>4.9053271853232614</v>
      </c>
      <c r="E8" s="11">
        <f t="shared" si="1"/>
        <v>4.9053271853232614</v>
      </c>
      <c r="F8" s="11">
        <f t="shared" si="1"/>
        <v>4.9053271853232614</v>
      </c>
      <c r="G8" s="11">
        <f t="shared" si="1"/>
        <v>4.9053271853232614</v>
      </c>
      <c r="H8" s="11">
        <f t="shared" si="1"/>
        <v>4.9053271853232614</v>
      </c>
      <c r="I8" s="11">
        <f t="shared" si="1"/>
        <v>4.9053271853232614</v>
      </c>
      <c r="J8" s="11">
        <f t="shared" si="1"/>
        <v>4.9053271853232614</v>
      </c>
      <c r="K8" s="11">
        <f t="shared" si="1"/>
        <v>4.9053271853232614</v>
      </c>
      <c r="L8" s="11">
        <f t="shared" si="1"/>
        <v>4.9053271853232614</v>
      </c>
      <c r="M8" s="11">
        <f t="shared" si="1"/>
        <v>4.9053271853232614</v>
      </c>
      <c r="N8" s="11">
        <f t="shared" si="1"/>
        <v>4.9053271853232614</v>
      </c>
      <c r="O8" s="11">
        <f t="shared" si="1"/>
        <v>4.9053271853232614</v>
      </c>
    </row>
    <row r="9" spans="1:15" s="12" customFormat="1" x14ac:dyDescent="0.2">
      <c r="B9" s="37" t="s">
        <v>288</v>
      </c>
      <c r="C9" s="264">
        <v>1</v>
      </c>
      <c r="D9" s="11">
        <f t="shared" ref="D9:O9" si="2">$C$9*100/$C$11</f>
        <v>4.9053271853232614</v>
      </c>
      <c r="E9" s="11">
        <f t="shared" si="2"/>
        <v>4.9053271853232614</v>
      </c>
      <c r="F9" s="11">
        <f t="shared" si="2"/>
        <v>4.9053271853232614</v>
      </c>
      <c r="G9" s="11">
        <f t="shared" si="2"/>
        <v>4.9053271853232614</v>
      </c>
      <c r="H9" s="11">
        <f t="shared" si="2"/>
        <v>4.9053271853232614</v>
      </c>
      <c r="I9" s="11">
        <f t="shared" si="2"/>
        <v>4.9053271853232614</v>
      </c>
      <c r="J9" s="11">
        <f t="shared" si="2"/>
        <v>4.9053271853232614</v>
      </c>
      <c r="K9" s="11">
        <f t="shared" si="2"/>
        <v>4.9053271853232614</v>
      </c>
      <c r="L9" s="11">
        <f t="shared" si="2"/>
        <v>4.9053271853232614</v>
      </c>
      <c r="M9" s="11">
        <f t="shared" si="2"/>
        <v>4.9053271853232614</v>
      </c>
      <c r="N9" s="11">
        <f t="shared" si="2"/>
        <v>4.9053271853232614</v>
      </c>
      <c r="O9" s="11">
        <f t="shared" si="2"/>
        <v>4.9053271853232614</v>
      </c>
    </row>
    <row r="10" spans="1:15" ht="16.5" x14ac:dyDescent="0.2">
      <c r="B10" s="257" t="s">
        <v>27</v>
      </c>
      <c r="C10" s="266">
        <f t="shared" ref="C10" si="3">SUM(C5:C9)</f>
        <v>20.39</v>
      </c>
      <c r="D10" s="423"/>
      <c r="E10" s="424"/>
      <c r="F10" s="424"/>
      <c r="G10" s="424"/>
      <c r="H10" s="424"/>
      <c r="I10" s="424"/>
      <c r="J10" s="424"/>
      <c r="K10" s="424"/>
      <c r="L10" s="424"/>
      <c r="M10" s="424"/>
      <c r="N10" s="424"/>
      <c r="O10" s="425"/>
    </row>
    <row r="11" spans="1:15" ht="16.5" x14ac:dyDescent="0.3">
      <c r="A11" s="19"/>
      <c r="B11" s="242" t="s">
        <v>28</v>
      </c>
      <c r="C11" s="267">
        <v>20.385999999999999</v>
      </c>
      <c r="D11" s="17">
        <f t="shared" ref="D11:O11" si="4">SUM(D5:D9)</f>
        <v>14.519768468556855</v>
      </c>
      <c r="E11" s="17">
        <f t="shared" si="4"/>
        <v>14.519768468556855</v>
      </c>
      <c r="F11" s="17">
        <f t="shared" si="4"/>
        <v>14.519768468556855</v>
      </c>
      <c r="G11" s="17">
        <f t="shared" si="4"/>
        <v>14.519768468556855</v>
      </c>
      <c r="H11" s="17">
        <f t="shared" si="4"/>
        <v>14.519768468556855</v>
      </c>
      <c r="I11" s="17">
        <f t="shared" si="4"/>
        <v>100.01962130874129</v>
      </c>
      <c r="J11" s="17">
        <f t="shared" si="4"/>
        <v>100.01962130874129</v>
      </c>
      <c r="K11" s="17">
        <f t="shared" si="4"/>
        <v>100.01962130874129</v>
      </c>
      <c r="L11" s="17">
        <f t="shared" si="4"/>
        <v>100.01962130874129</v>
      </c>
      <c r="M11" s="17">
        <f t="shared" si="4"/>
        <v>100.01962130874129</v>
      </c>
      <c r="N11" s="17">
        <f t="shared" si="4"/>
        <v>14.519768468556855</v>
      </c>
      <c r="O11" s="40">
        <f t="shared" si="4"/>
        <v>14.519768468556855</v>
      </c>
    </row>
    <row r="12" spans="1:15" ht="16.5" x14ac:dyDescent="0.2">
      <c r="A12" s="19"/>
      <c r="B12" s="21" t="s">
        <v>29</v>
      </c>
      <c r="C12" s="22">
        <f>C10/C11*100</f>
        <v>100.01962130874129</v>
      </c>
      <c r="D12" s="20"/>
      <c r="E12" s="20"/>
      <c r="F12" s="20"/>
      <c r="G12" s="20"/>
      <c r="H12" s="20"/>
      <c r="I12" s="20"/>
      <c r="J12" s="20"/>
      <c r="K12" s="20"/>
      <c r="L12" s="20"/>
      <c r="M12" s="20"/>
      <c r="N12" s="20"/>
      <c r="O12" s="23"/>
    </row>
    <row r="13" spans="1:15" ht="16.5" x14ac:dyDescent="0.3">
      <c r="A13" s="19"/>
      <c r="B13" s="24" t="s">
        <v>30</v>
      </c>
      <c r="C13" s="148">
        <v>20.385999999999999</v>
      </c>
      <c r="D13" s="20"/>
      <c r="E13" s="20"/>
      <c r="F13" s="20"/>
      <c r="G13" s="20"/>
      <c r="H13" s="20"/>
      <c r="I13" s="20"/>
      <c r="J13" s="20"/>
      <c r="K13" s="20"/>
      <c r="L13" s="20"/>
      <c r="M13" s="20"/>
      <c r="N13" s="20"/>
      <c r="O13" s="23"/>
    </row>
    <row r="14" spans="1:15" ht="16.5" x14ac:dyDescent="0.3">
      <c r="A14" s="19"/>
      <c r="B14" s="26" t="s">
        <v>32</v>
      </c>
      <c r="C14" s="140">
        <f>100*C11/C13</f>
        <v>100</v>
      </c>
      <c r="D14" s="20"/>
      <c r="E14" s="20"/>
      <c r="F14" s="20"/>
      <c r="G14" s="20"/>
      <c r="H14" s="20"/>
      <c r="I14" s="20"/>
      <c r="J14" s="20"/>
      <c r="K14" s="20"/>
      <c r="L14" s="20"/>
      <c r="M14" s="20"/>
      <c r="N14" s="20"/>
      <c r="O14" s="23"/>
    </row>
    <row r="15" spans="1:15" ht="16.5" x14ac:dyDescent="0.2">
      <c r="A15" s="19"/>
      <c r="B15" s="28" t="s">
        <v>33</v>
      </c>
      <c r="C15" s="60">
        <v>94.914000000000001</v>
      </c>
      <c r="D15" s="42"/>
      <c r="E15" s="32"/>
      <c r="F15" s="32"/>
      <c r="G15" s="32"/>
      <c r="H15" s="32"/>
      <c r="I15" s="32"/>
      <c r="J15" s="32"/>
      <c r="K15" s="32"/>
      <c r="L15" s="32"/>
      <c r="M15" s="32"/>
      <c r="N15" s="32"/>
      <c r="O15" s="33"/>
    </row>
    <row r="16" spans="1:15" x14ac:dyDescent="0.2">
      <c r="C16" s="43"/>
    </row>
    <row r="17" spans="2:15" ht="15.75" x14ac:dyDescent="0.25">
      <c r="B17" s="4" t="s">
        <v>37</v>
      </c>
    </row>
    <row r="18" spans="2:15" ht="39" customHeight="1" x14ac:dyDescent="0.2">
      <c r="B18" s="405" t="s">
        <v>550</v>
      </c>
      <c r="C18" s="405"/>
      <c r="D18" s="405"/>
      <c r="E18" s="405"/>
      <c r="F18" s="405"/>
      <c r="G18" s="405"/>
      <c r="H18" s="405"/>
      <c r="I18" s="405"/>
      <c r="J18" s="405"/>
      <c r="K18" s="405"/>
      <c r="L18" s="405"/>
      <c r="M18" s="405"/>
      <c r="N18" s="405"/>
      <c r="O18" s="405"/>
    </row>
    <row r="20" spans="2:15" ht="15.75" x14ac:dyDescent="0.25">
      <c r="B20" s="4" t="s">
        <v>39</v>
      </c>
    </row>
    <row r="21" spans="2:15" x14ac:dyDescent="0.2">
      <c r="B21" s="392" t="s">
        <v>42</v>
      </c>
      <c r="C21" s="392"/>
      <c r="D21" s="392"/>
      <c r="E21" s="392"/>
      <c r="F21" s="392"/>
      <c r="G21" s="392"/>
      <c r="H21" s="392"/>
      <c r="I21" s="392"/>
      <c r="J21" s="392"/>
      <c r="K21" s="392"/>
      <c r="L21" s="392"/>
      <c r="M21" s="392"/>
      <c r="N21" s="392"/>
      <c r="O21" s="392"/>
    </row>
  </sheetData>
  <mergeCells count="5">
    <mergeCell ref="D3:O3"/>
    <mergeCell ref="B18:O18"/>
    <mergeCell ref="B21:O21"/>
    <mergeCell ref="B3:B4"/>
    <mergeCell ref="D10:O10"/>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3"/>
  <dimension ref="A1:O19"/>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551</v>
      </c>
      <c r="C1" s="2"/>
      <c r="D1" s="1"/>
      <c r="E1" s="1"/>
      <c r="F1" s="1"/>
      <c r="G1" s="1"/>
      <c r="H1" s="1"/>
      <c r="I1" s="1"/>
      <c r="J1" s="1"/>
      <c r="K1" s="1"/>
      <c r="L1" s="1"/>
      <c r="M1" s="1"/>
      <c r="N1" s="1"/>
      <c r="O1" s="1"/>
    </row>
    <row r="2" spans="1:15" s="3" customFormat="1" ht="15.75" x14ac:dyDescent="0.25">
      <c r="B2" s="4" t="s">
        <v>1</v>
      </c>
      <c r="C2" s="5" t="s">
        <v>203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15</v>
      </c>
      <c r="C5" s="264">
        <v>0.66100000000000003</v>
      </c>
      <c r="D5" s="11"/>
      <c r="E5" s="11"/>
      <c r="G5" s="11"/>
      <c r="H5" s="11"/>
      <c r="I5" s="11">
        <f>$C$5*100/$C$9</f>
        <v>7.7201588413922</v>
      </c>
      <c r="J5" s="11">
        <f>$C$5*100/$C$9</f>
        <v>7.7201588413922</v>
      </c>
      <c r="K5" s="11">
        <f>$C$5*100/$C$9</f>
        <v>7.7201588413922</v>
      </c>
      <c r="L5" s="11">
        <f>$C$5*100/$C$9</f>
        <v>7.7201588413922</v>
      </c>
      <c r="M5" s="11">
        <f>$C$5*100/$C$9</f>
        <v>7.7201588413922</v>
      </c>
      <c r="N5" s="11"/>
      <c r="O5" s="11"/>
    </row>
    <row r="6" spans="1:15" s="12" customFormat="1" x14ac:dyDescent="0.2">
      <c r="B6" s="10" t="s">
        <v>50</v>
      </c>
      <c r="C6" s="264">
        <v>0.53</v>
      </c>
      <c r="D6" s="11"/>
      <c r="E6" s="11"/>
      <c r="F6" s="11"/>
      <c r="G6" s="11"/>
      <c r="H6" s="11"/>
      <c r="I6" s="11">
        <f>$C$6*100/$C$9</f>
        <v>6.1901424900724136</v>
      </c>
      <c r="J6" s="11">
        <f>$C$6*100/$C$9</f>
        <v>6.1901424900724136</v>
      </c>
      <c r="K6" s="11">
        <f>$C$6*100/$C$9</f>
        <v>6.1901424900724136</v>
      </c>
      <c r="L6" s="11">
        <f>$C$6*100/$C$9</f>
        <v>6.1901424900724136</v>
      </c>
      <c r="M6" s="11">
        <f>$C$6*100/$C$9</f>
        <v>6.1901424900724136</v>
      </c>
      <c r="N6" s="11"/>
      <c r="O6" s="11"/>
    </row>
    <row r="7" spans="1:15" s="12" customFormat="1" x14ac:dyDescent="0.2">
      <c r="B7" s="10" t="s">
        <v>746</v>
      </c>
      <c r="C7" s="264">
        <v>7.3710000000000004</v>
      </c>
      <c r="D7" s="11">
        <f>$C$7*100/$C$9</f>
        <v>86.089698668535391</v>
      </c>
      <c r="E7" s="11">
        <f t="shared" ref="E7:O7" si="0">$C$7*100/$C$9</f>
        <v>86.089698668535391</v>
      </c>
      <c r="F7" s="11">
        <f t="shared" si="0"/>
        <v>86.089698668535391</v>
      </c>
      <c r="G7" s="11">
        <f t="shared" si="0"/>
        <v>86.089698668535391</v>
      </c>
      <c r="H7" s="11">
        <f t="shared" si="0"/>
        <v>86.089698668535391</v>
      </c>
      <c r="I7" s="11">
        <f t="shared" si="0"/>
        <v>86.089698668535391</v>
      </c>
      <c r="J7" s="11">
        <f t="shared" si="0"/>
        <v>86.089698668535391</v>
      </c>
      <c r="K7" s="11">
        <f t="shared" si="0"/>
        <v>86.089698668535391</v>
      </c>
      <c r="L7" s="11">
        <f t="shared" si="0"/>
        <v>86.089698668535391</v>
      </c>
      <c r="M7" s="11">
        <f t="shared" si="0"/>
        <v>86.089698668535391</v>
      </c>
      <c r="N7" s="11">
        <f t="shared" si="0"/>
        <v>86.089698668535391</v>
      </c>
      <c r="O7" s="11">
        <f t="shared" si="0"/>
        <v>86.089698668535391</v>
      </c>
    </row>
    <row r="8" spans="1:15" ht="16.5" x14ac:dyDescent="0.2">
      <c r="B8" s="257" t="s">
        <v>27</v>
      </c>
      <c r="C8" s="266">
        <f t="shared" ref="C8" si="1">SUM(C5:C7)</f>
        <v>8.5620000000000012</v>
      </c>
      <c r="D8" s="423"/>
      <c r="E8" s="424"/>
      <c r="F8" s="424"/>
      <c r="G8" s="424"/>
      <c r="H8" s="424"/>
      <c r="I8" s="424"/>
      <c r="J8" s="424"/>
      <c r="K8" s="424"/>
      <c r="L8" s="424"/>
      <c r="M8" s="424"/>
      <c r="N8" s="424"/>
      <c r="O8" s="425"/>
    </row>
    <row r="9" spans="1:15" ht="16.5" x14ac:dyDescent="0.3">
      <c r="A9" s="19"/>
      <c r="B9" s="242" t="s">
        <v>28</v>
      </c>
      <c r="C9" s="267">
        <v>8.5619999999999994</v>
      </c>
      <c r="D9" s="17">
        <f t="shared" ref="D9:O9" si="2">SUM(D5:D7)</f>
        <v>86.089698668535391</v>
      </c>
      <c r="E9" s="17">
        <f t="shared" si="2"/>
        <v>86.089698668535391</v>
      </c>
      <c r="F9" s="17">
        <f t="shared" si="2"/>
        <v>86.089698668535391</v>
      </c>
      <c r="G9" s="17">
        <f t="shared" si="2"/>
        <v>86.089698668535391</v>
      </c>
      <c r="H9" s="17">
        <f t="shared" si="2"/>
        <v>86.089698668535391</v>
      </c>
      <c r="I9" s="17">
        <f t="shared" si="2"/>
        <v>100</v>
      </c>
      <c r="J9" s="17">
        <f t="shared" si="2"/>
        <v>100</v>
      </c>
      <c r="K9" s="17">
        <f t="shared" si="2"/>
        <v>100</v>
      </c>
      <c r="L9" s="17">
        <f t="shared" si="2"/>
        <v>100</v>
      </c>
      <c r="M9" s="17">
        <f t="shared" si="2"/>
        <v>100</v>
      </c>
      <c r="N9" s="17">
        <f t="shared" si="2"/>
        <v>86.089698668535391</v>
      </c>
      <c r="O9" s="40">
        <f t="shared" si="2"/>
        <v>86.089698668535391</v>
      </c>
    </row>
    <row r="10" spans="1:15" ht="16.5" x14ac:dyDescent="0.2">
      <c r="A10" s="19"/>
      <c r="B10" s="21" t="s">
        <v>29</v>
      </c>
      <c r="C10" s="22">
        <f>C8/C9*100</f>
        <v>100.00000000000003</v>
      </c>
      <c r="D10" s="20"/>
      <c r="E10" s="20"/>
      <c r="F10" s="20"/>
      <c r="G10" s="20"/>
      <c r="H10" s="20"/>
      <c r="I10" s="20"/>
      <c r="J10" s="20"/>
      <c r="K10" s="20"/>
      <c r="L10" s="20"/>
      <c r="M10" s="20"/>
      <c r="N10" s="20"/>
      <c r="O10" s="23"/>
    </row>
    <row r="11" spans="1:15" ht="16.5" x14ac:dyDescent="0.3">
      <c r="A11" s="19"/>
      <c r="B11" s="24" t="s">
        <v>30</v>
      </c>
      <c r="C11" s="148">
        <v>8.5619999999999994</v>
      </c>
      <c r="D11" s="20"/>
      <c r="E11" s="20"/>
      <c r="F11" s="20"/>
      <c r="G11" s="20"/>
      <c r="H11" s="20"/>
      <c r="I11" s="20"/>
      <c r="J11" s="20"/>
      <c r="K11" s="20"/>
      <c r="L11" s="20"/>
      <c r="M11" s="20"/>
      <c r="N11" s="20"/>
      <c r="O11" s="23"/>
    </row>
    <row r="12" spans="1:15" ht="16.5" x14ac:dyDescent="0.3">
      <c r="A12" s="19"/>
      <c r="B12" s="26" t="s">
        <v>32</v>
      </c>
      <c r="C12" s="140">
        <f>100*C9/C11</f>
        <v>100</v>
      </c>
      <c r="D12" s="20"/>
      <c r="E12" s="20"/>
      <c r="F12" s="20"/>
      <c r="G12" s="20"/>
      <c r="H12" s="20"/>
      <c r="I12" s="20"/>
      <c r="J12" s="20"/>
      <c r="K12" s="20"/>
      <c r="L12" s="20"/>
      <c r="M12" s="20"/>
      <c r="N12" s="20"/>
      <c r="O12" s="23"/>
    </row>
    <row r="13" spans="1:15" ht="16.5" x14ac:dyDescent="0.2">
      <c r="A13" s="19"/>
      <c r="B13" s="28" t="s">
        <v>33</v>
      </c>
      <c r="C13" s="60">
        <v>22.558</v>
      </c>
      <c r="D13" s="42"/>
      <c r="E13" s="32"/>
      <c r="F13" s="32"/>
      <c r="G13" s="32"/>
      <c r="H13" s="32"/>
      <c r="I13" s="32"/>
      <c r="J13" s="32"/>
      <c r="K13" s="32"/>
      <c r="L13" s="32"/>
      <c r="M13" s="32"/>
      <c r="N13" s="32"/>
      <c r="O13" s="33"/>
    </row>
    <row r="14" spans="1:15" x14ac:dyDescent="0.2">
      <c r="C14" s="43"/>
    </row>
    <row r="15" spans="1:15" ht="15.75" x14ac:dyDescent="0.25">
      <c r="B15" s="4" t="s">
        <v>37</v>
      </c>
    </row>
    <row r="16" spans="1:15" ht="43.5" customHeight="1" x14ac:dyDescent="0.2">
      <c r="B16" s="397" t="s">
        <v>552</v>
      </c>
      <c r="C16" s="397"/>
      <c r="D16" s="397"/>
      <c r="E16" s="397"/>
      <c r="F16" s="397"/>
      <c r="G16" s="397"/>
      <c r="H16" s="397"/>
      <c r="I16" s="397"/>
      <c r="J16" s="397"/>
      <c r="K16" s="397"/>
      <c r="L16" s="397"/>
      <c r="M16" s="397"/>
      <c r="N16" s="397"/>
      <c r="O16" s="397"/>
    </row>
    <row r="18" spans="2:15" ht="15.75" x14ac:dyDescent="0.25">
      <c r="B18" s="4" t="s">
        <v>39</v>
      </c>
    </row>
    <row r="19" spans="2:15" x14ac:dyDescent="0.2">
      <c r="B19" s="392" t="s">
        <v>42</v>
      </c>
      <c r="C19" s="392"/>
      <c r="D19" s="392"/>
      <c r="E19" s="392"/>
      <c r="F19" s="392"/>
      <c r="G19" s="392"/>
      <c r="H19" s="392"/>
      <c r="I19" s="392"/>
      <c r="J19" s="392"/>
      <c r="K19" s="392"/>
      <c r="L19" s="392"/>
      <c r="M19" s="392"/>
      <c r="N19" s="392"/>
      <c r="O19" s="392"/>
    </row>
  </sheetData>
  <mergeCells count="5">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2"/>
  <dimension ref="A1:O29"/>
  <sheetViews>
    <sheetView topLeftCell="A10" zoomScaleNormal="100" workbookViewId="0"/>
  </sheetViews>
  <sheetFormatPr defaultColWidth="8.85546875" defaultRowHeight="14.25" x14ac:dyDescent="0.2"/>
  <cols>
    <col min="1" max="1" width="3.42578125" style="9" customWidth="1"/>
    <col min="2" max="2" width="67" style="9" customWidth="1"/>
    <col min="3" max="3" width="10.7109375" style="34" customWidth="1"/>
    <col min="4" max="15" width="4.7109375" style="9" customWidth="1"/>
    <col min="16" max="256" width="8.85546875" style="9"/>
    <col min="257" max="257" width="3.42578125" style="9" customWidth="1"/>
    <col min="258" max="258" width="67" style="9" customWidth="1"/>
    <col min="259" max="259" width="10.7109375" style="9" customWidth="1"/>
    <col min="260" max="271" width="4.7109375" style="9" customWidth="1"/>
    <col min="272" max="512" width="8.85546875" style="9"/>
    <col min="513" max="513" width="3.42578125" style="9" customWidth="1"/>
    <col min="514" max="514" width="67" style="9" customWidth="1"/>
    <col min="515" max="515" width="10.7109375" style="9" customWidth="1"/>
    <col min="516" max="527" width="4.7109375" style="9" customWidth="1"/>
    <col min="528" max="768" width="8.85546875" style="9"/>
    <col min="769" max="769" width="3.42578125" style="9" customWidth="1"/>
    <col min="770" max="770" width="67" style="9" customWidth="1"/>
    <col min="771" max="771" width="10.7109375" style="9" customWidth="1"/>
    <col min="772" max="783" width="4.7109375" style="9" customWidth="1"/>
    <col min="784" max="1024" width="8.85546875" style="9"/>
    <col min="1025" max="1025" width="3.42578125" style="9" customWidth="1"/>
    <col min="1026" max="1026" width="67" style="9" customWidth="1"/>
    <col min="1027" max="1027" width="10.7109375" style="9" customWidth="1"/>
    <col min="1028" max="1039" width="4.7109375" style="9" customWidth="1"/>
    <col min="1040" max="1280" width="8.85546875" style="9"/>
    <col min="1281" max="1281" width="3.42578125" style="9" customWidth="1"/>
    <col min="1282" max="1282" width="67" style="9" customWidth="1"/>
    <col min="1283" max="1283" width="10.7109375" style="9" customWidth="1"/>
    <col min="1284" max="1295" width="4.7109375" style="9" customWidth="1"/>
    <col min="1296" max="1536" width="8.85546875" style="9"/>
    <col min="1537" max="1537" width="3.42578125" style="9" customWidth="1"/>
    <col min="1538" max="1538" width="67" style="9" customWidth="1"/>
    <col min="1539" max="1539" width="10.7109375" style="9" customWidth="1"/>
    <col min="1540" max="1551" width="4.7109375" style="9" customWidth="1"/>
    <col min="1552" max="1792" width="8.85546875" style="9"/>
    <col min="1793" max="1793" width="3.42578125" style="9" customWidth="1"/>
    <col min="1794" max="1794" width="67" style="9" customWidth="1"/>
    <col min="1795" max="1795" width="10.7109375" style="9" customWidth="1"/>
    <col min="1796" max="1807" width="4.7109375" style="9" customWidth="1"/>
    <col min="1808" max="2048" width="8.85546875" style="9"/>
    <col min="2049" max="2049" width="3.42578125" style="9" customWidth="1"/>
    <col min="2050" max="2050" width="67" style="9" customWidth="1"/>
    <col min="2051" max="2051" width="10.7109375" style="9" customWidth="1"/>
    <col min="2052" max="2063" width="4.7109375" style="9" customWidth="1"/>
    <col min="2064" max="2304" width="8.85546875" style="9"/>
    <col min="2305" max="2305" width="3.42578125" style="9" customWidth="1"/>
    <col min="2306" max="2306" width="67" style="9" customWidth="1"/>
    <col min="2307" max="2307" width="10.7109375" style="9" customWidth="1"/>
    <col min="2308" max="2319" width="4.7109375" style="9" customWidth="1"/>
    <col min="2320" max="2560" width="8.85546875" style="9"/>
    <col min="2561" max="2561" width="3.42578125" style="9" customWidth="1"/>
    <col min="2562" max="2562" width="67" style="9" customWidth="1"/>
    <col min="2563" max="2563" width="10.7109375" style="9" customWidth="1"/>
    <col min="2564" max="2575" width="4.7109375" style="9" customWidth="1"/>
    <col min="2576" max="2816" width="8.85546875" style="9"/>
    <col min="2817" max="2817" width="3.42578125" style="9" customWidth="1"/>
    <col min="2818" max="2818" width="67" style="9" customWidth="1"/>
    <col min="2819" max="2819" width="10.7109375" style="9" customWidth="1"/>
    <col min="2820" max="2831" width="4.7109375" style="9" customWidth="1"/>
    <col min="2832" max="3072" width="8.85546875" style="9"/>
    <col min="3073" max="3073" width="3.42578125" style="9" customWidth="1"/>
    <col min="3074" max="3074" width="67" style="9" customWidth="1"/>
    <col min="3075" max="3075" width="10.7109375" style="9" customWidth="1"/>
    <col min="3076" max="3087" width="4.7109375" style="9" customWidth="1"/>
    <col min="3088" max="3328" width="8.85546875" style="9"/>
    <col min="3329" max="3329" width="3.42578125" style="9" customWidth="1"/>
    <col min="3330" max="3330" width="67" style="9" customWidth="1"/>
    <col min="3331" max="3331" width="10.7109375" style="9" customWidth="1"/>
    <col min="3332" max="3343" width="4.7109375" style="9" customWidth="1"/>
    <col min="3344" max="3584" width="8.85546875" style="9"/>
    <col min="3585" max="3585" width="3.42578125" style="9" customWidth="1"/>
    <col min="3586" max="3586" width="67" style="9" customWidth="1"/>
    <col min="3587" max="3587" width="10.7109375" style="9" customWidth="1"/>
    <col min="3588" max="3599" width="4.7109375" style="9" customWidth="1"/>
    <col min="3600" max="3840" width="8.85546875" style="9"/>
    <col min="3841" max="3841" width="3.42578125" style="9" customWidth="1"/>
    <col min="3842" max="3842" width="67" style="9" customWidth="1"/>
    <col min="3843" max="3843" width="10.7109375" style="9" customWidth="1"/>
    <col min="3844" max="3855" width="4.7109375" style="9" customWidth="1"/>
    <col min="3856" max="4096" width="8.85546875" style="9"/>
    <col min="4097" max="4097" width="3.42578125" style="9" customWidth="1"/>
    <col min="4098" max="4098" width="67" style="9" customWidth="1"/>
    <col min="4099" max="4099" width="10.7109375" style="9" customWidth="1"/>
    <col min="4100" max="4111" width="4.7109375" style="9" customWidth="1"/>
    <col min="4112" max="4352" width="8.85546875" style="9"/>
    <col min="4353" max="4353" width="3.42578125" style="9" customWidth="1"/>
    <col min="4354" max="4354" width="67" style="9" customWidth="1"/>
    <col min="4355" max="4355" width="10.7109375" style="9" customWidth="1"/>
    <col min="4356" max="4367" width="4.7109375" style="9" customWidth="1"/>
    <col min="4368" max="4608" width="8.85546875" style="9"/>
    <col min="4609" max="4609" width="3.42578125" style="9" customWidth="1"/>
    <col min="4610" max="4610" width="67" style="9" customWidth="1"/>
    <col min="4611" max="4611" width="10.7109375" style="9" customWidth="1"/>
    <col min="4612" max="4623" width="4.7109375" style="9" customWidth="1"/>
    <col min="4624" max="4864" width="8.85546875" style="9"/>
    <col min="4865" max="4865" width="3.42578125" style="9" customWidth="1"/>
    <col min="4866" max="4866" width="67" style="9" customWidth="1"/>
    <col min="4867" max="4867" width="10.7109375" style="9" customWidth="1"/>
    <col min="4868" max="4879" width="4.7109375" style="9" customWidth="1"/>
    <col min="4880" max="5120" width="8.85546875" style="9"/>
    <col min="5121" max="5121" width="3.42578125" style="9" customWidth="1"/>
    <col min="5122" max="5122" width="67" style="9" customWidth="1"/>
    <col min="5123" max="5123" width="10.7109375" style="9" customWidth="1"/>
    <col min="5124" max="5135" width="4.7109375" style="9" customWidth="1"/>
    <col min="5136" max="5376" width="8.85546875" style="9"/>
    <col min="5377" max="5377" width="3.42578125" style="9" customWidth="1"/>
    <col min="5378" max="5378" width="67" style="9" customWidth="1"/>
    <col min="5379" max="5379" width="10.7109375" style="9" customWidth="1"/>
    <col min="5380" max="5391" width="4.7109375" style="9" customWidth="1"/>
    <col min="5392" max="5632" width="8.85546875" style="9"/>
    <col min="5633" max="5633" width="3.42578125" style="9" customWidth="1"/>
    <col min="5634" max="5634" width="67" style="9" customWidth="1"/>
    <col min="5635" max="5635" width="10.7109375" style="9" customWidth="1"/>
    <col min="5636" max="5647" width="4.7109375" style="9" customWidth="1"/>
    <col min="5648" max="5888" width="8.85546875" style="9"/>
    <col min="5889" max="5889" width="3.42578125" style="9" customWidth="1"/>
    <col min="5890" max="5890" width="67" style="9" customWidth="1"/>
    <col min="5891" max="5891" width="10.7109375" style="9" customWidth="1"/>
    <col min="5892" max="5903" width="4.7109375" style="9" customWidth="1"/>
    <col min="5904" max="6144" width="8.85546875" style="9"/>
    <col min="6145" max="6145" width="3.42578125" style="9" customWidth="1"/>
    <col min="6146" max="6146" width="67" style="9" customWidth="1"/>
    <col min="6147" max="6147" width="10.7109375" style="9" customWidth="1"/>
    <col min="6148" max="6159" width="4.7109375" style="9" customWidth="1"/>
    <col min="6160" max="6400" width="8.85546875" style="9"/>
    <col min="6401" max="6401" width="3.42578125" style="9" customWidth="1"/>
    <col min="6402" max="6402" width="67" style="9" customWidth="1"/>
    <col min="6403" max="6403" width="10.7109375" style="9" customWidth="1"/>
    <col min="6404" max="6415" width="4.7109375" style="9" customWidth="1"/>
    <col min="6416" max="6656" width="8.85546875" style="9"/>
    <col min="6657" max="6657" width="3.42578125" style="9" customWidth="1"/>
    <col min="6658" max="6658" width="67" style="9" customWidth="1"/>
    <col min="6659" max="6659" width="10.7109375" style="9" customWidth="1"/>
    <col min="6660" max="6671" width="4.7109375" style="9" customWidth="1"/>
    <col min="6672" max="6912" width="8.85546875" style="9"/>
    <col min="6913" max="6913" width="3.42578125" style="9" customWidth="1"/>
    <col min="6914" max="6914" width="67" style="9" customWidth="1"/>
    <col min="6915" max="6915" width="10.7109375" style="9" customWidth="1"/>
    <col min="6916" max="6927" width="4.7109375" style="9" customWidth="1"/>
    <col min="6928" max="7168" width="8.85546875" style="9"/>
    <col min="7169" max="7169" width="3.42578125" style="9" customWidth="1"/>
    <col min="7170" max="7170" width="67" style="9" customWidth="1"/>
    <col min="7171" max="7171" width="10.7109375" style="9" customWidth="1"/>
    <col min="7172" max="7183" width="4.7109375" style="9" customWidth="1"/>
    <col min="7184" max="7424" width="8.85546875" style="9"/>
    <col min="7425" max="7425" width="3.42578125" style="9" customWidth="1"/>
    <col min="7426" max="7426" width="67" style="9" customWidth="1"/>
    <col min="7427" max="7427" width="10.7109375" style="9" customWidth="1"/>
    <col min="7428" max="7439" width="4.7109375" style="9" customWidth="1"/>
    <col min="7440" max="7680" width="8.85546875" style="9"/>
    <col min="7681" max="7681" width="3.42578125" style="9" customWidth="1"/>
    <col min="7682" max="7682" width="67" style="9" customWidth="1"/>
    <col min="7683" max="7683" width="10.7109375" style="9" customWidth="1"/>
    <col min="7684" max="7695" width="4.7109375" style="9" customWidth="1"/>
    <col min="7696" max="7936" width="8.85546875" style="9"/>
    <col min="7937" max="7937" width="3.42578125" style="9" customWidth="1"/>
    <col min="7938" max="7938" width="67" style="9" customWidth="1"/>
    <col min="7939" max="7939" width="10.7109375" style="9" customWidth="1"/>
    <col min="7940" max="7951" width="4.7109375" style="9" customWidth="1"/>
    <col min="7952" max="8192" width="8.85546875" style="9"/>
    <col min="8193" max="8193" width="3.42578125" style="9" customWidth="1"/>
    <col min="8194" max="8194" width="67" style="9" customWidth="1"/>
    <col min="8195" max="8195" width="10.7109375" style="9" customWidth="1"/>
    <col min="8196" max="8207" width="4.7109375" style="9" customWidth="1"/>
    <col min="8208" max="8448" width="8.85546875" style="9"/>
    <col min="8449" max="8449" width="3.42578125" style="9" customWidth="1"/>
    <col min="8450" max="8450" width="67" style="9" customWidth="1"/>
    <col min="8451" max="8451" width="10.7109375" style="9" customWidth="1"/>
    <col min="8452" max="8463" width="4.7109375" style="9" customWidth="1"/>
    <col min="8464" max="8704" width="8.85546875" style="9"/>
    <col min="8705" max="8705" width="3.42578125" style="9" customWidth="1"/>
    <col min="8706" max="8706" width="67" style="9" customWidth="1"/>
    <col min="8707" max="8707" width="10.7109375" style="9" customWidth="1"/>
    <col min="8708" max="8719" width="4.7109375" style="9" customWidth="1"/>
    <col min="8720" max="8960" width="8.85546875" style="9"/>
    <col min="8961" max="8961" width="3.42578125" style="9" customWidth="1"/>
    <col min="8962" max="8962" width="67" style="9" customWidth="1"/>
    <col min="8963" max="8963" width="10.7109375" style="9" customWidth="1"/>
    <col min="8964" max="8975" width="4.7109375" style="9" customWidth="1"/>
    <col min="8976" max="9216" width="8.85546875" style="9"/>
    <col min="9217" max="9217" width="3.42578125" style="9" customWidth="1"/>
    <col min="9218" max="9218" width="67" style="9" customWidth="1"/>
    <col min="9219" max="9219" width="10.7109375" style="9" customWidth="1"/>
    <col min="9220" max="9231" width="4.7109375" style="9" customWidth="1"/>
    <col min="9232" max="9472" width="8.85546875" style="9"/>
    <col min="9473" max="9473" width="3.42578125" style="9" customWidth="1"/>
    <col min="9474" max="9474" width="67" style="9" customWidth="1"/>
    <col min="9475" max="9475" width="10.7109375" style="9" customWidth="1"/>
    <col min="9476" max="9487" width="4.7109375" style="9" customWidth="1"/>
    <col min="9488" max="9728" width="8.85546875" style="9"/>
    <col min="9729" max="9729" width="3.42578125" style="9" customWidth="1"/>
    <col min="9730" max="9730" width="67" style="9" customWidth="1"/>
    <col min="9731" max="9731" width="10.7109375" style="9" customWidth="1"/>
    <col min="9732" max="9743" width="4.7109375" style="9" customWidth="1"/>
    <col min="9744" max="9984" width="8.85546875" style="9"/>
    <col min="9985" max="9985" width="3.42578125" style="9" customWidth="1"/>
    <col min="9986" max="9986" width="67" style="9" customWidth="1"/>
    <col min="9987" max="9987" width="10.7109375" style="9" customWidth="1"/>
    <col min="9988" max="9999" width="4.7109375" style="9" customWidth="1"/>
    <col min="10000" max="10240" width="8.85546875" style="9"/>
    <col min="10241" max="10241" width="3.42578125" style="9" customWidth="1"/>
    <col min="10242" max="10242" width="67" style="9" customWidth="1"/>
    <col min="10243" max="10243" width="10.7109375" style="9" customWidth="1"/>
    <col min="10244" max="10255" width="4.7109375" style="9" customWidth="1"/>
    <col min="10256" max="10496" width="8.85546875" style="9"/>
    <col min="10497" max="10497" width="3.42578125" style="9" customWidth="1"/>
    <col min="10498" max="10498" width="67" style="9" customWidth="1"/>
    <col min="10499" max="10499" width="10.7109375" style="9" customWidth="1"/>
    <col min="10500" max="10511" width="4.7109375" style="9" customWidth="1"/>
    <col min="10512" max="10752" width="8.85546875" style="9"/>
    <col min="10753" max="10753" width="3.42578125" style="9" customWidth="1"/>
    <col min="10754" max="10754" width="67" style="9" customWidth="1"/>
    <col min="10755" max="10755" width="10.7109375" style="9" customWidth="1"/>
    <col min="10756" max="10767" width="4.7109375" style="9" customWidth="1"/>
    <col min="10768" max="11008" width="8.85546875" style="9"/>
    <col min="11009" max="11009" width="3.42578125" style="9" customWidth="1"/>
    <col min="11010" max="11010" width="67" style="9" customWidth="1"/>
    <col min="11011" max="11011" width="10.7109375" style="9" customWidth="1"/>
    <col min="11012" max="11023" width="4.7109375" style="9" customWidth="1"/>
    <col min="11024" max="11264" width="8.85546875" style="9"/>
    <col min="11265" max="11265" width="3.42578125" style="9" customWidth="1"/>
    <col min="11266" max="11266" width="67" style="9" customWidth="1"/>
    <col min="11267" max="11267" width="10.7109375" style="9" customWidth="1"/>
    <col min="11268" max="11279" width="4.7109375" style="9" customWidth="1"/>
    <col min="11280" max="11520" width="8.85546875" style="9"/>
    <col min="11521" max="11521" width="3.42578125" style="9" customWidth="1"/>
    <col min="11522" max="11522" width="67" style="9" customWidth="1"/>
    <col min="11523" max="11523" width="10.7109375" style="9" customWidth="1"/>
    <col min="11524" max="11535" width="4.7109375" style="9" customWidth="1"/>
    <col min="11536" max="11776" width="8.85546875" style="9"/>
    <col min="11777" max="11777" width="3.42578125" style="9" customWidth="1"/>
    <col min="11778" max="11778" width="67" style="9" customWidth="1"/>
    <col min="11779" max="11779" width="10.7109375" style="9" customWidth="1"/>
    <col min="11780" max="11791" width="4.7109375" style="9" customWidth="1"/>
    <col min="11792" max="12032" width="8.85546875" style="9"/>
    <col min="12033" max="12033" width="3.42578125" style="9" customWidth="1"/>
    <col min="12034" max="12034" width="67" style="9" customWidth="1"/>
    <col min="12035" max="12035" width="10.7109375" style="9" customWidth="1"/>
    <col min="12036" max="12047" width="4.7109375" style="9" customWidth="1"/>
    <col min="12048" max="12288" width="8.85546875" style="9"/>
    <col min="12289" max="12289" width="3.42578125" style="9" customWidth="1"/>
    <col min="12290" max="12290" width="67" style="9" customWidth="1"/>
    <col min="12291" max="12291" width="10.7109375" style="9" customWidth="1"/>
    <col min="12292" max="12303" width="4.7109375" style="9" customWidth="1"/>
    <col min="12304" max="12544" width="8.85546875" style="9"/>
    <col min="12545" max="12545" width="3.42578125" style="9" customWidth="1"/>
    <col min="12546" max="12546" width="67" style="9" customWidth="1"/>
    <col min="12547" max="12547" width="10.7109375" style="9" customWidth="1"/>
    <col min="12548" max="12559" width="4.7109375" style="9" customWidth="1"/>
    <col min="12560" max="12800" width="8.85546875" style="9"/>
    <col min="12801" max="12801" width="3.42578125" style="9" customWidth="1"/>
    <col min="12802" max="12802" width="67" style="9" customWidth="1"/>
    <col min="12803" max="12803" width="10.7109375" style="9" customWidth="1"/>
    <col min="12804" max="12815" width="4.7109375" style="9" customWidth="1"/>
    <col min="12816" max="13056" width="8.85546875" style="9"/>
    <col min="13057" max="13057" width="3.42578125" style="9" customWidth="1"/>
    <col min="13058" max="13058" width="67" style="9" customWidth="1"/>
    <col min="13059" max="13059" width="10.7109375" style="9" customWidth="1"/>
    <col min="13060" max="13071" width="4.7109375" style="9" customWidth="1"/>
    <col min="13072" max="13312" width="8.85546875" style="9"/>
    <col min="13313" max="13313" width="3.42578125" style="9" customWidth="1"/>
    <col min="13314" max="13314" width="67" style="9" customWidth="1"/>
    <col min="13315" max="13315" width="10.7109375" style="9" customWidth="1"/>
    <col min="13316" max="13327" width="4.7109375" style="9" customWidth="1"/>
    <col min="13328" max="13568" width="8.85546875" style="9"/>
    <col min="13569" max="13569" width="3.42578125" style="9" customWidth="1"/>
    <col min="13570" max="13570" width="67" style="9" customWidth="1"/>
    <col min="13571" max="13571" width="10.7109375" style="9" customWidth="1"/>
    <col min="13572" max="13583" width="4.7109375" style="9" customWidth="1"/>
    <col min="13584" max="13824" width="8.85546875" style="9"/>
    <col min="13825" max="13825" width="3.42578125" style="9" customWidth="1"/>
    <col min="13826" max="13826" width="67" style="9" customWidth="1"/>
    <col min="13827" max="13827" width="10.7109375" style="9" customWidth="1"/>
    <col min="13828" max="13839" width="4.7109375" style="9" customWidth="1"/>
    <col min="13840" max="14080" width="8.85546875" style="9"/>
    <col min="14081" max="14081" width="3.42578125" style="9" customWidth="1"/>
    <col min="14082" max="14082" width="67" style="9" customWidth="1"/>
    <col min="14083" max="14083" width="10.7109375" style="9" customWidth="1"/>
    <col min="14084" max="14095" width="4.7109375" style="9" customWidth="1"/>
    <col min="14096" max="14336" width="8.85546875" style="9"/>
    <col min="14337" max="14337" width="3.42578125" style="9" customWidth="1"/>
    <col min="14338" max="14338" width="67" style="9" customWidth="1"/>
    <col min="14339" max="14339" width="10.7109375" style="9" customWidth="1"/>
    <col min="14340" max="14351" width="4.7109375" style="9" customWidth="1"/>
    <col min="14352" max="14592" width="8.85546875" style="9"/>
    <col min="14593" max="14593" width="3.42578125" style="9" customWidth="1"/>
    <col min="14594" max="14594" width="67" style="9" customWidth="1"/>
    <col min="14595" max="14595" width="10.7109375" style="9" customWidth="1"/>
    <col min="14596" max="14607" width="4.7109375" style="9" customWidth="1"/>
    <col min="14608" max="14848" width="8.85546875" style="9"/>
    <col min="14849" max="14849" width="3.42578125" style="9" customWidth="1"/>
    <col min="14850" max="14850" width="67" style="9" customWidth="1"/>
    <col min="14851" max="14851" width="10.7109375" style="9" customWidth="1"/>
    <col min="14852" max="14863" width="4.7109375" style="9" customWidth="1"/>
    <col min="14864" max="15104" width="8.85546875" style="9"/>
    <col min="15105" max="15105" width="3.42578125" style="9" customWidth="1"/>
    <col min="15106" max="15106" width="67" style="9" customWidth="1"/>
    <col min="15107" max="15107" width="10.7109375" style="9" customWidth="1"/>
    <col min="15108" max="15119" width="4.7109375" style="9" customWidth="1"/>
    <col min="15120" max="15360" width="8.85546875" style="9"/>
    <col min="15361" max="15361" width="3.42578125" style="9" customWidth="1"/>
    <col min="15362" max="15362" width="67" style="9" customWidth="1"/>
    <col min="15363" max="15363" width="10.7109375" style="9" customWidth="1"/>
    <col min="15364" max="15375" width="4.7109375" style="9" customWidth="1"/>
    <col min="15376" max="15616" width="8.85546875" style="9"/>
    <col min="15617" max="15617" width="3.42578125" style="9" customWidth="1"/>
    <col min="15618" max="15618" width="67" style="9" customWidth="1"/>
    <col min="15619" max="15619" width="10.7109375" style="9" customWidth="1"/>
    <col min="15620" max="15631" width="4.7109375" style="9" customWidth="1"/>
    <col min="15632" max="15872" width="8.85546875" style="9"/>
    <col min="15873" max="15873" width="3.42578125" style="9" customWidth="1"/>
    <col min="15874" max="15874" width="67" style="9" customWidth="1"/>
    <col min="15875" max="15875" width="10.7109375" style="9" customWidth="1"/>
    <col min="15876" max="15887" width="4.7109375" style="9" customWidth="1"/>
    <col min="15888" max="16128" width="8.85546875" style="9"/>
    <col min="16129" max="16129" width="3.42578125" style="9" customWidth="1"/>
    <col min="16130" max="16130" width="67" style="9" customWidth="1"/>
    <col min="16131" max="16131" width="10.7109375" style="9" customWidth="1"/>
    <col min="16132" max="16143" width="4.7109375" style="9" customWidth="1"/>
    <col min="16144" max="16384" width="8.85546875" style="9"/>
  </cols>
  <sheetData>
    <row r="1" spans="1:15" s="3" customFormat="1" ht="15.75" x14ac:dyDescent="0.25">
      <c r="B1" s="1" t="s">
        <v>344</v>
      </c>
      <c r="C1" s="2"/>
      <c r="D1" s="393"/>
      <c r="E1" s="393"/>
      <c r="F1" s="393"/>
      <c r="G1" s="393"/>
      <c r="H1" s="393"/>
      <c r="I1" s="393"/>
      <c r="J1" s="393"/>
      <c r="K1" s="393"/>
      <c r="L1" s="393"/>
      <c r="M1" s="393"/>
      <c r="N1" s="393"/>
      <c r="O1" s="393"/>
    </row>
    <row r="2" spans="1:15" s="3" customFormat="1" ht="15.75" x14ac:dyDescent="0.25">
      <c r="B2" s="4" t="s">
        <v>1</v>
      </c>
      <c r="C2" s="5" t="s">
        <v>162</v>
      </c>
      <c r="D2" s="212" t="s">
        <v>697</v>
      </c>
      <c r="E2" s="212"/>
      <c r="F2" s="212"/>
      <c r="G2" s="212"/>
      <c r="H2" s="213"/>
      <c r="I2" s="214"/>
      <c r="J2" s="219"/>
      <c r="K2" s="219"/>
      <c r="L2" s="214"/>
      <c r="M2" s="376"/>
      <c r="N2" s="376" t="s">
        <v>698</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4">
        <v>51.4</v>
      </c>
      <c r="D5" s="11"/>
      <c r="E5" s="11"/>
      <c r="F5" s="13"/>
      <c r="G5" s="11">
        <f>$C$5*100/$C$11</f>
        <v>40.313725490196077</v>
      </c>
      <c r="H5" s="11">
        <f>$C$5*100/$C$11</f>
        <v>40.313725490196077</v>
      </c>
      <c r="I5" s="11">
        <f>$C$5*100/$C$11</f>
        <v>40.313725490196077</v>
      </c>
      <c r="J5" s="11">
        <f>$C$5*100/$C$11</f>
        <v>40.313725490196077</v>
      </c>
      <c r="K5" s="11">
        <f>$C$5*100/$C$11</f>
        <v>40.313725490196077</v>
      </c>
      <c r="L5" s="11"/>
      <c r="M5" s="11"/>
      <c r="N5" s="11"/>
      <c r="O5" s="13"/>
    </row>
    <row r="6" spans="1:15" s="12" customFormat="1" x14ac:dyDescent="0.2">
      <c r="B6" s="10" t="s">
        <v>85</v>
      </c>
      <c r="C6" s="254">
        <v>80</v>
      </c>
      <c r="D6" s="11">
        <f>$C$6*100/$C$11</f>
        <v>62.745098039215684</v>
      </c>
      <c r="E6" s="11"/>
      <c r="F6" s="13"/>
      <c r="G6" s="11"/>
      <c r="H6" s="11"/>
      <c r="I6" s="11"/>
      <c r="J6" s="11"/>
      <c r="K6" s="11"/>
      <c r="L6" s="11">
        <f>$C$6*100/$C$11</f>
        <v>62.745098039215684</v>
      </c>
      <c r="M6" s="11">
        <f>$C$6*100/$C$11</f>
        <v>62.745098039215684</v>
      </c>
      <c r="N6" s="11">
        <f>$C$6*100/$C$11</f>
        <v>62.745098039215684</v>
      </c>
      <c r="O6" s="11">
        <f>$C$6*100/$C$11</f>
        <v>62.745098039215684</v>
      </c>
    </row>
    <row r="7" spans="1:15" s="12" customFormat="1" x14ac:dyDescent="0.2">
      <c r="B7" s="14" t="s">
        <v>324</v>
      </c>
      <c r="C7" s="254">
        <v>4</v>
      </c>
      <c r="D7" s="11"/>
      <c r="E7" s="11"/>
      <c r="F7" s="13"/>
      <c r="G7" s="11">
        <f>$C$7*100/$C$11</f>
        <v>3.1372549019607843</v>
      </c>
      <c r="H7" s="11">
        <f>$C$7*100/$C$11</f>
        <v>3.1372549019607843</v>
      </c>
      <c r="I7" s="11">
        <f>$C$7*100/$C$11</f>
        <v>3.1372549019607843</v>
      </c>
      <c r="J7" s="11">
        <f>$C$7*100/$C$11</f>
        <v>3.1372549019607843</v>
      </c>
      <c r="K7" s="11">
        <f>$C$7*100/$C$11</f>
        <v>3.1372549019607843</v>
      </c>
      <c r="L7" s="11"/>
      <c r="M7" s="11"/>
      <c r="N7" s="11"/>
      <c r="O7" s="13"/>
    </row>
    <row r="8" spans="1:15" s="12" customFormat="1" x14ac:dyDescent="0.2">
      <c r="B8" s="10" t="s">
        <v>345</v>
      </c>
      <c r="C8" s="255">
        <v>2</v>
      </c>
      <c r="D8" s="11">
        <f>$C$8*100/$C$11</f>
        <v>1.5686274509803921</v>
      </c>
      <c r="E8" s="11">
        <f t="shared" ref="E8:O8" si="0">$C$8*100/$C$11</f>
        <v>1.5686274509803921</v>
      </c>
      <c r="F8" s="11">
        <f t="shared" si="0"/>
        <v>1.5686274509803921</v>
      </c>
      <c r="G8" s="11">
        <f t="shared" si="0"/>
        <v>1.5686274509803921</v>
      </c>
      <c r="H8" s="11">
        <f t="shared" si="0"/>
        <v>1.5686274509803921</v>
      </c>
      <c r="I8" s="11">
        <f t="shared" si="0"/>
        <v>1.5686274509803921</v>
      </c>
      <c r="J8" s="11">
        <f t="shared" si="0"/>
        <v>1.5686274509803921</v>
      </c>
      <c r="K8" s="11">
        <f t="shared" si="0"/>
        <v>1.5686274509803921</v>
      </c>
      <c r="L8" s="11">
        <f t="shared" si="0"/>
        <v>1.5686274509803921</v>
      </c>
      <c r="M8" s="11">
        <f t="shared" si="0"/>
        <v>1.5686274509803921</v>
      </c>
      <c r="N8" s="11">
        <f t="shared" si="0"/>
        <v>1.5686274509803921</v>
      </c>
      <c r="O8" s="11">
        <f t="shared" si="0"/>
        <v>1.5686274509803921</v>
      </c>
    </row>
    <row r="9" spans="1:15" s="12" customFormat="1" x14ac:dyDescent="0.2">
      <c r="B9" s="10" t="s">
        <v>79</v>
      </c>
      <c r="C9" s="254">
        <v>41.6</v>
      </c>
      <c r="D9" s="11">
        <f t="shared" ref="D9:O9" si="1">$C$9*100/$C$11</f>
        <v>32.627450980392155</v>
      </c>
      <c r="E9" s="11">
        <f t="shared" si="1"/>
        <v>32.627450980392155</v>
      </c>
      <c r="F9" s="11">
        <f t="shared" si="1"/>
        <v>32.627450980392155</v>
      </c>
      <c r="G9" s="11">
        <f t="shared" si="1"/>
        <v>32.627450980392155</v>
      </c>
      <c r="H9" s="11">
        <f t="shared" si="1"/>
        <v>32.627450980392155</v>
      </c>
      <c r="I9" s="11">
        <f t="shared" si="1"/>
        <v>32.627450980392155</v>
      </c>
      <c r="J9" s="11">
        <f t="shared" si="1"/>
        <v>32.627450980392155</v>
      </c>
      <c r="K9" s="11">
        <f t="shared" si="1"/>
        <v>32.627450980392155</v>
      </c>
      <c r="L9" s="11">
        <f t="shared" si="1"/>
        <v>32.627450980392155</v>
      </c>
      <c r="M9" s="11">
        <f t="shared" si="1"/>
        <v>32.627450980392155</v>
      </c>
      <c r="N9" s="11">
        <f t="shared" si="1"/>
        <v>32.627450980392155</v>
      </c>
      <c r="O9" s="11">
        <f t="shared" si="1"/>
        <v>32.627450980392155</v>
      </c>
    </row>
    <row r="10" spans="1:15" ht="16.5" x14ac:dyDescent="0.2">
      <c r="B10" s="257" t="s">
        <v>27</v>
      </c>
      <c r="C10" s="256">
        <f>SUM(C5:C9)</f>
        <v>179</v>
      </c>
      <c r="D10" s="423"/>
      <c r="E10" s="424"/>
      <c r="F10" s="424"/>
      <c r="G10" s="424"/>
      <c r="H10" s="424"/>
      <c r="I10" s="424"/>
      <c r="J10" s="424"/>
      <c r="K10" s="424"/>
      <c r="L10" s="424"/>
      <c r="M10" s="424"/>
      <c r="N10" s="424"/>
      <c r="O10" s="425"/>
    </row>
    <row r="11" spans="1:15" ht="16.5" x14ac:dyDescent="0.3">
      <c r="A11" s="19"/>
      <c r="B11" s="242" t="s">
        <v>28</v>
      </c>
      <c r="C11" s="243">
        <v>127.5</v>
      </c>
      <c r="D11" s="17">
        <f t="shared" ref="D11:O11" si="2">SUM(D5:D9)</f>
        <v>96.941176470588232</v>
      </c>
      <c r="E11" s="17">
        <f t="shared" si="2"/>
        <v>34.196078431372548</v>
      </c>
      <c r="F11" s="17">
        <f t="shared" si="2"/>
        <v>34.196078431372548</v>
      </c>
      <c r="G11" s="17">
        <f t="shared" si="2"/>
        <v>77.64705882352942</v>
      </c>
      <c r="H11" s="17">
        <f t="shared" si="2"/>
        <v>77.64705882352942</v>
      </c>
      <c r="I11" s="17">
        <f t="shared" si="2"/>
        <v>77.64705882352942</v>
      </c>
      <c r="J11" s="17">
        <f t="shared" si="2"/>
        <v>77.64705882352942</v>
      </c>
      <c r="K11" s="17">
        <f t="shared" si="2"/>
        <v>77.64705882352942</v>
      </c>
      <c r="L11" s="17">
        <f t="shared" si="2"/>
        <v>96.941176470588232</v>
      </c>
      <c r="M11" s="17">
        <f t="shared" si="2"/>
        <v>96.941176470588232</v>
      </c>
      <c r="N11" s="17">
        <f t="shared" si="2"/>
        <v>96.941176470588232</v>
      </c>
      <c r="O11" s="17">
        <f t="shared" si="2"/>
        <v>96.941176470588232</v>
      </c>
    </row>
    <row r="12" spans="1:15" ht="16.5" x14ac:dyDescent="0.2">
      <c r="A12" s="19"/>
      <c r="B12" s="21" t="s">
        <v>29</v>
      </c>
      <c r="C12" s="22">
        <f>C10/C11*100</f>
        <v>140.39215686274508</v>
      </c>
      <c r="D12" s="20"/>
      <c r="E12" s="20"/>
      <c r="F12" s="20"/>
      <c r="G12" s="20"/>
      <c r="H12" s="20"/>
      <c r="I12" s="20"/>
      <c r="J12" s="20"/>
      <c r="K12" s="20"/>
      <c r="L12" s="20"/>
      <c r="M12" s="20"/>
      <c r="N12" s="20"/>
      <c r="O12" s="23"/>
    </row>
    <row r="13" spans="1:15" ht="16.5" x14ac:dyDescent="0.3">
      <c r="A13" s="19"/>
      <c r="B13" s="24" t="s">
        <v>30</v>
      </c>
      <c r="C13" s="22">
        <v>143</v>
      </c>
      <c r="D13" s="25"/>
      <c r="E13" s="20"/>
      <c r="F13" s="20"/>
      <c r="G13" s="20"/>
      <c r="H13" s="20"/>
      <c r="I13" s="20"/>
      <c r="J13" s="20"/>
      <c r="K13" s="20"/>
      <c r="L13" s="20"/>
      <c r="M13" s="20"/>
      <c r="N13" s="20"/>
      <c r="O13" s="23"/>
    </row>
    <row r="14" spans="1:15" ht="16.5" x14ac:dyDescent="0.3">
      <c r="A14" s="19"/>
      <c r="B14" s="26" t="s">
        <v>32</v>
      </c>
      <c r="C14" s="27">
        <f>C11/C13*100</f>
        <v>89.16083916083916</v>
      </c>
      <c r="D14" s="25"/>
      <c r="E14" s="20"/>
      <c r="F14" s="20"/>
      <c r="G14" s="20"/>
      <c r="H14" s="20"/>
      <c r="I14" s="20"/>
      <c r="J14" s="20"/>
      <c r="K14" s="20"/>
      <c r="L14" s="20"/>
      <c r="M14" s="20"/>
      <c r="N14" s="20"/>
      <c r="O14" s="23"/>
    </row>
    <row r="15" spans="1:15" ht="16.5" x14ac:dyDescent="0.2">
      <c r="A15" s="19"/>
      <c r="B15" s="105" t="s">
        <v>33</v>
      </c>
      <c r="C15" s="111">
        <v>143</v>
      </c>
      <c r="D15" s="232" t="s">
        <v>35</v>
      </c>
      <c r="E15" s="233" t="s">
        <v>36</v>
      </c>
      <c r="F15" s="49"/>
      <c r="G15" s="49"/>
      <c r="H15" s="49"/>
      <c r="I15" s="49"/>
      <c r="J15" s="49"/>
      <c r="K15" s="49"/>
      <c r="L15" s="49"/>
      <c r="M15" s="49"/>
      <c r="N15" s="49"/>
      <c r="O15" s="107"/>
    </row>
    <row r="16" spans="1:15" x14ac:dyDescent="0.2">
      <c r="B16" s="80"/>
      <c r="C16" s="43"/>
      <c r="F16" s="80"/>
      <c r="G16" s="80"/>
      <c r="H16" s="80"/>
      <c r="I16" s="80"/>
      <c r="J16" s="80"/>
      <c r="K16" s="80"/>
      <c r="L16" s="80"/>
      <c r="M16" s="80"/>
      <c r="N16" s="80"/>
      <c r="O16" s="80"/>
    </row>
    <row r="18" spans="2:15" ht="15.75" x14ac:dyDescent="0.25">
      <c r="B18" s="4" t="s">
        <v>37</v>
      </c>
    </row>
    <row r="19" spans="2:15" ht="60" customHeight="1" x14ac:dyDescent="0.2">
      <c r="B19" s="432" t="s">
        <v>721</v>
      </c>
      <c r="C19" s="432"/>
      <c r="D19" s="432"/>
      <c r="E19" s="432"/>
      <c r="F19" s="432"/>
      <c r="G19" s="432"/>
      <c r="H19" s="432"/>
      <c r="I19" s="432"/>
      <c r="J19" s="432"/>
      <c r="K19" s="432"/>
      <c r="L19" s="432"/>
      <c r="M19" s="432"/>
      <c r="N19" s="432"/>
      <c r="O19" s="432"/>
    </row>
    <row r="21" spans="2:15" ht="15.75" x14ac:dyDescent="0.25">
      <c r="B21" s="4" t="s">
        <v>39</v>
      </c>
    </row>
    <row r="22" spans="2:15" x14ac:dyDescent="0.2">
      <c r="B22" s="431" t="s">
        <v>719</v>
      </c>
      <c r="C22" s="398"/>
      <c r="D22" s="398"/>
      <c r="E22" s="398"/>
      <c r="F22" s="398"/>
      <c r="G22" s="398"/>
      <c r="H22" s="398"/>
      <c r="I22" s="398"/>
      <c r="J22" s="398"/>
      <c r="K22" s="398"/>
      <c r="L22" s="398"/>
      <c r="M22" s="398"/>
      <c r="N22" s="398"/>
      <c r="O22" s="398"/>
    </row>
    <row r="23" spans="2:15" x14ac:dyDescent="0.2">
      <c r="B23" s="392" t="s">
        <v>41</v>
      </c>
      <c r="C23" s="392"/>
      <c r="D23" s="392"/>
      <c r="E23" s="392"/>
      <c r="F23" s="392"/>
      <c r="G23" s="392"/>
      <c r="H23" s="392"/>
      <c r="I23" s="392"/>
      <c r="J23" s="392"/>
      <c r="K23" s="392"/>
      <c r="L23" s="392"/>
      <c r="M23" s="392"/>
      <c r="N23" s="392"/>
      <c r="O23" s="392"/>
    </row>
    <row r="24" spans="2:15" x14ac:dyDescent="0.2">
      <c r="B24" s="392" t="s">
        <v>720</v>
      </c>
      <c r="C24" s="392"/>
      <c r="D24" s="392"/>
      <c r="E24" s="392"/>
      <c r="F24" s="392"/>
      <c r="G24" s="392"/>
      <c r="H24" s="392"/>
      <c r="I24" s="392"/>
      <c r="J24" s="392"/>
      <c r="K24" s="392"/>
      <c r="L24" s="392"/>
      <c r="M24" s="392"/>
      <c r="N24" s="392"/>
      <c r="O24" s="392"/>
    </row>
    <row r="26" spans="2:15" x14ac:dyDescent="0.2">
      <c r="B26" s="392"/>
      <c r="C26" s="392"/>
      <c r="D26" s="392"/>
      <c r="E26" s="392"/>
      <c r="F26" s="392"/>
      <c r="G26" s="392"/>
      <c r="H26" s="392"/>
      <c r="I26" s="392"/>
      <c r="J26" s="392"/>
      <c r="K26" s="392"/>
      <c r="L26" s="392"/>
      <c r="M26" s="392"/>
      <c r="N26" s="392"/>
      <c r="O26" s="392"/>
    </row>
    <row r="27" spans="2:15" x14ac:dyDescent="0.2">
      <c r="B27" s="392"/>
      <c r="C27" s="392"/>
      <c r="D27" s="392"/>
      <c r="E27" s="392"/>
      <c r="F27" s="392"/>
      <c r="G27" s="392"/>
      <c r="H27" s="392"/>
      <c r="I27" s="392"/>
      <c r="J27" s="392"/>
      <c r="K27" s="392"/>
      <c r="L27" s="392"/>
      <c r="M27" s="392"/>
      <c r="N27" s="392"/>
      <c r="O27" s="392"/>
    </row>
    <row r="28" spans="2:15" x14ac:dyDescent="0.2">
      <c r="B28" s="392"/>
      <c r="C28" s="392"/>
      <c r="D28" s="392"/>
      <c r="E28" s="392"/>
      <c r="F28" s="392"/>
      <c r="G28" s="392"/>
      <c r="H28" s="392"/>
      <c r="I28" s="392"/>
      <c r="J28" s="392"/>
      <c r="K28" s="392"/>
      <c r="L28" s="392"/>
      <c r="M28" s="392"/>
      <c r="N28" s="392"/>
      <c r="O28" s="392"/>
    </row>
    <row r="29" spans="2:15" x14ac:dyDescent="0.2">
      <c r="B29" s="392"/>
      <c r="C29" s="392"/>
      <c r="D29" s="392"/>
      <c r="E29" s="392"/>
      <c r="F29" s="392"/>
      <c r="G29" s="392"/>
      <c r="H29" s="392"/>
      <c r="I29" s="392"/>
      <c r="J29" s="392"/>
      <c r="K29" s="392"/>
      <c r="L29" s="392"/>
      <c r="M29" s="392"/>
      <c r="N29" s="392"/>
      <c r="O29" s="392"/>
    </row>
  </sheetData>
  <mergeCells count="12">
    <mergeCell ref="D1:O1"/>
    <mergeCell ref="D3:O3"/>
    <mergeCell ref="B19:O19"/>
    <mergeCell ref="B22:O22"/>
    <mergeCell ref="B23:O23"/>
    <mergeCell ref="B3:B4"/>
    <mergeCell ref="D10:O10"/>
    <mergeCell ref="B24:O24"/>
    <mergeCell ref="B26:O26"/>
    <mergeCell ref="B27:O27"/>
    <mergeCell ref="B28:O28"/>
    <mergeCell ref="B29:O29"/>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3"/>
  <dimension ref="A1:O42"/>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346</v>
      </c>
      <c r="C1" s="2"/>
      <c r="D1" s="393"/>
      <c r="E1" s="393"/>
      <c r="F1" s="393"/>
      <c r="G1" s="393"/>
      <c r="H1" s="393"/>
      <c r="I1" s="393"/>
      <c r="J1" s="393"/>
      <c r="K1" s="393"/>
      <c r="L1" s="393"/>
      <c r="M1" s="393"/>
      <c r="N1" s="393"/>
      <c r="O1" s="393"/>
    </row>
    <row r="2" spans="1:15" s="3" customFormat="1" ht="15.75" x14ac:dyDescent="0.25">
      <c r="B2" s="4" t="s">
        <v>1</v>
      </c>
      <c r="C2" s="5" t="s">
        <v>254</v>
      </c>
      <c r="D2" s="212" t="s">
        <v>697</v>
      </c>
      <c r="E2" s="212"/>
      <c r="F2" s="212"/>
      <c r="G2" s="212"/>
      <c r="H2" s="213"/>
      <c r="I2" s="214"/>
      <c r="J2" s="219"/>
      <c r="K2" s="219"/>
      <c r="L2" s="214"/>
      <c r="M2" s="376"/>
      <c r="N2" s="376" t="s">
        <v>698</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8">
        <v>36</v>
      </c>
      <c r="D5" s="11"/>
      <c r="E5" s="11"/>
      <c r="F5" s="13">
        <f>$C$5*100/$C$16</f>
        <v>45</v>
      </c>
      <c r="G5" s="13">
        <f>$C$5*100/$C$16</f>
        <v>45</v>
      </c>
      <c r="H5" s="13">
        <f>$C$5*100/$C$16</f>
        <v>45</v>
      </c>
      <c r="I5" s="13">
        <f>$C$5*100/$C$16</f>
        <v>45</v>
      </c>
      <c r="J5" s="13">
        <f>$C$5*100/$C$16</f>
        <v>45</v>
      </c>
      <c r="K5" s="11"/>
      <c r="L5" s="11"/>
      <c r="M5" s="11"/>
      <c r="N5" s="11"/>
      <c r="O5" s="13"/>
    </row>
    <row r="6" spans="1:15" s="12" customFormat="1" x14ac:dyDescent="0.2">
      <c r="B6" s="10" t="s">
        <v>85</v>
      </c>
      <c r="C6" s="258">
        <v>21.5</v>
      </c>
      <c r="D6" s="11"/>
      <c r="E6" s="11"/>
      <c r="F6" s="13"/>
      <c r="G6" s="11"/>
      <c r="H6" s="11"/>
      <c r="I6" s="11"/>
      <c r="J6" s="11"/>
      <c r="K6" s="13">
        <f>$C$6*100/$C$16</f>
        <v>26.875</v>
      </c>
      <c r="L6" s="13">
        <f>$C$6*100/$C$16</f>
        <v>26.875</v>
      </c>
      <c r="M6" s="13">
        <f>$C$6*100/$C$16</f>
        <v>26.875</v>
      </c>
      <c r="N6" s="13">
        <f>$C$6*100/$C$16</f>
        <v>26.875</v>
      </c>
      <c r="O6" s="13">
        <f>$C$6*100/$C$16</f>
        <v>26.875</v>
      </c>
    </row>
    <row r="7" spans="1:15" s="12" customFormat="1" x14ac:dyDescent="0.2">
      <c r="B7" s="10" t="s">
        <v>17</v>
      </c>
      <c r="C7" s="258">
        <v>13</v>
      </c>
      <c r="D7" s="11"/>
      <c r="E7" s="11"/>
      <c r="F7" s="13">
        <f>$C$7*100/$C$16</f>
        <v>16.25</v>
      </c>
      <c r="G7" s="13">
        <f>$C$7*100/$C$16</f>
        <v>16.25</v>
      </c>
      <c r="H7" s="13">
        <f>$C$7*100/$C$16</f>
        <v>16.25</v>
      </c>
      <c r="I7" s="13">
        <f>$C$7*100/$C$16</f>
        <v>16.25</v>
      </c>
      <c r="J7" s="13">
        <f>$C$7*100/$C$16</f>
        <v>16.25</v>
      </c>
      <c r="K7" s="11"/>
      <c r="L7" s="11"/>
      <c r="M7" s="11"/>
      <c r="N7" s="11"/>
      <c r="O7" s="13"/>
    </row>
    <row r="8" spans="1:15" s="12" customFormat="1" x14ac:dyDescent="0.2">
      <c r="B8" s="221" t="s">
        <v>98</v>
      </c>
      <c r="C8" s="258">
        <v>7</v>
      </c>
      <c r="D8" s="11"/>
      <c r="E8" s="11"/>
      <c r="F8" s="13">
        <f>$C$8*100/$C$16</f>
        <v>8.75</v>
      </c>
      <c r="G8" s="13">
        <f>$C$8*100/$C$16</f>
        <v>8.75</v>
      </c>
      <c r="H8" s="13">
        <f>$C$8*100/$C$16</f>
        <v>8.75</v>
      </c>
      <c r="I8" s="13">
        <f>$C$8*100/$C$16</f>
        <v>8.75</v>
      </c>
      <c r="J8" s="13"/>
      <c r="K8" s="11"/>
      <c r="L8" s="11"/>
      <c r="M8" s="11"/>
      <c r="N8" s="11"/>
      <c r="O8" s="13"/>
    </row>
    <row r="9" spans="1:15" s="220" customFormat="1" x14ac:dyDescent="0.2">
      <c r="B9" s="221" t="s">
        <v>99</v>
      </c>
      <c r="C9" s="258">
        <v>7</v>
      </c>
      <c r="D9" s="319"/>
      <c r="E9" s="319"/>
      <c r="F9" s="319"/>
      <c r="G9" s="319"/>
      <c r="H9" s="319"/>
      <c r="I9" s="319"/>
      <c r="J9" s="319"/>
      <c r="K9" s="319">
        <f>$C$9*100/$C$16</f>
        <v>8.75</v>
      </c>
      <c r="L9" s="319">
        <f t="shared" ref="L9:N9" si="0">$C$9*100/$C$16</f>
        <v>8.75</v>
      </c>
      <c r="M9" s="319">
        <f t="shared" si="0"/>
        <v>8.75</v>
      </c>
      <c r="N9" s="319">
        <f t="shared" si="0"/>
        <v>8.75</v>
      </c>
      <c r="O9" s="319"/>
    </row>
    <row r="10" spans="1:15" s="220" customFormat="1" x14ac:dyDescent="0.2">
      <c r="B10" s="221" t="s">
        <v>90</v>
      </c>
      <c r="C10" s="258">
        <v>1</v>
      </c>
      <c r="D10" s="319">
        <f>$C$10*100/$C$16</f>
        <v>1.25</v>
      </c>
      <c r="E10" s="319">
        <f t="shared" ref="E10:O10" si="1">$C$10*100/$C$16</f>
        <v>1.25</v>
      </c>
      <c r="F10" s="319">
        <f t="shared" si="1"/>
        <v>1.25</v>
      </c>
      <c r="G10" s="319">
        <f t="shared" si="1"/>
        <v>1.25</v>
      </c>
      <c r="H10" s="319">
        <f t="shared" si="1"/>
        <v>1.25</v>
      </c>
      <c r="I10" s="319">
        <f t="shared" si="1"/>
        <v>1.25</v>
      </c>
      <c r="J10" s="319">
        <f t="shared" si="1"/>
        <v>1.25</v>
      </c>
      <c r="K10" s="319">
        <f t="shared" si="1"/>
        <v>1.25</v>
      </c>
      <c r="L10" s="319">
        <f t="shared" si="1"/>
        <v>1.25</v>
      </c>
      <c r="M10" s="319">
        <f t="shared" si="1"/>
        <v>1.25</v>
      </c>
      <c r="N10" s="319">
        <f t="shared" si="1"/>
        <v>1.25</v>
      </c>
      <c r="O10" s="319">
        <f t="shared" si="1"/>
        <v>1.25</v>
      </c>
    </row>
    <row r="11" spans="1:15" s="12" customFormat="1" x14ac:dyDescent="0.2">
      <c r="B11" s="221" t="s">
        <v>94</v>
      </c>
      <c r="C11" s="258">
        <v>8</v>
      </c>
      <c r="D11" s="13">
        <f t="shared" ref="D11:O11" si="2">$C$11*100/$C$16</f>
        <v>10</v>
      </c>
      <c r="E11" s="13">
        <f t="shared" si="2"/>
        <v>10</v>
      </c>
      <c r="F11" s="13">
        <f t="shared" si="2"/>
        <v>10</v>
      </c>
      <c r="G11" s="13">
        <f t="shared" si="2"/>
        <v>10</v>
      </c>
      <c r="H11" s="13">
        <f t="shared" si="2"/>
        <v>10</v>
      </c>
      <c r="I11" s="13">
        <f t="shared" si="2"/>
        <v>10</v>
      </c>
      <c r="J11" s="13">
        <f t="shared" si="2"/>
        <v>10</v>
      </c>
      <c r="K11" s="13">
        <f t="shared" si="2"/>
        <v>10</v>
      </c>
      <c r="L11" s="13">
        <f t="shared" si="2"/>
        <v>10</v>
      </c>
      <c r="M11" s="13">
        <f t="shared" si="2"/>
        <v>10</v>
      </c>
      <c r="N11" s="13">
        <f t="shared" si="2"/>
        <v>10</v>
      </c>
      <c r="O11" s="13">
        <f t="shared" si="2"/>
        <v>10</v>
      </c>
    </row>
    <row r="12" spans="1:15" s="12" customFormat="1" x14ac:dyDescent="0.2">
      <c r="B12" s="221" t="s">
        <v>54</v>
      </c>
      <c r="C12" s="258">
        <v>5</v>
      </c>
      <c r="D12" s="38"/>
      <c r="E12" s="38"/>
      <c r="F12" s="13">
        <f>$C$12*100/$C$16</f>
        <v>6.25</v>
      </c>
      <c r="G12" s="13">
        <f>$C$12*100/$C$16</f>
        <v>6.25</v>
      </c>
      <c r="H12" s="13">
        <f>$C$12*100/$C$16</f>
        <v>6.25</v>
      </c>
      <c r="I12" s="13">
        <f>$C$12*100/$C$16</f>
        <v>6.25</v>
      </c>
      <c r="J12" s="13">
        <f>$C$12*100/$C$16</f>
        <v>6.25</v>
      </c>
      <c r="K12" s="11"/>
      <c r="L12" s="11"/>
      <c r="M12" s="11"/>
      <c r="N12" s="11"/>
      <c r="O12" s="13"/>
    </row>
    <row r="13" spans="1:15" s="12" customFormat="1" x14ac:dyDescent="0.2">
      <c r="B13" s="10" t="s">
        <v>79</v>
      </c>
      <c r="C13" s="259">
        <v>10</v>
      </c>
      <c r="D13" s="13">
        <f t="shared" ref="D13:O13" si="3">$C$13*100/$C$16</f>
        <v>12.5</v>
      </c>
      <c r="E13" s="13">
        <f t="shared" si="3"/>
        <v>12.5</v>
      </c>
      <c r="F13" s="13">
        <f t="shared" si="3"/>
        <v>12.5</v>
      </c>
      <c r="G13" s="13">
        <f t="shared" si="3"/>
        <v>12.5</v>
      </c>
      <c r="H13" s="13">
        <f t="shared" si="3"/>
        <v>12.5</v>
      </c>
      <c r="I13" s="13">
        <f t="shared" si="3"/>
        <v>12.5</v>
      </c>
      <c r="J13" s="13">
        <f t="shared" si="3"/>
        <v>12.5</v>
      </c>
      <c r="K13" s="13">
        <f t="shared" si="3"/>
        <v>12.5</v>
      </c>
      <c r="L13" s="13">
        <f t="shared" si="3"/>
        <v>12.5</v>
      </c>
      <c r="M13" s="13">
        <f t="shared" si="3"/>
        <v>12.5</v>
      </c>
      <c r="N13" s="13">
        <f t="shared" si="3"/>
        <v>12.5</v>
      </c>
      <c r="O13" s="13">
        <f t="shared" si="3"/>
        <v>12.5</v>
      </c>
    </row>
    <row r="14" spans="1:15" s="12" customFormat="1" x14ac:dyDescent="0.2">
      <c r="B14" s="37" t="s">
        <v>26</v>
      </c>
      <c r="C14" s="258">
        <v>1</v>
      </c>
      <c r="D14" s="13">
        <f>$C$14*100/$C$16</f>
        <v>1.25</v>
      </c>
      <c r="E14" s="13">
        <f>$C$14*100/$C$16</f>
        <v>1.25</v>
      </c>
      <c r="F14" s="11"/>
      <c r="G14" s="11"/>
      <c r="H14" s="11"/>
      <c r="I14" s="11"/>
      <c r="J14" s="11"/>
      <c r="K14" s="13">
        <f>$C$14*100/$C$16</f>
        <v>1.25</v>
      </c>
      <c r="L14" s="13">
        <f>$C$14*100/$C$16</f>
        <v>1.25</v>
      </c>
      <c r="M14" s="13">
        <f>$C$14*100/$C$16</f>
        <v>1.25</v>
      </c>
      <c r="N14" s="13">
        <f>$C$14*100/$C$16</f>
        <v>1.25</v>
      </c>
      <c r="O14" s="13">
        <f>$C$14*100/$C$16</f>
        <v>1.25</v>
      </c>
    </row>
    <row r="15" spans="1:15" ht="16.5" x14ac:dyDescent="0.2">
      <c r="B15" s="257" t="s">
        <v>27</v>
      </c>
      <c r="C15" s="260">
        <f t="shared" ref="C15" si="4">SUM(C5:C14)</f>
        <v>109.5</v>
      </c>
      <c r="D15" s="423"/>
      <c r="E15" s="424"/>
      <c r="F15" s="424"/>
      <c r="G15" s="424"/>
      <c r="H15" s="424"/>
      <c r="I15" s="424"/>
      <c r="J15" s="424"/>
      <c r="K15" s="424"/>
      <c r="L15" s="424"/>
      <c r="M15" s="424"/>
      <c r="N15" s="424"/>
      <c r="O15" s="425"/>
    </row>
    <row r="16" spans="1:15" ht="16.5" x14ac:dyDescent="0.3">
      <c r="A16" s="19"/>
      <c r="B16" s="242" t="s">
        <v>28</v>
      </c>
      <c r="C16" s="283">
        <v>80</v>
      </c>
      <c r="D16" s="17">
        <f t="shared" ref="D16:O16" si="5">SUM(D5:D14)</f>
        <v>25</v>
      </c>
      <c r="E16" s="17">
        <f t="shared" si="5"/>
        <v>25</v>
      </c>
      <c r="F16" s="17">
        <f t="shared" si="5"/>
        <v>100</v>
      </c>
      <c r="G16" s="17">
        <f t="shared" si="5"/>
        <v>100</v>
      </c>
      <c r="H16" s="17">
        <f t="shared" si="5"/>
        <v>100</v>
      </c>
      <c r="I16" s="17">
        <f t="shared" si="5"/>
        <v>100</v>
      </c>
      <c r="J16" s="17">
        <f t="shared" si="5"/>
        <v>91.25</v>
      </c>
      <c r="K16" s="17">
        <f t="shared" si="5"/>
        <v>60.625</v>
      </c>
      <c r="L16" s="17">
        <f t="shared" si="5"/>
        <v>60.625</v>
      </c>
      <c r="M16" s="17">
        <f t="shared" si="5"/>
        <v>60.625</v>
      </c>
      <c r="N16" s="17">
        <f t="shared" si="5"/>
        <v>60.625</v>
      </c>
      <c r="O16" s="40">
        <f t="shared" si="5"/>
        <v>51.875</v>
      </c>
    </row>
    <row r="17" spans="1:15" ht="16.5" x14ac:dyDescent="0.2">
      <c r="A17" s="19"/>
      <c r="B17" s="21" t="s">
        <v>29</v>
      </c>
      <c r="C17" s="22">
        <f>C15/C16*100</f>
        <v>136.875</v>
      </c>
      <c r="D17" s="20"/>
      <c r="E17" s="20"/>
      <c r="F17" s="20"/>
      <c r="G17" s="20"/>
      <c r="H17" s="20"/>
      <c r="I17" s="20"/>
      <c r="J17" s="20"/>
      <c r="K17" s="20"/>
      <c r="L17" s="20"/>
      <c r="M17" s="20"/>
      <c r="N17" s="20"/>
      <c r="O17" s="23"/>
    </row>
    <row r="18" spans="1:15" ht="16.5" x14ac:dyDescent="0.3">
      <c r="A18" s="19"/>
      <c r="B18" s="24" t="s">
        <v>30</v>
      </c>
      <c r="C18" s="224">
        <v>97.019000000000005</v>
      </c>
      <c r="D18" s="25"/>
      <c r="E18" s="20"/>
      <c r="F18" s="20"/>
      <c r="G18" s="20"/>
      <c r="H18" s="20"/>
      <c r="I18" s="20"/>
      <c r="J18" s="20"/>
      <c r="K18" s="20"/>
      <c r="L18" s="20"/>
      <c r="M18" s="20"/>
      <c r="N18" s="20"/>
      <c r="O18" s="23"/>
    </row>
    <row r="19" spans="1:15" ht="16.5" x14ac:dyDescent="0.3">
      <c r="A19" s="19"/>
      <c r="B19" s="26" t="s">
        <v>32</v>
      </c>
      <c r="C19" s="27">
        <f>C16/C18*100</f>
        <v>82.458075222379108</v>
      </c>
      <c r="D19" s="25"/>
      <c r="E19" s="20"/>
      <c r="F19" s="20"/>
      <c r="G19" s="20"/>
      <c r="H19" s="20"/>
      <c r="I19" s="20"/>
      <c r="J19" s="20"/>
      <c r="K19" s="20"/>
      <c r="L19" s="20"/>
      <c r="M19" s="20"/>
      <c r="N19" s="20"/>
      <c r="O19" s="23"/>
    </row>
    <row r="20" spans="1:15" ht="16.5" x14ac:dyDescent="0.2">
      <c r="A20" s="19"/>
      <c r="B20" s="28" t="s">
        <v>33</v>
      </c>
      <c r="C20" s="29">
        <v>97.019000000000005</v>
      </c>
      <c r="D20" s="30"/>
      <c r="E20" s="44"/>
      <c r="F20" s="32"/>
      <c r="G20" s="32"/>
      <c r="H20" s="32"/>
      <c r="I20" s="32"/>
      <c r="J20" s="32"/>
      <c r="K20" s="32"/>
      <c r="L20" s="32"/>
      <c r="M20" s="32"/>
      <c r="N20" s="32"/>
      <c r="O20" s="33"/>
    </row>
    <row r="21" spans="1:15" x14ac:dyDescent="0.2">
      <c r="C21" s="43"/>
    </row>
    <row r="22" spans="1:15" s="219" customFormat="1" x14ac:dyDescent="0.2">
      <c r="C22" s="227"/>
    </row>
    <row r="23" spans="1:15" s="219" customFormat="1" x14ac:dyDescent="0.2">
      <c r="C23" s="227"/>
    </row>
    <row r="24" spans="1:15" s="219" customFormat="1" x14ac:dyDescent="0.2">
      <c r="C24" s="227"/>
    </row>
    <row r="25" spans="1:15" s="219" customFormat="1" x14ac:dyDescent="0.2">
      <c r="C25" s="227"/>
    </row>
    <row r="26" spans="1:15" s="219" customFormat="1" x14ac:dyDescent="0.2">
      <c r="C26" s="227"/>
    </row>
    <row r="27" spans="1:15" s="219" customFormat="1" x14ac:dyDescent="0.2">
      <c r="C27" s="227"/>
    </row>
    <row r="28" spans="1:15" s="219" customFormat="1" x14ac:dyDescent="0.2">
      <c r="C28" s="227"/>
    </row>
    <row r="29" spans="1:15" s="219" customFormat="1" x14ac:dyDescent="0.2">
      <c r="C29" s="227"/>
    </row>
    <row r="30" spans="1:15" s="219" customFormat="1" x14ac:dyDescent="0.2">
      <c r="C30" s="227"/>
    </row>
    <row r="31" spans="1:15" s="219" customFormat="1" x14ac:dyDescent="0.2">
      <c r="C31" s="227"/>
    </row>
    <row r="32" spans="1:15" s="219" customFormat="1" x14ac:dyDescent="0.2">
      <c r="C32" s="227"/>
    </row>
    <row r="33" spans="2:15" s="219" customFormat="1" x14ac:dyDescent="0.2">
      <c r="C33" s="227"/>
    </row>
    <row r="34" spans="2:15" ht="15.75" x14ac:dyDescent="0.25">
      <c r="B34" s="4" t="s">
        <v>759</v>
      </c>
    </row>
    <row r="35" spans="2:15" ht="91.5" customHeight="1" x14ac:dyDescent="0.2">
      <c r="B35" s="405" t="s">
        <v>754</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41</v>
      </c>
      <c r="C38" s="392"/>
      <c r="D38" s="392"/>
      <c r="E38" s="392"/>
      <c r="F38" s="392"/>
      <c r="G38" s="392"/>
      <c r="H38" s="392"/>
      <c r="I38" s="392"/>
      <c r="J38" s="392"/>
      <c r="K38" s="392"/>
      <c r="L38" s="392"/>
      <c r="M38" s="392"/>
      <c r="N38" s="392"/>
      <c r="O38" s="392"/>
    </row>
    <row r="39" spans="2:15" x14ac:dyDescent="0.2">
      <c r="B39" s="392" t="s">
        <v>755</v>
      </c>
      <c r="C39" s="392"/>
      <c r="D39" s="392"/>
      <c r="E39" s="392"/>
      <c r="F39" s="392"/>
      <c r="G39" s="392"/>
      <c r="H39" s="392"/>
      <c r="I39" s="392"/>
      <c r="J39" s="392"/>
      <c r="K39" s="392"/>
      <c r="L39" s="392"/>
      <c r="M39" s="392"/>
      <c r="N39" s="392"/>
      <c r="O39" s="392"/>
    </row>
    <row r="40" spans="2:15" ht="14.25" customHeight="1" x14ac:dyDescent="0.2">
      <c r="B40" s="392" t="s">
        <v>756</v>
      </c>
      <c r="C40" s="392"/>
      <c r="D40" s="392"/>
      <c r="E40" s="392"/>
      <c r="F40" s="392"/>
      <c r="G40" s="392"/>
      <c r="H40" s="392"/>
      <c r="I40" s="392"/>
      <c r="J40" s="392"/>
      <c r="K40" s="392"/>
      <c r="L40" s="392"/>
      <c r="M40" s="392"/>
      <c r="N40" s="392"/>
      <c r="O40" s="392"/>
    </row>
    <row r="41" spans="2:15" x14ac:dyDescent="0.2">
      <c r="B41" s="392" t="s">
        <v>757</v>
      </c>
      <c r="C41" s="392"/>
      <c r="D41" s="392"/>
      <c r="E41" s="392"/>
      <c r="F41" s="392"/>
      <c r="G41" s="392"/>
      <c r="H41" s="392"/>
      <c r="I41" s="392"/>
      <c r="J41" s="392"/>
      <c r="K41" s="392"/>
      <c r="L41" s="392"/>
      <c r="M41" s="392"/>
      <c r="N41" s="392"/>
      <c r="O41" s="392"/>
    </row>
    <row r="42" spans="2:15" x14ac:dyDescent="0.2">
      <c r="B42" s="392" t="s">
        <v>758</v>
      </c>
      <c r="C42" s="392"/>
      <c r="D42" s="392"/>
      <c r="E42" s="392"/>
      <c r="F42" s="392"/>
      <c r="G42" s="392"/>
      <c r="H42" s="392"/>
      <c r="I42" s="392"/>
      <c r="J42" s="392"/>
      <c r="K42" s="392"/>
      <c r="L42" s="392"/>
      <c r="M42" s="392"/>
      <c r="N42" s="392"/>
      <c r="O42" s="392"/>
    </row>
  </sheetData>
  <mergeCells count="10">
    <mergeCell ref="B41:O41"/>
    <mergeCell ref="B42:O42"/>
    <mergeCell ref="B40:O40"/>
    <mergeCell ref="D1:O1"/>
    <mergeCell ref="D3:O3"/>
    <mergeCell ref="B35:O35"/>
    <mergeCell ref="B38:O38"/>
    <mergeCell ref="B39:O39"/>
    <mergeCell ref="B3:B4"/>
    <mergeCell ref="D15:O15"/>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February 2015&amp;C&amp;"Arial,Normal"&amp;10&amp;P&amp;R&amp;"Arial,Normal"&amp;8&amp;K00-046http://www.fao.org/nr/aquastat</oddFooter>
  </headerFooter>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O28"/>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43</v>
      </c>
      <c r="C1" s="2"/>
      <c r="D1" s="393"/>
      <c r="E1" s="393"/>
      <c r="F1" s="393"/>
      <c r="G1" s="393"/>
      <c r="H1" s="393"/>
      <c r="I1" s="393"/>
      <c r="J1" s="393"/>
      <c r="K1" s="393"/>
      <c r="L1" s="393"/>
      <c r="M1" s="393"/>
      <c r="N1" s="393"/>
      <c r="O1" s="393"/>
    </row>
    <row r="2" spans="2:15" s="3" customFormat="1" ht="15.75" x14ac:dyDescent="0.25">
      <c r="B2" s="4" t="s">
        <v>1</v>
      </c>
      <c r="C2" s="5" t="s">
        <v>44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00"/>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45</v>
      </c>
      <c r="C5" s="254">
        <v>17.5</v>
      </c>
      <c r="D5" s="11">
        <f>$C$5*100/$C$18</f>
        <v>9.9431818181818183</v>
      </c>
      <c r="E5" s="11">
        <f>$C$5*100/$C$18</f>
        <v>9.9431818181818183</v>
      </c>
      <c r="F5" s="11">
        <f>$C$5*100/$C$18</f>
        <v>9.9431818181818183</v>
      </c>
      <c r="G5" s="11">
        <f>$C$5*100/$C$18</f>
        <v>9.9431818181818183</v>
      </c>
      <c r="H5" s="11"/>
      <c r="I5" s="11"/>
      <c r="J5" s="11"/>
      <c r="K5" s="11"/>
      <c r="L5" s="11"/>
      <c r="M5" s="11">
        <f>$C$5*100/$C$18</f>
        <v>9.9431818181818183</v>
      </c>
      <c r="N5" s="11">
        <f>$C$5*100/$C$18</f>
        <v>9.9431818181818183</v>
      </c>
      <c r="O5" s="11">
        <f>$C$5*100/$C$18</f>
        <v>9.9431818181818183</v>
      </c>
    </row>
    <row r="6" spans="2:15" s="12" customFormat="1" x14ac:dyDescent="0.2">
      <c r="B6" s="10" t="s">
        <v>46</v>
      </c>
      <c r="C6" s="254">
        <v>17.5</v>
      </c>
      <c r="D6" s="11"/>
      <c r="E6" s="11"/>
      <c r="F6" s="13"/>
      <c r="G6" s="11"/>
      <c r="H6" s="11">
        <f>$C$6*100/$C$18</f>
        <v>9.9431818181818183</v>
      </c>
      <c r="I6" s="11">
        <f>$C$6*100/$C$18</f>
        <v>9.9431818181818183</v>
      </c>
      <c r="J6" s="11">
        <f>$C$6*100/$C$18</f>
        <v>9.9431818181818183</v>
      </c>
      <c r="K6" s="11">
        <f>$C$6*100/$C$18</f>
        <v>9.9431818181818183</v>
      </c>
      <c r="L6" s="11">
        <f>$C$6*100/$C$18</f>
        <v>9.9431818181818183</v>
      </c>
      <c r="M6" s="11"/>
      <c r="N6" s="11"/>
      <c r="O6" s="13"/>
    </row>
    <row r="7" spans="2:15" s="12" customFormat="1" x14ac:dyDescent="0.2">
      <c r="B7" s="14" t="s">
        <v>47</v>
      </c>
      <c r="C7" s="254">
        <v>2.95</v>
      </c>
      <c r="D7" s="11">
        <f>$C$7*100/$C$18</f>
        <v>1.6761363636363635</v>
      </c>
      <c r="E7" s="11">
        <f>$C$7*100/$C$18</f>
        <v>1.6761363636363635</v>
      </c>
      <c r="F7" s="11">
        <f>$C$7*100/$C$18</f>
        <v>1.6761363636363635</v>
      </c>
      <c r="G7" s="11">
        <f>$C$7*100/$C$18</f>
        <v>1.6761363636363635</v>
      </c>
      <c r="H7" s="11"/>
      <c r="I7" s="11"/>
      <c r="J7" s="11"/>
      <c r="K7" s="11"/>
      <c r="L7" s="11"/>
      <c r="M7" s="11"/>
      <c r="N7" s="11">
        <f>$C$7*100/$C$18</f>
        <v>1.6761363636363635</v>
      </c>
      <c r="O7" s="11">
        <f>$C$7*100/$C$18</f>
        <v>1.6761363636363635</v>
      </c>
    </row>
    <row r="8" spans="2:15" s="12" customFormat="1" x14ac:dyDescent="0.2">
      <c r="B8" s="10" t="s">
        <v>48</v>
      </c>
      <c r="C8" s="255">
        <v>2.95</v>
      </c>
      <c r="D8" s="11"/>
      <c r="E8" s="11"/>
      <c r="F8" s="13"/>
      <c r="G8" s="11"/>
      <c r="H8" s="11">
        <f>$C$8*100/$C$18</f>
        <v>1.6761363636363635</v>
      </c>
      <c r="I8" s="11">
        <f>$C$8*100/$C$18</f>
        <v>1.6761363636363635</v>
      </c>
      <c r="J8" s="11">
        <f>$C$8*100/$C$18</f>
        <v>1.6761363636363635</v>
      </c>
      <c r="K8" s="11">
        <f>$C$8*100/$C$18</f>
        <v>1.6761363636363635</v>
      </c>
      <c r="L8" s="11">
        <f>$C$8*100/$C$18</f>
        <v>1.6761363636363635</v>
      </c>
      <c r="M8" s="11"/>
      <c r="N8" s="11"/>
      <c r="O8" s="13"/>
    </row>
    <row r="9" spans="2:15" s="12" customFormat="1" x14ac:dyDescent="0.2">
      <c r="B9" s="37" t="s">
        <v>49</v>
      </c>
      <c r="C9" s="254">
        <v>3.1</v>
      </c>
      <c r="D9" s="38"/>
      <c r="E9" s="38"/>
      <c r="F9" s="39"/>
      <c r="G9" s="11"/>
      <c r="H9" s="11">
        <f>$C$9*100/$C$18</f>
        <v>1.7613636363636365</v>
      </c>
      <c r="I9" s="11">
        <f>$C$9*100/$C$18</f>
        <v>1.7613636363636365</v>
      </c>
      <c r="J9" s="11">
        <f>$C$9*100/$C$18</f>
        <v>1.7613636363636365</v>
      </c>
      <c r="K9" s="11">
        <f>$C$9*100/$C$18</f>
        <v>1.7613636363636365</v>
      </c>
      <c r="L9" s="11">
        <f>$C$9*100/$C$18</f>
        <v>1.7613636363636365</v>
      </c>
      <c r="M9" s="11"/>
      <c r="N9" s="11"/>
      <c r="O9" s="13"/>
    </row>
    <row r="10" spans="2:15" s="12" customFormat="1" x14ac:dyDescent="0.2">
      <c r="B10" s="14" t="s">
        <v>50</v>
      </c>
      <c r="C10" s="254">
        <v>23.2</v>
      </c>
      <c r="D10" s="11"/>
      <c r="E10" s="11"/>
      <c r="F10" s="11"/>
      <c r="G10" s="11"/>
      <c r="H10" s="11">
        <f>$C$10*100/$C$18</f>
        <v>13.181818181818182</v>
      </c>
      <c r="I10" s="11">
        <f>$C$10*100/$C$18</f>
        <v>13.181818181818182</v>
      </c>
      <c r="J10" s="11">
        <f>$C$10*100/$C$18</f>
        <v>13.181818181818182</v>
      </c>
      <c r="K10" s="11">
        <f>$C$10*100/$C$18</f>
        <v>13.181818181818182</v>
      </c>
      <c r="L10" s="11">
        <f>$C$10*100/$C$18</f>
        <v>13.181818181818182</v>
      </c>
      <c r="M10" s="11"/>
      <c r="N10" s="11"/>
      <c r="O10" s="13"/>
    </row>
    <row r="11" spans="2:15" s="12" customFormat="1" x14ac:dyDescent="0.2">
      <c r="B11" s="10" t="s">
        <v>90</v>
      </c>
      <c r="C11" s="254">
        <v>35.200000000000003</v>
      </c>
      <c r="D11" s="11">
        <f t="shared" ref="D11:O11" si="0">$C$11*100/$C$18</f>
        <v>20.000000000000004</v>
      </c>
      <c r="E11" s="11">
        <f t="shared" si="0"/>
        <v>20.000000000000004</v>
      </c>
      <c r="F11" s="11">
        <f t="shared" si="0"/>
        <v>20.000000000000004</v>
      </c>
      <c r="G11" s="11">
        <f t="shared" si="0"/>
        <v>20.000000000000004</v>
      </c>
      <c r="H11" s="11">
        <f t="shared" si="0"/>
        <v>20.000000000000004</v>
      </c>
      <c r="I11" s="11">
        <f t="shared" si="0"/>
        <v>20.000000000000004</v>
      </c>
      <c r="J11" s="11">
        <f t="shared" si="0"/>
        <v>20.000000000000004</v>
      </c>
      <c r="K11" s="11">
        <f t="shared" si="0"/>
        <v>20.000000000000004</v>
      </c>
      <c r="L11" s="11">
        <f t="shared" si="0"/>
        <v>20.000000000000004</v>
      </c>
      <c r="M11" s="11">
        <f t="shared" si="0"/>
        <v>20.000000000000004</v>
      </c>
      <c r="N11" s="11">
        <f t="shared" si="0"/>
        <v>20.000000000000004</v>
      </c>
      <c r="O11" s="11">
        <f t="shared" si="0"/>
        <v>20.000000000000004</v>
      </c>
    </row>
    <row r="12" spans="2:15" s="12" customFormat="1" x14ac:dyDescent="0.2">
      <c r="B12" s="10" t="s">
        <v>51</v>
      </c>
      <c r="C12" s="254">
        <v>15.7</v>
      </c>
      <c r="D12" s="11">
        <f t="shared" ref="D12:O12" si="1">$C$12*100/$C$18</f>
        <v>8.920454545454545</v>
      </c>
      <c r="E12" s="11">
        <f t="shared" si="1"/>
        <v>8.920454545454545</v>
      </c>
      <c r="F12" s="11">
        <f t="shared" si="1"/>
        <v>8.920454545454545</v>
      </c>
      <c r="G12" s="11">
        <f t="shared" si="1"/>
        <v>8.920454545454545</v>
      </c>
      <c r="H12" s="11">
        <f t="shared" si="1"/>
        <v>8.920454545454545</v>
      </c>
      <c r="I12" s="11">
        <f t="shared" si="1"/>
        <v>8.920454545454545</v>
      </c>
      <c r="J12" s="11">
        <f t="shared" si="1"/>
        <v>8.920454545454545</v>
      </c>
      <c r="K12" s="11">
        <f t="shared" si="1"/>
        <v>8.920454545454545</v>
      </c>
      <c r="L12" s="11">
        <f t="shared" si="1"/>
        <v>8.920454545454545</v>
      </c>
      <c r="M12" s="11">
        <f t="shared" si="1"/>
        <v>8.920454545454545</v>
      </c>
      <c r="N12" s="11">
        <f t="shared" si="1"/>
        <v>8.920454545454545</v>
      </c>
      <c r="O12" s="11">
        <f t="shared" si="1"/>
        <v>8.920454545454545</v>
      </c>
    </row>
    <row r="13" spans="2:15" s="12" customFormat="1" x14ac:dyDescent="0.2">
      <c r="B13" s="10" t="s">
        <v>52</v>
      </c>
      <c r="C13" s="254">
        <v>5.9</v>
      </c>
      <c r="D13" s="11"/>
      <c r="E13" s="11"/>
      <c r="F13" s="11"/>
      <c r="G13" s="11"/>
      <c r="H13" s="11">
        <f>$C$13*100/$C$18</f>
        <v>3.3522727272727271</v>
      </c>
      <c r="I13" s="11">
        <f>$C$13*100/$C$18</f>
        <v>3.3522727272727271</v>
      </c>
      <c r="J13" s="11">
        <f>$C$13*100/$C$18</f>
        <v>3.3522727272727271</v>
      </c>
      <c r="K13" s="11">
        <f>$C$13*100/$C$18</f>
        <v>3.3522727272727271</v>
      </c>
      <c r="L13" s="11">
        <f>$C$13*100/$C$18</f>
        <v>3.3522727272727271</v>
      </c>
      <c r="M13" s="11"/>
      <c r="N13" s="11"/>
      <c r="O13" s="13"/>
    </row>
    <row r="14" spans="2:15" s="12" customFormat="1" x14ac:dyDescent="0.2">
      <c r="B14" s="14" t="s">
        <v>53</v>
      </c>
      <c r="C14" s="254">
        <v>24</v>
      </c>
      <c r="D14" s="11"/>
      <c r="E14" s="11"/>
      <c r="F14" s="11"/>
      <c r="G14" s="11"/>
      <c r="H14" s="11">
        <f>$C$14*100/$C$18</f>
        <v>13.636363636363637</v>
      </c>
      <c r="I14" s="11">
        <f>$C$14*100/$C$18</f>
        <v>13.636363636363637</v>
      </c>
      <c r="J14" s="11">
        <f>$C$14*100/$C$18</f>
        <v>13.636363636363637</v>
      </c>
      <c r="K14" s="11">
        <f>$C$14*100/$C$18</f>
        <v>13.636363636363637</v>
      </c>
      <c r="L14" s="11">
        <f>$C$14*100/$C$18</f>
        <v>13.636363636363637</v>
      </c>
      <c r="M14" s="11"/>
      <c r="N14" s="11"/>
      <c r="O14" s="13"/>
    </row>
    <row r="15" spans="2:15" s="12" customFormat="1" x14ac:dyDescent="0.2">
      <c r="B15" s="10" t="s">
        <v>54</v>
      </c>
      <c r="C15" s="254">
        <v>2</v>
      </c>
      <c r="D15" s="11"/>
      <c r="E15" s="11"/>
      <c r="F15" s="11"/>
      <c r="G15" s="11"/>
      <c r="H15" s="11">
        <f>$C$15*100/$C$18</f>
        <v>1.1363636363636365</v>
      </c>
      <c r="I15" s="11">
        <f>$C$15*100/$C$18</f>
        <v>1.1363636363636365</v>
      </c>
      <c r="J15" s="11">
        <f>$C$15*100/$C$18</f>
        <v>1.1363636363636365</v>
      </c>
      <c r="K15" s="11">
        <f>$C$15*100/$C$18</f>
        <v>1.1363636363636365</v>
      </c>
      <c r="L15" s="11">
        <f>$C$15*100/$C$18</f>
        <v>1.1363636363636365</v>
      </c>
      <c r="M15" s="11"/>
      <c r="N15" s="11"/>
      <c r="O15" s="13"/>
    </row>
    <row r="16" spans="2:15" s="12" customFormat="1" x14ac:dyDescent="0.2">
      <c r="B16" s="10" t="s">
        <v>55</v>
      </c>
      <c r="C16" s="254">
        <v>26</v>
      </c>
      <c r="D16" s="11">
        <f>$C$16*100/$C$18</f>
        <v>14.772727272727273</v>
      </c>
      <c r="E16" s="11">
        <f>$C$16*100/$C$18</f>
        <v>14.772727272727273</v>
      </c>
      <c r="F16" s="11">
        <f>$C$16*100/$C$18</f>
        <v>14.772727272727273</v>
      </c>
      <c r="G16" s="11">
        <f>$C$16*100/$C$18</f>
        <v>14.772727272727273</v>
      </c>
      <c r="H16" s="11"/>
      <c r="I16" s="11"/>
      <c r="J16" s="11"/>
      <c r="K16" s="11"/>
      <c r="L16" s="11"/>
      <c r="M16" s="11"/>
      <c r="N16" s="11">
        <f>$C$16*100/$C$18</f>
        <v>14.772727272727273</v>
      </c>
      <c r="O16" s="11">
        <f>$C$16*100/$C$18</f>
        <v>14.772727272727273</v>
      </c>
    </row>
    <row r="17" spans="1:15" ht="16.5" x14ac:dyDescent="0.2">
      <c r="B17" s="257" t="s">
        <v>27</v>
      </c>
      <c r="C17" s="256">
        <f t="shared" ref="C17" si="2">SUM(C5:C16)</f>
        <v>176</v>
      </c>
      <c r="D17" s="401"/>
      <c r="E17" s="402"/>
      <c r="F17" s="402"/>
      <c r="G17" s="402"/>
      <c r="H17" s="402"/>
      <c r="I17" s="402"/>
      <c r="J17" s="402"/>
      <c r="K17" s="402"/>
      <c r="L17" s="402"/>
      <c r="M17" s="402"/>
      <c r="N17" s="402"/>
      <c r="O17" s="403"/>
    </row>
    <row r="18" spans="1:15" ht="16.5" x14ac:dyDescent="0.3">
      <c r="A18" s="19"/>
      <c r="B18" s="242" t="s">
        <v>28</v>
      </c>
      <c r="C18" s="243">
        <v>176</v>
      </c>
      <c r="D18" s="17">
        <f t="shared" ref="D18:O18" si="3">SUM(D5:D16)</f>
        <v>55.312500000000007</v>
      </c>
      <c r="E18" s="17">
        <f t="shared" si="3"/>
        <v>55.312500000000007</v>
      </c>
      <c r="F18" s="17">
        <f t="shared" si="3"/>
        <v>55.312500000000007</v>
      </c>
      <c r="G18" s="17">
        <f t="shared" si="3"/>
        <v>55.312500000000007</v>
      </c>
      <c r="H18" s="17">
        <f t="shared" si="3"/>
        <v>73.607954545454547</v>
      </c>
      <c r="I18" s="17">
        <f t="shared" si="3"/>
        <v>73.607954545454547</v>
      </c>
      <c r="J18" s="17">
        <f t="shared" si="3"/>
        <v>73.607954545454547</v>
      </c>
      <c r="K18" s="17">
        <f t="shared" si="3"/>
        <v>73.607954545454547</v>
      </c>
      <c r="L18" s="17">
        <f t="shared" si="3"/>
        <v>73.607954545454547</v>
      </c>
      <c r="M18" s="17">
        <f t="shared" si="3"/>
        <v>38.863636363636367</v>
      </c>
      <c r="N18" s="17">
        <f t="shared" si="3"/>
        <v>55.312500000000007</v>
      </c>
      <c r="O18" s="40">
        <f t="shared" si="3"/>
        <v>55.312500000000007</v>
      </c>
    </row>
    <row r="19" spans="1:15" ht="16.5" x14ac:dyDescent="0.2">
      <c r="A19" s="19"/>
      <c r="B19" s="21" t="s">
        <v>29</v>
      </c>
      <c r="C19" s="22">
        <f>C17/C18*100</f>
        <v>100</v>
      </c>
      <c r="D19" s="20"/>
      <c r="E19" s="20"/>
      <c r="F19" s="20"/>
      <c r="G19" s="20"/>
      <c r="H19" s="20"/>
      <c r="I19" s="20"/>
      <c r="J19" s="20"/>
      <c r="K19" s="20"/>
      <c r="L19" s="20"/>
      <c r="M19" s="20"/>
      <c r="N19" s="20"/>
      <c r="O19" s="23"/>
    </row>
    <row r="20" spans="1:15" ht="16.5" x14ac:dyDescent="0.3">
      <c r="A20" s="19"/>
      <c r="B20" s="24" t="s">
        <v>30</v>
      </c>
      <c r="C20" s="22">
        <v>273.5</v>
      </c>
      <c r="D20" s="20"/>
      <c r="E20" s="20"/>
      <c r="F20" s="20"/>
      <c r="G20" s="20"/>
      <c r="H20" s="20"/>
      <c r="I20" s="20"/>
      <c r="J20" s="20"/>
      <c r="K20" s="20"/>
      <c r="L20" s="20"/>
      <c r="M20" s="20"/>
      <c r="N20" s="20"/>
      <c r="O20" s="23"/>
    </row>
    <row r="21" spans="1:15" ht="16.5" x14ac:dyDescent="0.3">
      <c r="A21" s="19"/>
      <c r="B21" s="26" t="s">
        <v>32</v>
      </c>
      <c r="C21" s="27">
        <f>C18/C20*100</f>
        <v>64.3510054844607</v>
      </c>
      <c r="D21" s="25"/>
      <c r="E21" s="20"/>
      <c r="F21" s="20"/>
      <c r="G21" s="20"/>
      <c r="H21" s="20"/>
      <c r="I21" s="20"/>
      <c r="J21" s="20"/>
      <c r="K21" s="20"/>
      <c r="L21" s="20"/>
      <c r="M21" s="20"/>
      <c r="N21" s="20"/>
      <c r="O21" s="23"/>
    </row>
    <row r="22" spans="1:15" ht="16.5" x14ac:dyDescent="0.2">
      <c r="A22" s="19"/>
      <c r="B22" s="28" t="s">
        <v>33</v>
      </c>
      <c r="C22" s="29">
        <v>273.5</v>
      </c>
      <c r="D22" s="42"/>
      <c r="E22" s="32"/>
      <c r="F22" s="32"/>
      <c r="G22" s="32"/>
      <c r="H22" s="32"/>
      <c r="I22" s="32"/>
      <c r="J22" s="32"/>
      <c r="K22" s="32"/>
      <c r="L22" s="32"/>
      <c r="M22" s="32"/>
      <c r="N22" s="32"/>
      <c r="O22" s="33"/>
    </row>
    <row r="23" spans="1:15" x14ac:dyDescent="0.2">
      <c r="C23" s="43"/>
    </row>
    <row r="24" spans="1:15" ht="15.75" x14ac:dyDescent="0.25">
      <c r="B24" s="4" t="s">
        <v>37</v>
      </c>
    </row>
    <row r="25" spans="1:15" ht="66.75" customHeight="1" x14ac:dyDescent="0.2">
      <c r="B25" s="405" t="s">
        <v>56</v>
      </c>
      <c r="C25" s="405"/>
      <c r="D25" s="405"/>
      <c r="E25" s="405"/>
      <c r="F25" s="405"/>
      <c r="G25" s="405"/>
      <c r="H25" s="405"/>
      <c r="I25" s="405"/>
      <c r="J25" s="405"/>
      <c r="K25" s="405"/>
      <c r="L25" s="405"/>
      <c r="M25" s="405"/>
      <c r="N25" s="405"/>
      <c r="O25" s="405"/>
    </row>
    <row r="27" spans="1:15" ht="15.75" x14ac:dyDescent="0.25">
      <c r="B27" s="4" t="s">
        <v>39</v>
      </c>
    </row>
    <row r="28" spans="1:15" x14ac:dyDescent="0.2">
      <c r="B28" s="392" t="s">
        <v>42</v>
      </c>
      <c r="C28" s="392"/>
      <c r="D28" s="392"/>
      <c r="E28" s="392"/>
      <c r="F28" s="392"/>
      <c r="G28" s="392"/>
      <c r="H28" s="392"/>
      <c r="I28" s="392"/>
      <c r="J28" s="392"/>
      <c r="K28" s="392"/>
      <c r="L28" s="392"/>
      <c r="M28" s="392"/>
      <c r="N28" s="392"/>
      <c r="O28" s="392"/>
    </row>
  </sheetData>
  <mergeCells count="6">
    <mergeCell ref="D1:O1"/>
    <mergeCell ref="D3:O3"/>
    <mergeCell ref="B25:O25"/>
    <mergeCell ref="B28:O28"/>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4"/>
  <dimension ref="A1:O40"/>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348</v>
      </c>
      <c r="C1" s="2"/>
      <c r="D1" s="393"/>
      <c r="E1" s="393"/>
      <c r="F1" s="393"/>
      <c r="G1" s="393"/>
      <c r="H1" s="393"/>
      <c r="I1" s="393"/>
      <c r="J1" s="393"/>
      <c r="K1" s="393"/>
      <c r="L1" s="393"/>
      <c r="M1" s="393"/>
      <c r="N1" s="393"/>
      <c r="O1" s="393"/>
    </row>
    <row r="2" spans="2:15" s="3" customFormat="1" ht="15.75" x14ac:dyDescent="0.25">
      <c r="B2" s="4" t="s">
        <v>1</v>
      </c>
      <c r="C2" s="168">
        <v>2008</v>
      </c>
      <c r="D2" s="212" t="s">
        <v>697</v>
      </c>
      <c r="E2" s="212"/>
      <c r="F2" s="212"/>
      <c r="G2" s="212"/>
      <c r="H2" s="213"/>
      <c r="I2" s="214"/>
      <c r="J2" s="9"/>
      <c r="K2" s="9"/>
      <c r="L2" s="214"/>
      <c r="M2" s="376"/>
      <c r="N2" s="376" t="s">
        <v>698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150</v>
      </c>
      <c r="C5" s="258">
        <v>3</v>
      </c>
      <c r="D5" s="11"/>
      <c r="E5" s="11"/>
      <c r="F5" s="13"/>
      <c r="G5" s="11">
        <f>$C$5*100/$C$21</f>
        <v>3.4313164817568338</v>
      </c>
      <c r="H5" s="11">
        <f>$C$5*100/$C$21</f>
        <v>3.4313164817568338</v>
      </c>
      <c r="I5" s="11">
        <f>$C$5*100/$C$21</f>
        <v>3.4313164817568338</v>
      </c>
      <c r="J5" s="11">
        <f>$C$5*100/$C$21</f>
        <v>3.4313164817568338</v>
      </c>
      <c r="K5" s="11">
        <f>$C$5*100/$C$21</f>
        <v>3.4313164817568338</v>
      </c>
      <c r="L5" s="11"/>
      <c r="M5" s="11"/>
      <c r="N5" s="11"/>
      <c r="O5" s="13"/>
    </row>
    <row r="6" spans="2:15" s="12" customFormat="1" x14ac:dyDescent="0.2">
      <c r="B6" s="10" t="s">
        <v>349</v>
      </c>
      <c r="C6" s="258">
        <v>20.5</v>
      </c>
      <c r="D6" s="11"/>
      <c r="E6" s="11"/>
      <c r="F6" s="13"/>
      <c r="G6" s="11">
        <f>$C$6*100/$C$21</f>
        <v>23.44732929200503</v>
      </c>
      <c r="H6" s="11">
        <f>$C$6*100/$C$21</f>
        <v>23.44732929200503</v>
      </c>
      <c r="I6" s="11">
        <f>$C$6*100/$C$21</f>
        <v>23.44732929200503</v>
      </c>
      <c r="J6" s="11">
        <f>$C$6*100/$C$21</f>
        <v>23.44732929200503</v>
      </c>
      <c r="K6" s="11">
        <f>$C$6*100/$C$21</f>
        <v>23.44732929200503</v>
      </c>
      <c r="L6" s="11"/>
      <c r="M6" s="11"/>
      <c r="N6" s="11"/>
      <c r="O6" s="13"/>
    </row>
    <row r="7" spans="2:15" s="12" customFormat="1" x14ac:dyDescent="0.2">
      <c r="B7" s="10" t="s">
        <v>337</v>
      </c>
      <c r="C7" s="259">
        <v>10.5</v>
      </c>
      <c r="D7" s="11">
        <f>$C$7*100/$C$21</f>
        <v>12.009607686148918</v>
      </c>
      <c r="E7" s="11"/>
      <c r="F7" s="13"/>
      <c r="G7" s="11"/>
      <c r="H7" s="11"/>
      <c r="I7" s="11"/>
      <c r="J7" s="11"/>
      <c r="K7" s="11"/>
      <c r="L7" s="11">
        <f>$C$7*100/$C$21</f>
        <v>12.009607686148918</v>
      </c>
      <c r="M7" s="11">
        <f>$C$7*100/$C$21</f>
        <v>12.009607686148918</v>
      </c>
      <c r="N7" s="11">
        <f>$C$7*100/$C$21</f>
        <v>12.009607686148918</v>
      </c>
      <c r="O7" s="11">
        <f>$C$7*100/$C$21</f>
        <v>12.009607686148918</v>
      </c>
    </row>
    <row r="8" spans="2:15" s="12" customFormat="1" x14ac:dyDescent="0.2">
      <c r="B8" s="10" t="s">
        <v>131</v>
      </c>
      <c r="C8" s="259">
        <v>0.7</v>
      </c>
      <c r="D8" s="11"/>
      <c r="E8" s="11"/>
      <c r="F8" s="13"/>
      <c r="G8" s="11">
        <f>$C$8*100/$C$21</f>
        <v>0.80064051240992784</v>
      </c>
      <c r="H8" s="11">
        <f t="shared" ref="H8:K8" si="0">$C$8*100/$C$21</f>
        <v>0.80064051240992784</v>
      </c>
      <c r="I8" s="11">
        <f t="shared" si="0"/>
        <v>0.80064051240992784</v>
      </c>
      <c r="J8" s="11">
        <f t="shared" si="0"/>
        <v>0.80064051240992784</v>
      </c>
      <c r="K8" s="11">
        <f t="shared" si="0"/>
        <v>0.80064051240992784</v>
      </c>
      <c r="L8" s="11"/>
      <c r="M8" s="11"/>
      <c r="N8" s="11"/>
      <c r="O8" s="13"/>
    </row>
    <row r="9" spans="2:15" s="12" customFormat="1" x14ac:dyDescent="0.2">
      <c r="B9" s="10" t="s">
        <v>18</v>
      </c>
      <c r="C9" s="258">
        <v>5</v>
      </c>
      <c r="D9" s="11"/>
      <c r="E9" s="11"/>
      <c r="F9" s="11"/>
      <c r="G9" s="11">
        <f>$C$9*100/$C$21</f>
        <v>5.7188608029280559</v>
      </c>
      <c r="H9" s="11">
        <f>$C$9*100/$C$21</f>
        <v>5.7188608029280559</v>
      </c>
      <c r="I9" s="11">
        <f>$C$9*100/$C$21</f>
        <v>5.7188608029280559</v>
      </c>
      <c r="J9" s="11">
        <f>$C$9*100/$C$21</f>
        <v>5.7188608029280559</v>
      </c>
      <c r="K9" s="11">
        <f>$C$9*100/$C$21</f>
        <v>5.7188608029280559</v>
      </c>
      <c r="L9" s="11"/>
      <c r="M9" s="11"/>
      <c r="N9" s="11"/>
      <c r="O9" s="13"/>
    </row>
    <row r="10" spans="2:15" s="12" customFormat="1" x14ac:dyDescent="0.2">
      <c r="B10" s="10" t="s">
        <v>78</v>
      </c>
      <c r="C10" s="258">
        <v>2.5</v>
      </c>
      <c r="D10" s="11">
        <f>$C$10*100/$C$21</f>
        <v>2.8594304014640279</v>
      </c>
      <c r="E10" s="11">
        <f t="shared" ref="E10:G10" si="1">$C$10*100/$C$21</f>
        <v>2.8594304014640279</v>
      </c>
      <c r="F10" s="11">
        <f t="shared" si="1"/>
        <v>2.8594304014640279</v>
      </c>
      <c r="G10" s="11">
        <f t="shared" si="1"/>
        <v>2.8594304014640279</v>
      </c>
      <c r="H10" s="11"/>
      <c r="I10" s="11"/>
      <c r="J10" s="11"/>
      <c r="K10" s="11"/>
      <c r="L10" s="11"/>
      <c r="M10" s="11"/>
      <c r="N10" s="11">
        <f t="shared" ref="N10:O10" si="2">$C$10*100/$C$21</f>
        <v>2.8594304014640279</v>
      </c>
      <c r="O10" s="11">
        <f t="shared" si="2"/>
        <v>2.8594304014640279</v>
      </c>
    </row>
    <row r="11" spans="2:15" s="12" customFormat="1" x14ac:dyDescent="0.2">
      <c r="B11" s="10" t="s">
        <v>120</v>
      </c>
      <c r="C11" s="264">
        <v>0.14000000000000001</v>
      </c>
      <c r="D11" s="15">
        <f>$C$11*100/$C$21</f>
        <v>0.16012810248198558</v>
      </c>
      <c r="E11" s="15">
        <f t="shared" ref="E11:O11" si="3">$C$11*100/$C$21</f>
        <v>0.16012810248198558</v>
      </c>
      <c r="F11" s="15">
        <f t="shared" si="3"/>
        <v>0.16012810248198558</v>
      </c>
      <c r="G11" s="15">
        <f t="shared" si="3"/>
        <v>0.16012810248198558</v>
      </c>
      <c r="H11" s="15">
        <f t="shared" si="3"/>
        <v>0.16012810248198558</v>
      </c>
      <c r="I11" s="15">
        <f t="shared" si="3"/>
        <v>0.16012810248198558</v>
      </c>
      <c r="J11" s="15">
        <f t="shared" si="3"/>
        <v>0.16012810248198558</v>
      </c>
      <c r="K11" s="15">
        <f t="shared" si="3"/>
        <v>0.16012810248198558</v>
      </c>
      <c r="L11" s="15">
        <f t="shared" si="3"/>
        <v>0.16012810248198558</v>
      </c>
      <c r="M11" s="15">
        <f t="shared" si="3"/>
        <v>0.16012810248198558</v>
      </c>
      <c r="N11" s="15">
        <f t="shared" si="3"/>
        <v>0.16012810248198558</v>
      </c>
      <c r="O11" s="15">
        <f t="shared" si="3"/>
        <v>0.16012810248198558</v>
      </c>
    </row>
    <row r="12" spans="2:15" s="12" customFormat="1" x14ac:dyDescent="0.2">
      <c r="B12" s="10" t="s">
        <v>496</v>
      </c>
      <c r="C12" s="258">
        <v>1.931</v>
      </c>
      <c r="D12" s="11">
        <f>$C$12*100/$C$21</f>
        <v>2.2086240420908152</v>
      </c>
      <c r="E12" s="11">
        <f t="shared" ref="E12:G12" si="4">$C$12*100/$C$21</f>
        <v>2.2086240420908152</v>
      </c>
      <c r="F12" s="11">
        <f t="shared" si="4"/>
        <v>2.2086240420908152</v>
      </c>
      <c r="G12" s="11">
        <f t="shared" si="4"/>
        <v>2.2086240420908152</v>
      </c>
      <c r="H12" s="11"/>
      <c r="I12" s="11"/>
      <c r="J12" s="11"/>
      <c r="K12" s="11"/>
      <c r="L12" s="11"/>
      <c r="M12" s="11"/>
      <c r="N12" s="11">
        <f t="shared" ref="N12:O12" si="5">$C$12*100/$C$21</f>
        <v>2.2086240420908152</v>
      </c>
      <c r="O12" s="11">
        <f t="shared" si="5"/>
        <v>2.2086240420908152</v>
      </c>
    </row>
    <row r="13" spans="2:15" s="12" customFormat="1" x14ac:dyDescent="0.2">
      <c r="B13" s="10" t="s">
        <v>151</v>
      </c>
      <c r="C13" s="258">
        <v>8.8219999999999992</v>
      </c>
      <c r="D13" s="11">
        <f t="shared" ref="D13:O13" si="6">$C$13*100/$C$21</f>
        <v>10.090358000686262</v>
      </c>
      <c r="E13" s="11">
        <f t="shared" si="6"/>
        <v>10.090358000686262</v>
      </c>
      <c r="F13" s="11">
        <f t="shared" si="6"/>
        <v>10.090358000686262</v>
      </c>
      <c r="G13" s="11">
        <f t="shared" si="6"/>
        <v>10.090358000686262</v>
      </c>
      <c r="H13" s="11">
        <f t="shared" si="6"/>
        <v>10.090358000686262</v>
      </c>
      <c r="I13" s="11">
        <f t="shared" si="6"/>
        <v>10.090358000686262</v>
      </c>
      <c r="J13" s="11">
        <f t="shared" si="6"/>
        <v>10.090358000686262</v>
      </c>
      <c r="K13" s="11">
        <f t="shared" si="6"/>
        <v>10.090358000686262</v>
      </c>
      <c r="L13" s="11">
        <f t="shared" si="6"/>
        <v>10.090358000686262</v>
      </c>
      <c r="M13" s="11">
        <f t="shared" si="6"/>
        <v>10.090358000686262</v>
      </c>
      <c r="N13" s="11">
        <f t="shared" si="6"/>
        <v>10.090358000686262</v>
      </c>
      <c r="O13" s="11">
        <f t="shared" si="6"/>
        <v>10.090358000686262</v>
      </c>
    </row>
    <row r="14" spans="2:15" s="12" customFormat="1" x14ac:dyDescent="0.2">
      <c r="B14" s="10" t="s">
        <v>317</v>
      </c>
      <c r="C14" s="258">
        <v>13.2</v>
      </c>
      <c r="D14" s="11">
        <f t="shared" ref="D14:O14" si="7">$C$14*100/$C$21</f>
        <v>15.097792519730069</v>
      </c>
      <c r="E14" s="11">
        <f t="shared" si="7"/>
        <v>15.097792519730069</v>
      </c>
      <c r="F14" s="11">
        <f t="shared" si="7"/>
        <v>15.097792519730069</v>
      </c>
      <c r="G14" s="11">
        <f t="shared" si="7"/>
        <v>15.097792519730069</v>
      </c>
      <c r="H14" s="11">
        <f t="shared" si="7"/>
        <v>15.097792519730069</v>
      </c>
      <c r="I14" s="11">
        <f t="shared" si="7"/>
        <v>15.097792519730069</v>
      </c>
      <c r="J14" s="11">
        <f t="shared" si="7"/>
        <v>15.097792519730069</v>
      </c>
      <c r="K14" s="11">
        <f t="shared" si="7"/>
        <v>15.097792519730069</v>
      </c>
      <c r="L14" s="11">
        <f t="shared" si="7"/>
        <v>15.097792519730069</v>
      </c>
      <c r="M14" s="11">
        <f t="shared" si="7"/>
        <v>15.097792519730069</v>
      </c>
      <c r="N14" s="11">
        <f t="shared" si="7"/>
        <v>15.097792519730069</v>
      </c>
      <c r="O14" s="11">
        <f t="shared" si="7"/>
        <v>15.097792519730069</v>
      </c>
    </row>
    <row r="15" spans="2:15" s="12" customFormat="1" x14ac:dyDescent="0.2">
      <c r="B15" s="10" t="s">
        <v>94</v>
      </c>
      <c r="C15" s="258">
        <v>6</v>
      </c>
      <c r="D15" s="11">
        <f t="shared" ref="D15:O15" si="8">$C$15*100/$C$21</f>
        <v>6.8626329635136676</v>
      </c>
      <c r="E15" s="11">
        <f t="shared" si="8"/>
        <v>6.8626329635136676</v>
      </c>
      <c r="F15" s="11">
        <f t="shared" si="8"/>
        <v>6.8626329635136676</v>
      </c>
      <c r="G15" s="11">
        <f t="shared" si="8"/>
        <v>6.8626329635136676</v>
      </c>
      <c r="H15" s="11">
        <f t="shared" si="8"/>
        <v>6.8626329635136676</v>
      </c>
      <c r="I15" s="11">
        <f t="shared" si="8"/>
        <v>6.8626329635136676</v>
      </c>
      <c r="J15" s="11">
        <f t="shared" si="8"/>
        <v>6.8626329635136676</v>
      </c>
      <c r="K15" s="11">
        <f t="shared" si="8"/>
        <v>6.8626329635136676</v>
      </c>
      <c r="L15" s="11">
        <f t="shared" si="8"/>
        <v>6.8626329635136676</v>
      </c>
      <c r="M15" s="11">
        <f t="shared" si="8"/>
        <v>6.8626329635136676</v>
      </c>
      <c r="N15" s="11">
        <f t="shared" si="8"/>
        <v>6.8626329635136676</v>
      </c>
      <c r="O15" s="11">
        <f t="shared" si="8"/>
        <v>6.8626329635136676</v>
      </c>
    </row>
    <row r="16" spans="2:15" s="12" customFormat="1" x14ac:dyDescent="0.2">
      <c r="B16" s="10" t="s">
        <v>79</v>
      </c>
      <c r="C16" s="258">
        <v>12</v>
      </c>
      <c r="D16" s="11">
        <f t="shared" ref="D16:O16" si="9">$C$16*100/$C$21</f>
        <v>13.725265927027335</v>
      </c>
      <c r="E16" s="11">
        <f t="shared" si="9"/>
        <v>13.725265927027335</v>
      </c>
      <c r="F16" s="11">
        <f t="shared" si="9"/>
        <v>13.725265927027335</v>
      </c>
      <c r="G16" s="11">
        <f t="shared" si="9"/>
        <v>13.725265927027335</v>
      </c>
      <c r="H16" s="11">
        <f t="shared" si="9"/>
        <v>13.725265927027335</v>
      </c>
      <c r="I16" s="11">
        <f t="shared" si="9"/>
        <v>13.725265927027335</v>
      </c>
      <c r="J16" s="11">
        <f t="shared" si="9"/>
        <v>13.725265927027335</v>
      </c>
      <c r="K16" s="11">
        <f t="shared" si="9"/>
        <v>13.725265927027335</v>
      </c>
      <c r="L16" s="11">
        <f t="shared" si="9"/>
        <v>13.725265927027335</v>
      </c>
      <c r="M16" s="11">
        <f t="shared" si="9"/>
        <v>13.725265927027335</v>
      </c>
      <c r="N16" s="11">
        <f t="shared" si="9"/>
        <v>13.725265927027335</v>
      </c>
      <c r="O16" s="11">
        <f t="shared" si="9"/>
        <v>13.725265927027335</v>
      </c>
    </row>
    <row r="17" spans="1:15" s="12" customFormat="1" x14ac:dyDescent="0.2">
      <c r="B17" s="10" t="s">
        <v>63</v>
      </c>
      <c r="C17" s="258">
        <v>1.9970000000000001</v>
      </c>
      <c r="D17" s="11"/>
      <c r="E17" s="11"/>
      <c r="F17" s="11"/>
      <c r="G17" s="11"/>
      <c r="H17" s="11"/>
      <c r="I17" s="11"/>
      <c r="J17" s="11"/>
      <c r="K17" s="11"/>
      <c r="L17" s="11">
        <f>$C$17*100/$C$21</f>
        <v>2.2841130046894658</v>
      </c>
      <c r="M17" s="11">
        <f t="shared" ref="M17:N17" si="10">$C$17*100/$C$21</f>
        <v>2.2841130046894658</v>
      </c>
      <c r="N17" s="11">
        <f t="shared" si="10"/>
        <v>2.2841130046894658</v>
      </c>
      <c r="O17" s="11"/>
    </row>
    <row r="18" spans="1:15" s="12" customFormat="1" x14ac:dyDescent="0.2">
      <c r="B18" s="10" t="s">
        <v>318</v>
      </c>
      <c r="C18" s="264">
        <v>8.5999999999999993E-2</v>
      </c>
      <c r="D18" s="15">
        <f>$C$18*100/$C$21</f>
        <v>9.8364405810362571E-2</v>
      </c>
      <c r="E18" s="15">
        <f t="shared" ref="E18:O18" si="11">$C$18*100/$C$21</f>
        <v>9.8364405810362571E-2</v>
      </c>
      <c r="F18" s="15">
        <f t="shared" si="11"/>
        <v>9.8364405810362571E-2</v>
      </c>
      <c r="G18" s="15">
        <f t="shared" si="11"/>
        <v>9.8364405810362571E-2</v>
      </c>
      <c r="H18" s="15">
        <f t="shared" si="11"/>
        <v>9.8364405810362571E-2</v>
      </c>
      <c r="I18" s="15">
        <f t="shared" si="11"/>
        <v>9.8364405810362571E-2</v>
      </c>
      <c r="J18" s="15">
        <f t="shared" si="11"/>
        <v>9.8364405810362571E-2</v>
      </c>
      <c r="K18" s="15">
        <f t="shared" si="11"/>
        <v>9.8364405810362571E-2</v>
      </c>
      <c r="L18" s="15">
        <f t="shared" si="11"/>
        <v>9.8364405810362571E-2</v>
      </c>
      <c r="M18" s="15">
        <f t="shared" si="11"/>
        <v>9.8364405810362571E-2</v>
      </c>
      <c r="N18" s="15">
        <f t="shared" si="11"/>
        <v>9.8364405810362571E-2</v>
      </c>
      <c r="O18" s="15">
        <f t="shared" si="11"/>
        <v>9.8364405810362571E-2</v>
      </c>
    </row>
    <row r="19" spans="1:15" s="12" customFormat="1" x14ac:dyDescent="0.2">
      <c r="B19" s="10" t="s">
        <v>26</v>
      </c>
      <c r="C19" s="258">
        <v>1</v>
      </c>
      <c r="D19" s="11">
        <f>$C$19*100/$C$21</f>
        <v>1.1437721605856113</v>
      </c>
      <c r="E19" s="11">
        <f>$C$19*100/$C$21</f>
        <v>1.1437721605856113</v>
      </c>
      <c r="F19" s="11">
        <f>$C$19*100/$C$21</f>
        <v>1.1437721605856113</v>
      </c>
      <c r="G19" s="11"/>
      <c r="H19" s="11"/>
      <c r="I19" s="11"/>
      <c r="J19" s="11"/>
      <c r="K19" s="11"/>
      <c r="L19" s="11">
        <f>$C$19*100/$C$21</f>
        <v>1.1437721605856113</v>
      </c>
      <c r="M19" s="11">
        <f>$C$19*100/$C$21</f>
        <v>1.1437721605856113</v>
      </c>
      <c r="N19" s="11">
        <f>$C$19*100/$C$21</f>
        <v>1.1437721605856113</v>
      </c>
      <c r="O19" s="11">
        <f>$C$19*100/$C$21</f>
        <v>1.1437721605856113</v>
      </c>
    </row>
    <row r="20" spans="1:15" ht="16.5" x14ac:dyDescent="0.2">
      <c r="B20" s="257" t="s">
        <v>27</v>
      </c>
      <c r="C20" s="260">
        <f t="shared" ref="C20" si="12">SUM(C5:C19)</f>
        <v>87.376000000000005</v>
      </c>
      <c r="D20" s="423"/>
      <c r="E20" s="424"/>
      <c r="F20" s="424"/>
      <c r="G20" s="424"/>
      <c r="H20" s="424"/>
      <c r="I20" s="424"/>
      <c r="J20" s="424"/>
      <c r="K20" s="424"/>
      <c r="L20" s="424"/>
      <c r="M20" s="424"/>
      <c r="N20" s="424"/>
      <c r="O20" s="425"/>
    </row>
    <row r="21" spans="1:15" ht="16.5" x14ac:dyDescent="0.3">
      <c r="A21" s="19"/>
      <c r="B21" s="242" t="s">
        <v>28</v>
      </c>
      <c r="C21" s="283">
        <v>87.43</v>
      </c>
      <c r="D21" s="17">
        <f t="shared" ref="D21:O21" si="13">SUM(D5:D19)</f>
        <v>64.255976209539057</v>
      </c>
      <c r="E21" s="17">
        <f t="shared" si="13"/>
        <v>52.246368523390139</v>
      </c>
      <c r="F21" s="17">
        <f t="shared" si="13"/>
        <v>52.246368523390139</v>
      </c>
      <c r="G21" s="17">
        <f t="shared" si="13"/>
        <v>84.50074345190437</v>
      </c>
      <c r="H21" s="17">
        <f t="shared" si="13"/>
        <v>79.432689008349527</v>
      </c>
      <c r="I21" s="17">
        <f t="shared" si="13"/>
        <v>79.432689008349527</v>
      </c>
      <c r="J21" s="17">
        <f t="shared" si="13"/>
        <v>79.432689008349527</v>
      </c>
      <c r="K21" s="17">
        <f t="shared" si="13"/>
        <v>79.432689008349527</v>
      </c>
      <c r="L21" s="17">
        <f t="shared" si="13"/>
        <v>61.472034770673687</v>
      </c>
      <c r="M21" s="17">
        <f t="shared" si="13"/>
        <v>61.472034770673687</v>
      </c>
      <c r="N21" s="17">
        <f t="shared" si="13"/>
        <v>66.540089214228516</v>
      </c>
      <c r="O21" s="40">
        <f t="shared" si="13"/>
        <v>64.255976209539057</v>
      </c>
    </row>
    <row r="22" spans="1:15" ht="16.5" x14ac:dyDescent="0.2">
      <c r="A22" s="19"/>
      <c r="B22" s="21" t="s">
        <v>29</v>
      </c>
      <c r="C22" s="22">
        <f>C20/C21*100</f>
        <v>99.938236303328381</v>
      </c>
      <c r="D22" s="20"/>
      <c r="E22" s="20"/>
      <c r="F22" s="20"/>
      <c r="G22" s="20"/>
      <c r="H22" s="20"/>
      <c r="I22" s="20"/>
      <c r="J22" s="20"/>
      <c r="K22" s="20"/>
      <c r="L22" s="20"/>
      <c r="M22" s="20"/>
      <c r="N22" s="20"/>
      <c r="O22" s="23"/>
    </row>
    <row r="23" spans="1:15" ht="16.5" x14ac:dyDescent="0.3">
      <c r="A23" s="19"/>
      <c r="B23" s="24" t="s">
        <v>30</v>
      </c>
      <c r="C23" s="22">
        <v>89.697000000000003</v>
      </c>
      <c r="D23" s="25" t="s">
        <v>31</v>
      </c>
      <c r="E23" s="20"/>
      <c r="F23" s="20"/>
      <c r="G23" s="20"/>
      <c r="H23" s="20"/>
      <c r="I23" s="20"/>
      <c r="J23" s="20"/>
      <c r="K23" s="20"/>
      <c r="L23" s="20"/>
      <c r="M23" s="20"/>
      <c r="N23" s="20"/>
      <c r="O23" s="23"/>
    </row>
    <row r="24" spans="1:15" ht="16.5" x14ac:dyDescent="0.3">
      <c r="A24" s="19"/>
      <c r="B24" s="26" t="s">
        <v>32</v>
      </c>
      <c r="C24" s="27">
        <f>C21/C23*100</f>
        <v>97.472602205201966</v>
      </c>
      <c r="D24" s="25"/>
      <c r="E24" s="20"/>
      <c r="F24" s="20"/>
      <c r="G24" s="20"/>
      <c r="H24" s="20"/>
      <c r="I24" s="20"/>
      <c r="J24" s="20"/>
      <c r="K24" s="20"/>
      <c r="L24" s="20"/>
      <c r="M24" s="20"/>
      <c r="N24" s="20"/>
      <c r="O24" s="23"/>
    </row>
    <row r="25" spans="1:15" ht="16.5" x14ac:dyDescent="0.2">
      <c r="A25" s="19"/>
      <c r="B25" s="28" t="s">
        <v>33</v>
      </c>
      <c r="C25" s="29">
        <v>89.697000000000003</v>
      </c>
      <c r="D25" s="30" t="s">
        <v>31</v>
      </c>
      <c r="E25" s="44" t="s">
        <v>329</v>
      </c>
      <c r="F25" s="32"/>
      <c r="G25" s="32"/>
      <c r="H25" s="32"/>
      <c r="I25" s="32"/>
      <c r="J25" s="32"/>
      <c r="K25" s="32"/>
      <c r="L25" s="32"/>
      <c r="M25" s="32"/>
      <c r="N25" s="32"/>
      <c r="O25" s="33"/>
    </row>
    <row r="26" spans="1:15" ht="15" x14ac:dyDescent="0.2">
      <c r="B26" s="45"/>
      <c r="C26" s="46"/>
      <c r="D26" s="47"/>
      <c r="E26" s="48"/>
      <c r="F26" s="49"/>
      <c r="G26" s="49"/>
      <c r="H26" s="49"/>
      <c r="I26" s="49"/>
      <c r="J26" s="49"/>
      <c r="K26" s="49"/>
      <c r="L26" s="49"/>
      <c r="M26" s="49"/>
      <c r="N26" s="49"/>
      <c r="O26" s="49"/>
    </row>
    <row r="27" spans="1:15" ht="15" x14ac:dyDescent="0.2">
      <c r="B27" s="45"/>
      <c r="C27" s="45"/>
      <c r="D27" s="47"/>
      <c r="E27" s="48"/>
      <c r="F27" s="49"/>
      <c r="G27" s="49"/>
      <c r="H27" s="49"/>
      <c r="I27" s="49"/>
      <c r="J27" s="49"/>
      <c r="K27" s="49"/>
      <c r="L27" s="49"/>
      <c r="M27" s="49"/>
      <c r="N27" s="49"/>
      <c r="O27" s="49"/>
    </row>
    <row r="28" spans="1:15" ht="15" x14ac:dyDescent="0.2">
      <c r="B28" s="45"/>
      <c r="C28" s="45"/>
      <c r="D28" s="47"/>
      <c r="E28" s="48"/>
      <c r="F28" s="49"/>
      <c r="G28" s="49"/>
      <c r="H28" s="49"/>
      <c r="I28" s="49"/>
      <c r="J28" s="49"/>
      <c r="K28" s="49"/>
      <c r="L28" s="49"/>
      <c r="M28" s="49"/>
      <c r="N28" s="49"/>
      <c r="O28" s="49"/>
    </row>
    <row r="29" spans="1:15" ht="15" x14ac:dyDescent="0.2">
      <c r="B29" s="45"/>
      <c r="C29" s="45"/>
      <c r="D29" s="47"/>
      <c r="E29" s="48"/>
      <c r="F29" s="49"/>
      <c r="G29" s="49"/>
      <c r="H29" s="49"/>
      <c r="I29" s="49"/>
      <c r="J29" s="49"/>
      <c r="K29" s="49"/>
      <c r="L29" s="49"/>
      <c r="M29" s="49"/>
      <c r="N29" s="49"/>
      <c r="O29" s="49"/>
    </row>
    <row r="30" spans="1:15" ht="15" x14ac:dyDescent="0.2">
      <c r="B30" s="45"/>
      <c r="C30" s="45"/>
      <c r="D30" s="47"/>
      <c r="E30" s="48"/>
      <c r="F30" s="49"/>
      <c r="G30" s="49"/>
      <c r="H30" s="49"/>
      <c r="I30" s="49"/>
      <c r="J30" s="49"/>
      <c r="K30" s="49"/>
      <c r="L30" s="49"/>
      <c r="M30" s="49"/>
      <c r="N30" s="49"/>
      <c r="O30" s="49"/>
    </row>
    <row r="31" spans="1:15" ht="15" x14ac:dyDescent="0.2">
      <c r="B31" s="45"/>
      <c r="C31" s="45"/>
      <c r="D31" s="47"/>
      <c r="E31" s="48"/>
      <c r="F31" s="49"/>
      <c r="G31" s="49"/>
      <c r="H31" s="49"/>
      <c r="I31" s="49"/>
      <c r="J31" s="49"/>
      <c r="K31" s="49"/>
      <c r="L31" s="49"/>
      <c r="M31" s="49"/>
      <c r="N31" s="49"/>
      <c r="O31" s="49"/>
    </row>
    <row r="32" spans="1:15" ht="15" x14ac:dyDescent="0.2">
      <c r="B32" s="45"/>
      <c r="C32" s="45"/>
      <c r="D32" s="47"/>
      <c r="E32" s="48"/>
      <c r="F32" s="49"/>
      <c r="G32" s="49"/>
      <c r="H32" s="49"/>
      <c r="I32" s="49"/>
      <c r="J32" s="49"/>
      <c r="K32" s="49"/>
      <c r="L32" s="49"/>
      <c r="M32" s="49"/>
      <c r="N32" s="49"/>
      <c r="O32" s="49"/>
    </row>
    <row r="33" spans="2:15" ht="15" x14ac:dyDescent="0.2">
      <c r="C33" s="45"/>
    </row>
    <row r="34" spans="2:15" ht="15.75" x14ac:dyDescent="0.25">
      <c r="B34" s="4" t="s">
        <v>696</v>
      </c>
    </row>
    <row r="35" spans="2:15" ht="39.75" customHeight="1" x14ac:dyDescent="0.2">
      <c r="B35" s="405" t="s">
        <v>694</v>
      </c>
      <c r="C35" s="405"/>
      <c r="D35" s="405"/>
      <c r="E35" s="405"/>
      <c r="F35" s="405"/>
      <c r="G35" s="405"/>
      <c r="H35" s="405"/>
      <c r="I35" s="405"/>
      <c r="J35" s="405"/>
      <c r="K35" s="405"/>
      <c r="L35" s="405"/>
      <c r="M35" s="405"/>
      <c r="N35" s="405"/>
      <c r="O35" s="405"/>
    </row>
    <row r="37" spans="2:15" ht="15.75" x14ac:dyDescent="0.25">
      <c r="B37" s="4" t="s">
        <v>39</v>
      </c>
    </row>
    <row r="38" spans="2:15" x14ac:dyDescent="0.2">
      <c r="B38" s="405" t="s">
        <v>693</v>
      </c>
      <c r="C38" s="405"/>
      <c r="D38" s="405"/>
      <c r="E38" s="405"/>
      <c r="F38" s="405"/>
      <c r="G38" s="405"/>
      <c r="H38" s="405"/>
      <c r="I38" s="405"/>
      <c r="J38" s="405"/>
      <c r="K38" s="405"/>
      <c r="L38" s="405"/>
      <c r="M38" s="405"/>
      <c r="N38" s="405"/>
      <c r="O38" s="405"/>
    </row>
    <row r="39" spans="2:15" x14ac:dyDescent="0.2">
      <c r="B39" s="405" t="s">
        <v>691</v>
      </c>
      <c r="C39" s="405"/>
      <c r="D39" s="405"/>
      <c r="E39" s="405"/>
      <c r="F39" s="405"/>
      <c r="G39" s="405"/>
      <c r="H39" s="405"/>
      <c r="I39" s="405"/>
      <c r="J39" s="405"/>
      <c r="K39" s="405"/>
      <c r="L39" s="405"/>
      <c r="M39" s="405"/>
      <c r="N39" s="405"/>
      <c r="O39" s="405"/>
    </row>
    <row r="40" spans="2:15" x14ac:dyDescent="0.2">
      <c r="B40" s="405" t="s">
        <v>692</v>
      </c>
      <c r="C40" s="405"/>
      <c r="D40" s="405"/>
      <c r="E40" s="405"/>
      <c r="F40" s="405"/>
      <c r="G40" s="405"/>
      <c r="H40" s="405"/>
      <c r="I40" s="405"/>
      <c r="J40" s="405"/>
      <c r="K40" s="405"/>
      <c r="L40" s="405"/>
      <c r="M40" s="405"/>
      <c r="N40" s="405"/>
      <c r="O40" s="405"/>
    </row>
  </sheetData>
  <mergeCells count="8">
    <mergeCell ref="B38:O38"/>
    <mergeCell ref="B39:O39"/>
    <mergeCell ref="B40:O40"/>
    <mergeCell ref="D1:O1"/>
    <mergeCell ref="D3:O3"/>
    <mergeCell ref="B35:O35"/>
    <mergeCell ref="B3:B4"/>
    <mergeCell ref="D20:O2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November 2014&amp;C&amp;"Arial,Normal"&amp;10&amp;P&amp;R&amp;"Arial,Normal"&amp;8&amp;K00-046http://www.fao.org/nr/aquastat</oddFooter>
  </headerFooter>
  <legacyDrawingHF r:id="rId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9"/>
  <dimension ref="A1:Q26"/>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7" s="3" customFormat="1" ht="15.75" x14ac:dyDescent="0.25">
      <c r="B1" s="1" t="s">
        <v>425</v>
      </c>
      <c r="C1" s="2"/>
      <c r="D1" s="393"/>
      <c r="E1" s="393"/>
      <c r="F1" s="393"/>
      <c r="G1" s="393"/>
      <c r="H1" s="393"/>
      <c r="I1" s="393"/>
      <c r="J1" s="393"/>
      <c r="K1" s="393"/>
      <c r="L1" s="393"/>
      <c r="M1" s="393"/>
      <c r="N1" s="393"/>
      <c r="O1" s="393"/>
    </row>
    <row r="2" spans="1:17" s="3" customFormat="1" ht="15.75" x14ac:dyDescent="0.25">
      <c r="B2" s="4" t="s">
        <v>1</v>
      </c>
      <c r="C2" s="5" t="s">
        <v>83</v>
      </c>
    </row>
    <row r="3" spans="1:17" s="6" customFormat="1" ht="34.5" customHeight="1" x14ac:dyDescent="0.25">
      <c r="B3" s="399" t="s">
        <v>3</v>
      </c>
      <c r="C3" s="252" t="s">
        <v>741</v>
      </c>
      <c r="D3" s="394" t="s">
        <v>388</v>
      </c>
      <c r="E3" s="395"/>
      <c r="F3" s="395"/>
      <c r="G3" s="395"/>
      <c r="H3" s="395"/>
      <c r="I3" s="395"/>
      <c r="J3" s="395"/>
      <c r="K3" s="395"/>
      <c r="L3" s="395"/>
      <c r="M3" s="395"/>
      <c r="N3" s="395"/>
      <c r="O3" s="396"/>
    </row>
    <row r="4" spans="1:17" ht="15" x14ac:dyDescent="0.25">
      <c r="B4" s="422"/>
      <c r="C4" s="253" t="s">
        <v>5</v>
      </c>
      <c r="D4" s="7" t="s">
        <v>6</v>
      </c>
      <c r="E4" s="7" t="s">
        <v>7</v>
      </c>
      <c r="F4" s="8" t="s">
        <v>8</v>
      </c>
      <c r="G4" s="7" t="s">
        <v>9</v>
      </c>
      <c r="H4" s="7" t="s">
        <v>8</v>
      </c>
      <c r="I4" s="7" t="s">
        <v>6</v>
      </c>
      <c r="J4" s="7" t="s">
        <v>6</v>
      </c>
      <c r="K4" s="7" t="s">
        <v>9</v>
      </c>
      <c r="L4" s="7" t="s">
        <v>10</v>
      </c>
      <c r="M4" s="7" t="s">
        <v>11</v>
      </c>
      <c r="N4" s="7" t="s">
        <v>12</v>
      </c>
      <c r="O4" s="8" t="s">
        <v>13</v>
      </c>
      <c r="Q4" s="12"/>
    </row>
    <row r="5" spans="1:17" s="12" customFormat="1" x14ac:dyDescent="0.2">
      <c r="B5" s="10" t="s">
        <v>17</v>
      </c>
      <c r="C5" s="264">
        <v>14.2</v>
      </c>
      <c r="D5" s="11"/>
      <c r="E5" s="11"/>
      <c r="F5" s="13"/>
      <c r="G5" s="11">
        <f>$C$5*100/$C$15</f>
        <v>16.206345583200182</v>
      </c>
      <c r="H5" s="11">
        <f>$C$5*100/$C$15</f>
        <v>16.206345583200182</v>
      </c>
      <c r="I5" s="11">
        <f>$C$5*100/$C$15</f>
        <v>16.206345583200182</v>
      </c>
      <c r="J5" s="11">
        <f>$C$5*100/$C$15</f>
        <v>16.206345583200182</v>
      </c>
      <c r="K5" s="11">
        <f>$C$5*100/$C$15</f>
        <v>16.206345583200182</v>
      </c>
      <c r="L5" s="11"/>
      <c r="M5" s="11"/>
      <c r="N5" s="11"/>
      <c r="O5" s="13"/>
    </row>
    <row r="6" spans="1:17" s="12" customFormat="1" x14ac:dyDescent="0.2">
      <c r="B6" s="37" t="s">
        <v>18</v>
      </c>
      <c r="C6" s="264">
        <v>26.3</v>
      </c>
      <c r="D6" s="38"/>
      <c r="E6" s="38"/>
      <c r="F6" s="39"/>
      <c r="G6" s="11">
        <f>$C$6*100/$C$15</f>
        <v>30.015978087194704</v>
      </c>
      <c r="H6" s="11">
        <f>$C$6*100/$C$15</f>
        <v>30.015978087194704</v>
      </c>
      <c r="I6" s="11">
        <f>$C$6*100/$C$15</f>
        <v>30.015978087194704</v>
      </c>
      <c r="J6" s="11">
        <f>$C$6*100/$C$15</f>
        <v>30.015978087194704</v>
      </c>
      <c r="K6" s="11">
        <f>$C$6*100/$C$15</f>
        <v>30.015978087194704</v>
      </c>
      <c r="L6" s="11"/>
      <c r="M6" s="11"/>
      <c r="N6" s="11"/>
      <c r="O6" s="13"/>
    </row>
    <row r="7" spans="1:17" s="12" customFormat="1" x14ac:dyDescent="0.2">
      <c r="B7" s="37" t="s">
        <v>90</v>
      </c>
      <c r="C7" s="264">
        <v>21.5</v>
      </c>
      <c r="D7" s="11">
        <f t="shared" ref="D7:O7" si="0">$C$7*100/$C$15</f>
        <v>24.537776763296051</v>
      </c>
      <c r="E7" s="11">
        <f t="shared" si="0"/>
        <v>24.537776763296051</v>
      </c>
      <c r="F7" s="11">
        <f t="shared" si="0"/>
        <v>24.537776763296051</v>
      </c>
      <c r="G7" s="11">
        <f t="shared" si="0"/>
        <v>24.537776763296051</v>
      </c>
      <c r="H7" s="11">
        <f t="shared" si="0"/>
        <v>24.537776763296051</v>
      </c>
      <c r="I7" s="11">
        <f t="shared" si="0"/>
        <v>24.537776763296051</v>
      </c>
      <c r="J7" s="11">
        <f t="shared" si="0"/>
        <v>24.537776763296051</v>
      </c>
      <c r="K7" s="11">
        <f t="shared" si="0"/>
        <v>24.537776763296051</v>
      </c>
      <c r="L7" s="11">
        <f t="shared" si="0"/>
        <v>24.537776763296051</v>
      </c>
      <c r="M7" s="11">
        <f t="shared" si="0"/>
        <v>24.537776763296051</v>
      </c>
      <c r="N7" s="11">
        <f t="shared" si="0"/>
        <v>24.537776763296051</v>
      </c>
      <c r="O7" s="11">
        <f t="shared" si="0"/>
        <v>24.537776763296051</v>
      </c>
    </row>
    <row r="8" spans="1:17" s="12" customFormat="1" x14ac:dyDescent="0.2">
      <c r="B8" s="37" t="s">
        <v>102</v>
      </c>
      <c r="C8" s="264">
        <v>2</v>
      </c>
      <c r="D8" s="11"/>
      <c r="E8" s="11"/>
      <c r="F8" s="11"/>
      <c r="G8" s="11">
        <f>$C$8*100/$C$15</f>
        <v>2.2825838849577722</v>
      </c>
      <c r="H8" s="11">
        <f>$C$8*100/$C$15</f>
        <v>2.2825838849577722</v>
      </c>
      <c r="I8" s="11">
        <f>$C$8*100/$C$15</f>
        <v>2.2825838849577722</v>
      </c>
      <c r="J8" s="11">
        <f>$C$8*100/$C$15</f>
        <v>2.2825838849577722</v>
      </c>
      <c r="K8" s="11">
        <f>$C$8*100/$C$15</f>
        <v>2.2825838849577722</v>
      </c>
      <c r="L8" s="11"/>
      <c r="M8" s="11"/>
      <c r="N8" s="11"/>
      <c r="O8" s="13"/>
    </row>
    <row r="9" spans="1:17" s="12" customFormat="1" x14ac:dyDescent="0.2">
      <c r="B9" s="37" t="s">
        <v>60</v>
      </c>
      <c r="C9" s="264">
        <v>2.2999999999999998</v>
      </c>
      <c r="D9" s="11"/>
      <c r="E9" s="11"/>
      <c r="F9" s="11"/>
      <c r="G9" s="11">
        <f>$C$9*100/$C$15</f>
        <v>2.6249714677014375</v>
      </c>
      <c r="H9" s="11">
        <f>$C$9*100/$C$15</f>
        <v>2.6249714677014375</v>
      </c>
      <c r="I9" s="11">
        <f>$C$9*100/$C$15</f>
        <v>2.6249714677014375</v>
      </c>
      <c r="J9" s="11">
        <f>$C$9*100/$C$15</f>
        <v>2.6249714677014375</v>
      </c>
      <c r="K9" s="11">
        <f>$C$9*100/$C$15</f>
        <v>2.6249714677014375</v>
      </c>
      <c r="L9" s="11"/>
      <c r="M9" s="11"/>
      <c r="N9" s="11"/>
      <c r="O9" s="13"/>
    </row>
    <row r="10" spans="1:17" s="12" customFormat="1" x14ac:dyDescent="0.2">
      <c r="B10" s="37" t="s">
        <v>78</v>
      </c>
      <c r="C10" s="264">
        <v>9.3000000000000007</v>
      </c>
      <c r="D10" s="11"/>
      <c r="E10" s="11"/>
      <c r="F10" s="13"/>
      <c r="G10" s="11">
        <f>$C$10*100/$C$15</f>
        <v>10.614015065053641</v>
      </c>
      <c r="H10" s="11">
        <f>$C$10*100/$C$15</f>
        <v>10.614015065053641</v>
      </c>
      <c r="I10" s="11">
        <f>$C$10*100/$C$15</f>
        <v>10.614015065053641</v>
      </c>
      <c r="J10" s="11">
        <f>$C$10*100/$C$15</f>
        <v>10.614015065053641</v>
      </c>
      <c r="K10" s="11">
        <f>$C$10*100/$C$15</f>
        <v>10.614015065053641</v>
      </c>
      <c r="L10" s="11"/>
      <c r="M10" s="11"/>
      <c r="N10" s="11"/>
      <c r="O10" s="13"/>
    </row>
    <row r="11" spans="1:17" s="12" customFormat="1" x14ac:dyDescent="0.2">
      <c r="B11" s="10" t="s">
        <v>54</v>
      </c>
      <c r="C11" s="265">
        <v>8</v>
      </c>
      <c r="D11" s="11"/>
      <c r="E11" s="11"/>
      <c r="F11" s="13"/>
      <c r="G11" s="11">
        <f>$C$11*100/$C$15</f>
        <v>9.1303355398310888</v>
      </c>
      <c r="H11" s="11">
        <f>$C$11*100/$C$15</f>
        <v>9.1303355398310888</v>
      </c>
      <c r="I11" s="11">
        <f>$C$11*100/$C$15</f>
        <v>9.1303355398310888</v>
      </c>
      <c r="J11" s="11">
        <f>$C$11*100/$C$15</f>
        <v>9.1303355398310888</v>
      </c>
      <c r="K11" s="11">
        <f>$C$11*100/$C$15</f>
        <v>9.1303355398310888</v>
      </c>
      <c r="L11" s="11"/>
      <c r="M11" s="11"/>
      <c r="N11" s="11"/>
      <c r="O11" s="13"/>
    </row>
    <row r="12" spans="1:17" s="12" customFormat="1" x14ac:dyDescent="0.2">
      <c r="B12" s="14" t="s">
        <v>62</v>
      </c>
      <c r="C12" s="264">
        <v>2.9</v>
      </c>
      <c r="D12" s="11"/>
      <c r="E12" s="11"/>
      <c r="F12" s="11">
        <f t="shared" ref="F12:K12" si="1">$C$12*100/$C$15</f>
        <v>3.3097466331887695</v>
      </c>
      <c r="G12" s="11">
        <f t="shared" si="1"/>
        <v>3.3097466331887695</v>
      </c>
      <c r="H12" s="11">
        <f t="shared" si="1"/>
        <v>3.3097466331887695</v>
      </c>
      <c r="I12" s="11">
        <f t="shared" si="1"/>
        <v>3.3097466331887695</v>
      </c>
      <c r="J12" s="11">
        <f t="shared" si="1"/>
        <v>3.3097466331887695</v>
      </c>
      <c r="K12" s="11">
        <f t="shared" si="1"/>
        <v>3.3097466331887695</v>
      </c>
      <c r="L12" s="11"/>
      <c r="M12" s="11"/>
      <c r="N12" s="11"/>
      <c r="O12" s="13"/>
    </row>
    <row r="13" spans="1:17" s="12" customFormat="1" x14ac:dyDescent="0.2">
      <c r="B13" s="10" t="s">
        <v>105</v>
      </c>
      <c r="C13" s="264">
        <v>1.1000000000000001</v>
      </c>
      <c r="D13" s="11">
        <f t="shared" ref="D13:O13" si="2">$C$13*100/$C$15</f>
        <v>1.2554211367267749</v>
      </c>
      <c r="E13" s="11">
        <f t="shared" si="2"/>
        <v>1.2554211367267749</v>
      </c>
      <c r="F13" s="11">
        <f t="shared" si="2"/>
        <v>1.2554211367267749</v>
      </c>
      <c r="G13" s="11">
        <f t="shared" si="2"/>
        <v>1.2554211367267749</v>
      </c>
      <c r="H13" s="11">
        <f t="shared" si="2"/>
        <v>1.2554211367267749</v>
      </c>
      <c r="I13" s="11">
        <f t="shared" si="2"/>
        <v>1.2554211367267749</v>
      </c>
      <c r="J13" s="11">
        <f t="shared" si="2"/>
        <v>1.2554211367267749</v>
      </c>
      <c r="K13" s="11">
        <f t="shared" si="2"/>
        <v>1.2554211367267749</v>
      </c>
      <c r="L13" s="11">
        <f t="shared" si="2"/>
        <v>1.2554211367267749</v>
      </c>
      <c r="M13" s="11">
        <f t="shared" si="2"/>
        <v>1.2554211367267749</v>
      </c>
      <c r="N13" s="11">
        <f t="shared" si="2"/>
        <v>1.2554211367267749</v>
      </c>
      <c r="O13" s="11">
        <f t="shared" si="2"/>
        <v>1.2554211367267749</v>
      </c>
      <c r="Q13" s="9"/>
    </row>
    <row r="14" spans="1:17" ht="16.5" x14ac:dyDescent="0.2">
      <c r="B14" s="257" t="s">
        <v>27</v>
      </c>
      <c r="C14" s="266">
        <f>SUM(C5:C13)</f>
        <v>87.6</v>
      </c>
      <c r="D14" s="423"/>
      <c r="E14" s="424"/>
      <c r="F14" s="424"/>
      <c r="G14" s="424"/>
      <c r="H14" s="424"/>
      <c r="I14" s="424"/>
      <c r="J14" s="424"/>
      <c r="K14" s="424"/>
      <c r="L14" s="424"/>
      <c r="M14" s="424"/>
      <c r="N14" s="424"/>
      <c r="O14" s="425"/>
      <c r="Q14" s="12"/>
    </row>
    <row r="15" spans="1:17" ht="16.5" x14ac:dyDescent="0.3">
      <c r="A15" s="19"/>
      <c r="B15" s="242" t="s">
        <v>28</v>
      </c>
      <c r="C15" s="270">
        <v>87.62</v>
      </c>
      <c r="D15" s="17">
        <f t="shared" ref="D15:O15" si="3">SUM(D5:D13)</f>
        <v>25.793197900022825</v>
      </c>
      <c r="E15" s="17">
        <f t="shared" si="3"/>
        <v>25.793197900022825</v>
      </c>
      <c r="F15" s="17">
        <f t="shared" si="3"/>
        <v>29.102944533211595</v>
      </c>
      <c r="G15" s="17">
        <f t="shared" si="3"/>
        <v>99.97717416115043</v>
      </c>
      <c r="H15" s="17">
        <f t="shared" si="3"/>
        <v>99.97717416115043</v>
      </c>
      <c r="I15" s="17">
        <f t="shared" si="3"/>
        <v>99.97717416115043</v>
      </c>
      <c r="J15" s="17">
        <f t="shared" si="3"/>
        <v>99.97717416115043</v>
      </c>
      <c r="K15" s="17">
        <f t="shared" si="3"/>
        <v>99.97717416115043</v>
      </c>
      <c r="L15" s="17">
        <f t="shared" si="3"/>
        <v>25.793197900022825</v>
      </c>
      <c r="M15" s="17">
        <f t="shared" si="3"/>
        <v>25.793197900022825</v>
      </c>
      <c r="N15" s="17">
        <f t="shared" si="3"/>
        <v>25.793197900022825</v>
      </c>
      <c r="O15" s="40">
        <f t="shared" si="3"/>
        <v>25.793197900022825</v>
      </c>
      <c r="Q15" s="12"/>
    </row>
    <row r="16" spans="1:17" ht="16.5" x14ac:dyDescent="0.2">
      <c r="A16" s="19"/>
      <c r="B16" s="21" t="s">
        <v>29</v>
      </c>
      <c r="C16" s="22">
        <f>C14/C15*100</f>
        <v>99.977174161150401</v>
      </c>
      <c r="D16" s="20"/>
      <c r="E16" s="20"/>
      <c r="F16" s="20"/>
      <c r="G16" s="20"/>
      <c r="H16" s="20"/>
      <c r="I16" s="20"/>
      <c r="J16" s="20"/>
      <c r="K16" s="20"/>
      <c r="L16" s="20"/>
      <c r="M16" s="20"/>
      <c r="N16" s="20"/>
      <c r="O16" s="23"/>
      <c r="Q16" s="12"/>
    </row>
    <row r="17" spans="1:17" ht="16.5" x14ac:dyDescent="0.3">
      <c r="A17" s="19"/>
      <c r="B17" s="24" t="s">
        <v>30</v>
      </c>
      <c r="C17" s="143">
        <v>140.9</v>
      </c>
      <c r="D17" s="20"/>
      <c r="E17" s="20"/>
      <c r="F17" s="20"/>
      <c r="G17" s="20"/>
      <c r="H17" s="20"/>
      <c r="I17" s="20"/>
      <c r="J17" s="20"/>
      <c r="K17" s="20"/>
      <c r="L17" s="20"/>
      <c r="M17" s="20"/>
      <c r="N17" s="20"/>
      <c r="O17" s="23"/>
      <c r="Q17" s="12"/>
    </row>
    <row r="18" spans="1:17" ht="16.5" x14ac:dyDescent="0.3">
      <c r="A18" s="19"/>
      <c r="B18" s="26" t="s">
        <v>32</v>
      </c>
      <c r="C18" s="144">
        <f>100*C15/C17</f>
        <v>62.185947480482611</v>
      </c>
      <c r="D18" s="20"/>
      <c r="E18" s="20"/>
      <c r="F18" s="20"/>
      <c r="G18" s="20"/>
      <c r="H18" s="20"/>
      <c r="I18" s="20"/>
      <c r="J18" s="20"/>
      <c r="K18" s="20"/>
      <c r="L18" s="20"/>
      <c r="M18" s="20"/>
      <c r="N18" s="20"/>
      <c r="O18" s="23"/>
      <c r="Q18" s="12"/>
    </row>
    <row r="19" spans="1:17" ht="16.5" x14ac:dyDescent="0.2">
      <c r="A19" s="19"/>
      <c r="B19" s="28" t="s">
        <v>33</v>
      </c>
      <c r="C19" s="145">
        <v>140.9</v>
      </c>
      <c r="D19" s="42"/>
      <c r="E19" s="32"/>
      <c r="F19" s="32"/>
      <c r="G19" s="32"/>
      <c r="H19" s="32"/>
      <c r="I19" s="32"/>
      <c r="J19" s="32"/>
      <c r="K19" s="32"/>
      <c r="L19" s="32"/>
      <c r="M19" s="32"/>
      <c r="N19" s="32"/>
      <c r="O19" s="33"/>
    </row>
    <row r="20" spans="1:17" x14ac:dyDescent="0.2">
      <c r="C20" s="43"/>
    </row>
    <row r="21" spans="1:17" ht="15.75" x14ac:dyDescent="0.25">
      <c r="B21" s="4" t="s">
        <v>37</v>
      </c>
    </row>
    <row r="22" spans="1:17" ht="56.25" customHeight="1" x14ac:dyDescent="0.2">
      <c r="B22" s="397" t="s">
        <v>426</v>
      </c>
      <c r="C22" s="397"/>
      <c r="D22" s="397"/>
      <c r="E22" s="397"/>
      <c r="F22" s="397"/>
      <c r="G22" s="397"/>
      <c r="H22" s="397"/>
      <c r="I22" s="397"/>
      <c r="J22" s="397"/>
      <c r="K22" s="397"/>
      <c r="L22" s="397"/>
      <c r="M22" s="397"/>
      <c r="N22" s="397"/>
      <c r="O22" s="397"/>
    </row>
    <row r="24" spans="1:17" ht="15.75" x14ac:dyDescent="0.25">
      <c r="B24" s="4" t="s">
        <v>39</v>
      </c>
    </row>
    <row r="25" spans="1:17" x14ac:dyDescent="0.2">
      <c r="B25" s="398" t="s">
        <v>395</v>
      </c>
      <c r="C25" s="398"/>
      <c r="D25" s="398"/>
      <c r="E25" s="398"/>
      <c r="F25" s="398"/>
      <c r="G25" s="398"/>
      <c r="H25" s="398"/>
      <c r="I25" s="398"/>
      <c r="J25" s="398"/>
      <c r="K25" s="398"/>
      <c r="L25" s="398"/>
      <c r="M25" s="398"/>
      <c r="N25" s="398"/>
      <c r="O25" s="398"/>
    </row>
    <row r="26" spans="1:17" ht="27" customHeight="1" x14ac:dyDescent="0.2">
      <c r="B26" s="406" t="s">
        <v>391</v>
      </c>
      <c r="C26" s="406"/>
      <c r="D26" s="406"/>
      <c r="E26" s="406"/>
      <c r="F26" s="406"/>
      <c r="G26" s="406"/>
      <c r="H26" s="406"/>
      <c r="I26" s="406"/>
      <c r="J26" s="406"/>
      <c r="K26" s="406"/>
      <c r="L26" s="406"/>
      <c r="M26" s="406"/>
      <c r="N26" s="406"/>
      <c r="O26" s="406"/>
    </row>
  </sheetData>
  <mergeCells count="7">
    <mergeCell ref="D1:O1"/>
    <mergeCell ref="D3:O3"/>
    <mergeCell ref="B22:O22"/>
    <mergeCell ref="B25:O25"/>
    <mergeCell ref="B26:O26"/>
    <mergeCell ref="B3:B4"/>
    <mergeCell ref="D14:O14"/>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O144"/>
  <sheetViews>
    <sheetView topLeftCell="A30" zoomScaleNormal="100" workbookViewId="0">
      <selection activeCell="B37" sqref="B36:B37"/>
    </sheetView>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128</v>
      </c>
      <c r="C1" s="2"/>
      <c r="D1" s="393"/>
      <c r="E1" s="393"/>
      <c r="F1" s="393"/>
      <c r="G1" s="393"/>
      <c r="H1" s="393"/>
      <c r="I1" s="393"/>
      <c r="J1" s="393"/>
      <c r="K1" s="393"/>
      <c r="L1" s="393"/>
      <c r="M1" s="393"/>
      <c r="N1" s="393"/>
      <c r="O1" s="393"/>
    </row>
    <row r="2" spans="2:15" x14ac:dyDescent="0.2">
      <c r="B2" s="63" t="s">
        <v>129</v>
      </c>
      <c r="C2" s="74"/>
      <c r="D2" s="75"/>
      <c r="E2" s="75"/>
      <c r="F2" s="75"/>
      <c r="G2" s="75"/>
      <c r="H2" s="75"/>
      <c r="I2" s="75"/>
      <c r="J2" s="75"/>
      <c r="K2" s="75"/>
      <c r="L2" s="75"/>
      <c r="M2" s="75"/>
      <c r="N2" s="75"/>
      <c r="O2" s="75"/>
    </row>
    <row r="3" spans="2:15" s="3" customFormat="1" ht="15.75" x14ac:dyDescent="0.25">
      <c r="B3" s="4" t="s">
        <v>1</v>
      </c>
      <c r="C3" s="5" t="s">
        <v>44</v>
      </c>
    </row>
    <row r="4" spans="2:15" s="6" customFormat="1" ht="34.5" customHeight="1" x14ac:dyDescent="0.25">
      <c r="B4" s="399" t="s">
        <v>3</v>
      </c>
      <c r="C4" s="239" t="s">
        <v>741</v>
      </c>
      <c r="D4" s="394" t="s">
        <v>4</v>
      </c>
      <c r="E4" s="395"/>
      <c r="F4" s="395"/>
      <c r="G4" s="395"/>
      <c r="H4" s="395"/>
      <c r="I4" s="395"/>
      <c r="J4" s="395"/>
      <c r="K4" s="395"/>
      <c r="L4" s="395"/>
      <c r="M4" s="395"/>
      <c r="N4" s="395"/>
      <c r="O4" s="396"/>
    </row>
    <row r="5" spans="2:15" ht="15" x14ac:dyDescent="0.25">
      <c r="B5" s="400"/>
      <c r="C5" s="240" t="s">
        <v>5</v>
      </c>
      <c r="D5" s="7" t="s">
        <v>6</v>
      </c>
      <c r="E5" s="7" t="s">
        <v>7</v>
      </c>
      <c r="F5" s="8" t="s">
        <v>8</v>
      </c>
      <c r="G5" s="7" t="s">
        <v>9</v>
      </c>
      <c r="H5" s="7" t="s">
        <v>8</v>
      </c>
      <c r="I5" s="7" t="s">
        <v>6</v>
      </c>
      <c r="J5" s="7" t="s">
        <v>6</v>
      </c>
      <c r="K5" s="7" t="s">
        <v>9</v>
      </c>
      <c r="L5" s="7" t="s">
        <v>10</v>
      </c>
      <c r="M5" s="7" t="s">
        <v>11</v>
      </c>
      <c r="N5" s="7" t="s">
        <v>12</v>
      </c>
      <c r="O5" s="8" t="s">
        <v>13</v>
      </c>
    </row>
    <row r="6" spans="2:15" s="12" customFormat="1" x14ac:dyDescent="0.2">
      <c r="B6" s="10" t="s">
        <v>14</v>
      </c>
      <c r="C6" s="236">
        <v>4314</v>
      </c>
      <c r="D6" s="11">
        <f>$C$6*100/$C$26</f>
        <v>46.143972617392237</v>
      </c>
      <c r="E6" s="11">
        <f>$C$6*100/$C$26</f>
        <v>46.143972617392237</v>
      </c>
      <c r="F6" s="11">
        <f>$C$6*100/$C$26</f>
        <v>46.143972617392237</v>
      </c>
      <c r="G6" s="11"/>
      <c r="H6" s="11"/>
      <c r="I6" s="11"/>
      <c r="J6" s="11"/>
      <c r="K6" s="11"/>
      <c r="L6" s="11"/>
      <c r="M6" s="11"/>
      <c r="N6" s="11">
        <f>$C$6*100/$C$26</f>
        <v>46.143972617392237</v>
      </c>
      <c r="O6" s="11">
        <f>$C$6*100/$C$26</f>
        <v>46.143972617392237</v>
      </c>
    </row>
    <row r="7" spans="2:15" s="12" customFormat="1" x14ac:dyDescent="0.2">
      <c r="B7" s="10" t="s">
        <v>84</v>
      </c>
      <c r="C7" s="236">
        <v>3203</v>
      </c>
      <c r="D7" s="11">
        <f>$C$7*100/$C$26</f>
        <v>34.260348700395767</v>
      </c>
      <c r="E7" s="11">
        <f>$C$7*100/$C$26</f>
        <v>34.260348700395767</v>
      </c>
      <c r="F7" s="11">
        <f>$C$7*100/$C$26</f>
        <v>34.260348700395767</v>
      </c>
      <c r="G7" s="11"/>
      <c r="H7" s="11"/>
      <c r="I7" s="11"/>
      <c r="J7" s="11"/>
      <c r="K7" s="11"/>
      <c r="L7" s="11"/>
      <c r="M7" s="11"/>
      <c r="N7" s="11">
        <f>$C$7*100/$C$26</f>
        <v>34.260348700395767</v>
      </c>
      <c r="O7" s="11">
        <f>$C$7*100/$C$26</f>
        <v>34.260348700395767</v>
      </c>
    </row>
    <row r="8" spans="2:15" s="12" customFormat="1" x14ac:dyDescent="0.2">
      <c r="B8" s="14" t="s">
        <v>85</v>
      </c>
      <c r="C8" s="236">
        <v>3203</v>
      </c>
      <c r="D8" s="11"/>
      <c r="E8" s="11"/>
      <c r="F8" s="13"/>
      <c r="G8" s="11"/>
      <c r="H8" s="11"/>
      <c r="I8" s="11">
        <f>$C$8*100/$C$26</f>
        <v>34.260348700395767</v>
      </c>
      <c r="J8" s="11">
        <f>$C$8*100/$C$26</f>
        <v>34.260348700395767</v>
      </c>
      <c r="K8" s="11">
        <f>$C$8*100/$C$26</f>
        <v>34.260348700395767</v>
      </c>
      <c r="L8" s="11">
        <f>$C$8*100/$C$26</f>
        <v>34.260348700395767</v>
      </c>
      <c r="M8" s="11">
        <f>$C$8*100/$C$26</f>
        <v>34.260348700395767</v>
      </c>
      <c r="N8" s="11"/>
      <c r="O8" s="13"/>
    </row>
    <row r="9" spans="2:15" s="12" customFormat="1" x14ac:dyDescent="0.2">
      <c r="B9" s="10" t="s">
        <v>17</v>
      </c>
      <c r="C9" s="237">
        <v>144</v>
      </c>
      <c r="D9" s="11"/>
      <c r="E9" s="11"/>
      <c r="F9" s="13"/>
      <c r="G9" s="11"/>
      <c r="H9" s="11"/>
      <c r="I9" s="11">
        <f>$C$9*100/$C$26</f>
        <v>1.5402716868114237</v>
      </c>
      <c r="J9" s="11">
        <f>$C$9*100/$C$26</f>
        <v>1.5402716868114237</v>
      </c>
      <c r="K9" s="11">
        <f>$C$9*100/$C$26</f>
        <v>1.5402716868114237</v>
      </c>
      <c r="L9" s="11">
        <f>$C$9*100/$C$26</f>
        <v>1.5402716868114237</v>
      </c>
      <c r="M9" s="11">
        <f>$C$9*100/$C$26</f>
        <v>1.5402716868114237</v>
      </c>
      <c r="N9" s="11"/>
      <c r="O9" s="13"/>
    </row>
    <row r="10" spans="2:15" s="12" customFormat="1" x14ac:dyDescent="0.2">
      <c r="B10" s="37" t="s">
        <v>130</v>
      </c>
      <c r="C10" s="236">
        <v>131</v>
      </c>
      <c r="D10" s="38"/>
      <c r="E10" s="38"/>
      <c r="F10" s="39"/>
      <c r="G10" s="11"/>
      <c r="H10" s="11"/>
      <c r="I10" s="11">
        <f>$C$10*100/$C$26</f>
        <v>1.4012193817520591</v>
      </c>
      <c r="J10" s="11">
        <f>$C$10*100/$C$26</f>
        <v>1.4012193817520591</v>
      </c>
      <c r="K10" s="11">
        <f>$C$10*100/$C$26</f>
        <v>1.4012193817520591</v>
      </c>
      <c r="L10" s="11">
        <f>$C$10*100/$C$26</f>
        <v>1.4012193817520591</v>
      </c>
      <c r="M10" s="11">
        <f>$C$10*100/$C$26</f>
        <v>1.4012193817520591</v>
      </c>
      <c r="N10" s="11"/>
      <c r="O10" s="13"/>
    </row>
    <row r="11" spans="2:15" s="12" customFormat="1" x14ac:dyDescent="0.2">
      <c r="B11" s="37" t="s">
        <v>131</v>
      </c>
      <c r="C11" s="236">
        <v>71</v>
      </c>
      <c r="D11" s="11"/>
      <c r="E11" s="11"/>
      <c r="F11" s="11"/>
      <c r="G11" s="11"/>
      <c r="H11" s="11"/>
      <c r="I11" s="15">
        <f>$C$11*100/$C$26</f>
        <v>0.75943951224729922</v>
      </c>
      <c r="J11" s="15">
        <f>$C$11*100/$C$26</f>
        <v>0.75943951224729922</v>
      </c>
      <c r="K11" s="15">
        <f>$C$11*100/$C$26</f>
        <v>0.75943951224729922</v>
      </c>
      <c r="L11" s="15">
        <f>$C$11*100/$C$26</f>
        <v>0.75943951224729922</v>
      </c>
      <c r="M11" s="15">
        <f>$C$11*100/$C$26</f>
        <v>0.75943951224729922</v>
      </c>
      <c r="N11" s="11"/>
      <c r="O11" s="13"/>
    </row>
    <row r="12" spans="2:15" s="12" customFormat="1" x14ac:dyDescent="0.2">
      <c r="B12" s="37" t="s">
        <v>16</v>
      </c>
      <c r="C12" s="236">
        <v>48</v>
      </c>
      <c r="D12" s="11"/>
      <c r="E12" s="11"/>
      <c r="F12" s="11"/>
      <c r="G12" s="11"/>
      <c r="H12" s="11"/>
      <c r="I12" s="15">
        <f>$C$12*100/$C$26</f>
        <v>0.51342389560380786</v>
      </c>
      <c r="J12" s="15">
        <f>$C$12*100/$C$26</f>
        <v>0.51342389560380786</v>
      </c>
      <c r="K12" s="15">
        <f>$C$12*100/$C$26</f>
        <v>0.51342389560380786</v>
      </c>
      <c r="L12" s="15">
        <f>$C$12*100/$C$26</f>
        <v>0.51342389560380786</v>
      </c>
      <c r="M12" s="15">
        <f>$C$12*100/$C$26</f>
        <v>0.51342389560380786</v>
      </c>
      <c r="N12" s="11"/>
      <c r="O12" s="13"/>
    </row>
    <row r="13" spans="2:15" s="12" customFormat="1" x14ac:dyDescent="0.2">
      <c r="B13" s="53" t="s">
        <v>18</v>
      </c>
      <c r="C13" s="236">
        <v>213</v>
      </c>
      <c r="D13" s="11">
        <f>$C$13*100/$C$26</f>
        <v>2.2783185367418977</v>
      </c>
      <c r="E13" s="11">
        <f>$C$13*100/$C$26</f>
        <v>2.2783185367418977</v>
      </c>
      <c r="F13" s="11">
        <f>$C$13*100/$C$26</f>
        <v>2.2783185367418977</v>
      </c>
      <c r="G13" s="11"/>
      <c r="H13" s="11"/>
      <c r="I13" s="11"/>
      <c r="J13" s="11"/>
      <c r="K13" s="11"/>
      <c r="L13" s="11"/>
      <c r="M13" s="11"/>
      <c r="N13" s="11">
        <f>$C$13*100/$C$26</f>
        <v>2.2783185367418977</v>
      </c>
      <c r="O13" s="11">
        <f>$C$13*100/$C$26</f>
        <v>2.2783185367418977</v>
      </c>
    </row>
    <row r="14" spans="2:15" s="12" customFormat="1" x14ac:dyDescent="0.2">
      <c r="B14" s="10" t="s">
        <v>90</v>
      </c>
      <c r="C14" s="237">
        <v>329</v>
      </c>
      <c r="D14" s="11">
        <f t="shared" ref="D14:O14" si="0">$C$14*100/$C$26</f>
        <v>3.5190929511177664</v>
      </c>
      <c r="E14" s="11">
        <f t="shared" si="0"/>
        <v>3.5190929511177664</v>
      </c>
      <c r="F14" s="11">
        <f t="shared" si="0"/>
        <v>3.5190929511177664</v>
      </c>
      <c r="G14" s="11">
        <f t="shared" si="0"/>
        <v>3.5190929511177664</v>
      </c>
      <c r="H14" s="11">
        <f t="shared" si="0"/>
        <v>3.5190929511177664</v>
      </c>
      <c r="I14" s="11">
        <f t="shared" si="0"/>
        <v>3.5190929511177664</v>
      </c>
      <c r="J14" s="11">
        <f t="shared" si="0"/>
        <v>3.5190929511177664</v>
      </c>
      <c r="K14" s="11">
        <f t="shared" si="0"/>
        <v>3.5190929511177664</v>
      </c>
      <c r="L14" s="11">
        <f t="shared" si="0"/>
        <v>3.5190929511177664</v>
      </c>
      <c r="M14" s="11">
        <f t="shared" si="0"/>
        <v>3.5190929511177664</v>
      </c>
      <c r="N14" s="11">
        <f t="shared" si="0"/>
        <v>3.5190929511177664</v>
      </c>
      <c r="O14" s="11">
        <f t="shared" si="0"/>
        <v>3.5190929511177664</v>
      </c>
    </row>
    <row r="15" spans="2:15" s="12" customFormat="1" x14ac:dyDescent="0.2">
      <c r="B15" s="10" t="s">
        <v>109</v>
      </c>
      <c r="C15" s="236">
        <v>154</v>
      </c>
      <c r="D15" s="11"/>
      <c r="E15" s="11"/>
      <c r="F15" s="11"/>
      <c r="G15" s="11"/>
      <c r="H15" s="11"/>
      <c r="I15" s="11">
        <f>$C$15*100/$C$26</f>
        <v>1.6472349983955503</v>
      </c>
      <c r="J15" s="11">
        <f>$C$15*100/$C$26</f>
        <v>1.6472349983955503</v>
      </c>
      <c r="K15" s="11">
        <f>$C$15*100/$C$26</f>
        <v>1.6472349983955503</v>
      </c>
      <c r="L15" s="11">
        <f>$C$15*100/$C$26</f>
        <v>1.6472349983955503</v>
      </c>
      <c r="M15" s="11">
        <f>$C$15*100/$C$26</f>
        <v>1.6472349983955503</v>
      </c>
      <c r="N15" s="11"/>
      <c r="O15" s="13"/>
    </row>
    <row r="16" spans="2:15" s="12" customFormat="1" x14ac:dyDescent="0.2">
      <c r="B16" s="10" t="s">
        <v>101</v>
      </c>
      <c r="C16" s="236">
        <v>86</v>
      </c>
      <c r="D16" s="11"/>
      <c r="E16" s="11"/>
      <c r="F16" s="11"/>
      <c r="G16" s="11"/>
      <c r="H16" s="11"/>
      <c r="I16" s="11">
        <f>$C$16*100/$C$26</f>
        <v>0.91988447962348918</v>
      </c>
      <c r="J16" s="11">
        <f>$C$16*100/$C$26</f>
        <v>0.91988447962348918</v>
      </c>
      <c r="K16" s="11">
        <f>$C$16*100/$C$26</f>
        <v>0.91988447962348918</v>
      </c>
      <c r="L16" s="11">
        <f>$C$16*100/$C$26</f>
        <v>0.91988447962348918</v>
      </c>
      <c r="M16" s="11">
        <f>$C$16*100/$C$26</f>
        <v>0.91988447962348918</v>
      </c>
      <c r="N16" s="11"/>
      <c r="O16" s="13"/>
    </row>
    <row r="17" spans="1:15" s="12" customFormat="1" x14ac:dyDescent="0.2">
      <c r="B17" s="10" t="s">
        <v>102</v>
      </c>
      <c r="C17" s="236">
        <v>60</v>
      </c>
      <c r="D17" s="15">
        <f>$C$17*100/$C$26</f>
        <v>0.64177986950475985</v>
      </c>
      <c r="E17" s="15">
        <f>$C$17*100/$C$26</f>
        <v>0.64177986950475985</v>
      </c>
      <c r="F17" s="15">
        <f>$C$17*100/$C$26</f>
        <v>0.64177986950475985</v>
      </c>
      <c r="G17" s="11"/>
      <c r="H17" s="11"/>
      <c r="I17" s="11"/>
      <c r="J17" s="11"/>
      <c r="K17" s="11"/>
      <c r="L17" s="11"/>
      <c r="M17" s="11"/>
      <c r="N17" s="15">
        <f>$C$17*100/$C$26</f>
        <v>0.64177986950475985</v>
      </c>
      <c r="O17" s="15">
        <f>$C$17*100/$C$26</f>
        <v>0.64177986950475985</v>
      </c>
    </row>
    <row r="18" spans="1:15" s="12" customFormat="1" x14ac:dyDescent="0.2">
      <c r="B18" s="10" t="s">
        <v>21</v>
      </c>
      <c r="C18" s="236">
        <v>27</v>
      </c>
      <c r="D18" s="11"/>
      <c r="E18" s="11"/>
      <c r="F18" s="11"/>
      <c r="G18" s="11"/>
      <c r="H18" s="11"/>
      <c r="I18" s="15">
        <f>$C$18*100/$C$26</f>
        <v>0.28880094127714195</v>
      </c>
      <c r="J18" s="15">
        <f>$C$18*100/$C$26</f>
        <v>0.28880094127714195</v>
      </c>
      <c r="K18" s="15">
        <f>$C$18*100/$C$26</f>
        <v>0.28880094127714195</v>
      </c>
      <c r="L18" s="15">
        <f>$C$18*100/$C$26</f>
        <v>0.28880094127714195</v>
      </c>
      <c r="M18" s="15">
        <f>$C$18*100/$C$26</f>
        <v>0.28880094127714195</v>
      </c>
      <c r="N18" s="11"/>
      <c r="O18" s="13"/>
    </row>
    <row r="19" spans="1:15" s="12" customFormat="1" x14ac:dyDescent="0.2">
      <c r="B19" s="10" t="s">
        <v>103</v>
      </c>
      <c r="C19" s="236">
        <v>24</v>
      </c>
      <c r="D19" s="11"/>
      <c r="E19" s="11"/>
      <c r="F19" s="11"/>
      <c r="G19" s="11"/>
      <c r="H19" s="11"/>
      <c r="I19" s="15">
        <f>$C$19*100/$C$26</f>
        <v>0.25671194780190393</v>
      </c>
      <c r="J19" s="15">
        <f>$C$19*100/$C$26</f>
        <v>0.25671194780190393</v>
      </c>
      <c r="K19" s="15">
        <f>$C$19*100/$C$26</f>
        <v>0.25671194780190393</v>
      </c>
      <c r="L19" s="15">
        <f>$C$19*100/$C$26</f>
        <v>0.25671194780190393</v>
      </c>
      <c r="M19" s="15">
        <f>$C$19*100/$C$26</f>
        <v>0.25671194780190393</v>
      </c>
      <c r="N19" s="11"/>
      <c r="O19" s="13"/>
    </row>
    <row r="20" spans="1:15" s="12" customFormat="1" x14ac:dyDescent="0.2">
      <c r="B20" s="10" t="s">
        <v>132</v>
      </c>
      <c r="C20" s="236">
        <v>86</v>
      </c>
      <c r="D20" s="11"/>
      <c r="E20" s="11"/>
      <c r="F20" s="11"/>
      <c r="G20" s="11"/>
      <c r="H20" s="11"/>
      <c r="I20" s="11">
        <f>$C$20*100/$C$26</f>
        <v>0.91988447962348918</v>
      </c>
      <c r="J20" s="11">
        <f>$C$20*100/$C$26</f>
        <v>0.91988447962348918</v>
      </c>
      <c r="K20" s="11">
        <f>$C$20*100/$C$26</f>
        <v>0.91988447962348918</v>
      </c>
      <c r="L20" s="11">
        <f>$C$20*100/$C$26</f>
        <v>0.91988447962348918</v>
      </c>
      <c r="M20" s="11">
        <f>$C$20*100/$C$26</f>
        <v>0.91988447962348918</v>
      </c>
      <c r="N20" s="11"/>
      <c r="O20" s="13"/>
    </row>
    <row r="21" spans="1:15" s="12" customFormat="1" x14ac:dyDescent="0.2">
      <c r="B21" s="14" t="s">
        <v>54</v>
      </c>
      <c r="C21" s="236">
        <v>238</v>
      </c>
      <c r="D21" s="11">
        <f>$C$21*100/$C$26</f>
        <v>2.5457268157022139</v>
      </c>
      <c r="E21" s="11">
        <f>$C$21*100/$C$26</f>
        <v>2.5457268157022139</v>
      </c>
      <c r="F21" s="11">
        <f>$C$21*100/$C$26</f>
        <v>2.5457268157022139</v>
      </c>
      <c r="G21" s="11"/>
      <c r="H21" s="11"/>
      <c r="I21" s="11"/>
      <c r="J21" s="11"/>
      <c r="K21" s="11"/>
      <c r="L21" s="11"/>
      <c r="M21" s="11"/>
      <c r="N21" s="11">
        <f>$C$21*100/$C$26</f>
        <v>2.5457268157022139</v>
      </c>
      <c r="O21" s="11">
        <f>$C$21*100/$C$26</f>
        <v>2.5457268157022139</v>
      </c>
    </row>
    <row r="22" spans="1:15" s="12" customFormat="1" x14ac:dyDescent="0.2">
      <c r="B22" s="10" t="s">
        <v>55</v>
      </c>
      <c r="C22" s="236">
        <v>608</v>
      </c>
      <c r="D22" s="11">
        <f>$C$22*100/$C$26</f>
        <v>6.5033693443149003</v>
      </c>
      <c r="E22" s="11">
        <f>$C$22*100/$C$26</f>
        <v>6.5033693443149003</v>
      </c>
      <c r="F22" s="11">
        <f>$C$22*100/$C$26</f>
        <v>6.5033693443149003</v>
      </c>
      <c r="G22" s="11"/>
      <c r="H22" s="11"/>
      <c r="I22" s="11"/>
      <c r="J22" s="11"/>
      <c r="K22" s="11"/>
      <c r="L22" s="11"/>
      <c r="M22" s="11"/>
      <c r="N22" s="11">
        <f>$C$22*100/$C$26</f>
        <v>6.5033693443149003</v>
      </c>
      <c r="O22" s="11">
        <f>$C$22*100/$C$26</f>
        <v>6.5033693443149003</v>
      </c>
    </row>
    <row r="23" spans="1:15" s="12" customFormat="1" x14ac:dyDescent="0.2">
      <c r="B23" s="37" t="s">
        <v>133</v>
      </c>
      <c r="C23" s="247">
        <v>14</v>
      </c>
      <c r="D23" s="11"/>
      <c r="E23" s="11"/>
      <c r="F23" s="11"/>
      <c r="G23" s="11"/>
      <c r="H23" s="11"/>
      <c r="I23" s="15">
        <f>$C$23*100/$C$26</f>
        <v>0.14974863621777731</v>
      </c>
      <c r="J23" s="15">
        <f>$C$23*100/$C$26</f>
        <v>0.14974863621777731</v>
      </c>
      <c r="K23" s="15">
        <f>$C$23*100/$C$26</f>
        <v>0.14974863621777731</v>
      </c>
      <c r="L23" s="15">
        <f>$C$23*100/$C$26</f>
        <v>0.14974863621777731</v>
      </c>
      <c r="M23" s="15">
        <f>$C$23*100/$C$26</f>
        <v>0.14974863621777731</v>
      </c>
      <c r="N23" s="11"/>
      <c r="O23" s="11"/>
    </row>
    <row r="24" spans="1:15" s="12" customFormat="1" x14ac:dyDescent="0.2">
      <c r="B24" s="37" t="s">
        <v>63</v>
      </c>
      <c r="C24" s="247">
        <v>35</v>
      </c>
      <c r="D24" s="11"/>
      <c r="E24" s="11"/>
      <c r="F24" s="11"/>
      <c r="G24" s="11"/>
      <c r="H24" s="11"/>
      <c r="I24" s="15">
        <f>$C$24*100/$C$26</f>
        <v>0.37437159054444324</v>
      </c>
      <c r="J24" s="15">
        <f>$C$24*100/$C$26</f>
        <v>0.37437159054444324</v>
      </c>
      <c r="K24" s="15">
        <f>$C$24*100/$C$26</f>
        <v>0.37437159054444324</v>
      </c>
      <c r="L24" s="15">
        <f>$C$24*100/$C$26</f>
        <v>0.37437159054444324</v>
      </c>
      <c r="M24" s="15">
        <f>$C$24*100/$C$26</f>
        <v>0.37437159054444324</v>
      </c>
      <c r="N24" s="11"/>
      <c r="O24" s="11"/>
    </row>
    <row r="25" spans="1:15" ht="16.5" x14ac:dyDescent="0.2">
      <c r="B25" s="241" t="s">
        <v>27</v>
      </c>
      <c r="C25" s="238">
        <f t="shared" ref="C25" si="1">SUM(C6:C24)</f>
        <v>12988</v>
      </c>
      <c r="D25" s="419"/>
      <c r="E25" s="420"/>
      <c r="F25" s="420"/>
      <c r="G25" s="420"/>
      <c r="H25" s="420"/>
      <c r="I25" s="420"/>
      <c r="J25" s="420"/>
      <c r="K25" s="420"/>
      <c r="L25" s="420"/>
      <c r="M25" s="420"/>
      <c r="N25" s="420"/>
      <c r="O25" s="421"/>
    </row>
    <row r="26" spans="1:15" ht="16.5" x14ac:dyDescent="0.3">
      <c r="A26" s="19"/>
      <c r="B26" s="242" t="s">
        <v>28</v>
      </c>
      <c r="C26" s="243">
        <v>9349</v>
      </c>
      <c r="D26" s="17">
        <f t="shared" ref="D26:O26" si="2">SUM(D6:D24)</f>
        <v>95.89260883516954</v>
      </c>
      <c r="E26" s="17">
        <f t="shared" si="2"/>
        <v>95.89260883516954</v>
      </c>
      <c r="F26" s="17">
        <f t="shared" si="2"/>
        <v>95.89260883516954</v>
      </c>
      <c r="G26" s="17">
        <f t="shared" si="2"/>
        <v>3.5190929511177664</v>
      </c>
      <c r="H26" s="17">
        <f t="shared" si="2"/>
        <v>3.5190929511177664</v>
      </c>
      <c r="I26" s="17">
        <f t="shared" si="2"/>
        <v>46.55043320141192</v>
      </c>
      <c r="J26" s="17">
        <f t="shared" si="2"/>
        <v>46.55043320141192</v>
      </c>
      <c r="K26" s="17">
        <f t="shared" si="2"/>
        <v>46.55043320141192</v>
      </c>
      <c r="L26" s="17">
        <f t="shared" si="2"/>
        <v>46.55043320141192</v>
      </c>
      <c r="M26" s="17">
        <f t="shared" si="2"/>
        <v>46.55043320141192</v>
      </c>
      <c r="N26" s="17">
        <f t="shared" si="2"/>
        <v>95.89260883516954</v>
      </c>
      <c r="O26" s="40">
        <f t="shared" si="2"/>
        <v>95.89260883516954</v>
      </c>
    </row>
    <row r="27" spans="1:15" ht="16.5" x14ac:dyDescent="0.2">
      <c r="A27" s="19"/>
      <c r="B27" s="21" t="s">
        <v>29</v>
      </c>
      <c r="C27" s="22">
        <f>C25/C26*100</f>
        <v>138.92394908546368</v>
      </c>
      <c r="D27" s="20"/>
      <c r="E27" s="20"/>
      <c r="F27" s="20"/>
      <c r="G27" s="20"/>
      <c r="H27" s="20"/>
      <c r="I27" s="20"/>
      <c r="J27" s="20"/>
      <c r="K27" s="20"/>
      <c r="L27" s="20"/>
      <c r="M27" s="20"/>
      <c r="N27" s="20"/>
      <c r="O27" s="23"/>
    </row>
    <row r="28" spans="1:15" ht="16.5" x14ac:dyDescent="0.3">
      <c r="A28" s="19"/>
      <c r="B28" s="24" t="s">
        <v>30</v>
      </c>
      <c r="C28" s="22">
        <v>9945.2815407115104</v>
      </c>
      <c r="D28" s="20"/>
      <c r="E28" s="20"/>
      <c r="F28" s="20"/>
      <c r="G28" s="20"/>
      <c r="H28" s="20"/>
      <c r="I28" s="20"/>
      <c r="J28" s="20"/>
      <c r="K28" s="20"/>
      <c r="L28" s="20"/>
      <c r="M28" s="20"/>
      <c r="N28" s="20"/>
      <c r="O28" s="23"/>
    </row>
    <row r="29" spans="1:15" ht="16.5" x14ac:dyDescent="0.3">
      <c r="A29" s="19"/>
      <c r="B29" s="26" t="s">
        <v>32</v>
      </c>
      <c r="C29" s="27">
        <f>C26/C28*100</f>
        <v>94.00437747015404</v>
      </c>
      <c r="D29" s="25"/>
      <c r="E29" s="20"/>
      <c r="F29" s="20"/>
      <c r="G29" s="20"/>
      <c r="H29" s="20"/>
      <c r="I29" s="20"/>
      <c r="J29" s="20"/>
      <c r="K29" s="20"/>
      <c r="L29" s="20"/>
      <c r="M29" s="20"/>
      <c r="N29" s="20"/>
      <c r="O29" s="23"/>
    </row>
    <row r="30" spans="1:15" ht="16.5" x14ac:dyDescent="0.2">
      <c r="A30" s="19"/>
      <c r="B30" s="28" t="s">
        <v>33</v>
      </c>
      <c r="C30" s="29"/>
      <c r="D30" s="42"/>
      <c r="E30" s="32"/>
      <c r="F30" s="32"/>
      <c r="G30" s="32"/>
      <c r="H30" s="32"/>
      <c r="I30" s="32"/>
      <c r="J30" s="32"/>
      <c r="K30" s="32"/>
      <c r="L30" s="32"/>
      <c r="M30" s="32"/>
      <c r="N30" s="32"/>
      <c r="O30" s="33"/>
    </row>
    <row r="31" spans="1:15" x14ac:dyDescent="0.2">
      <c r="C31" s="43"/>
    </row>
    <row r="35" spans="2:6" ht="30" customHeight="1" x14ac:dyDescent="0.2"/>
    <row r="36" spans="2:6" ht="15.75" x14ac:dyDescent="0.25">
      <c r="B36" s="4" t="s">
        <v>630</v>
      </c>
    </row>
    <row r="37" spans="2:6" ht="129.75" x14ac:dyDescent="0.2">
      <c r="B37" s="385" t="s">
        <v>140</v>
      </c>
      <c r="C37" s="385"/>
      <c r="D37" s="385"/>
      <c r="E37" s="385"/>
      <c r="F37" s="385"/>
    </row>
    <row r="39" spans="2:6" ht="15.75" x14ac:dyDescent="0.25">
      <c r="B39" s="4" t="s">
        <v>39</v>
      </c>
    </row>
    <row r="40" spans="2:6" x14ac:dyDescent="0.2">
      <c r="B40" s="384" t="s">
        <v>41</v>
      </c>
      <c r="C40" s="384"/>
      <c r="D40" s="384"/>
      <c r="E40" s="384"/>
      <c r="F40" s="384"/>
    </row>
    <row r="41" spans="2:6" x14ac:dyDescent="0.2">
      <c r="B41" s="384" t="s">
        <v>42</v>
      </c>
      <c r="C41" s="384"/>
      <c r="D41" s="384"/>
      <c r="E41" s="384"/>
      <c r="F41" s="384"/>
    </row>
    <row r="42" spans="2:6" x14ac:dyDescent="0.2">
      <c r="B42" s="387" t="s">
        <v>141</v>
      </c>
      <c r="C42" s="387"/>
      <c r="D42" s="387"/>
      <c r="E42" s="387"/>
      <c r="F42" s="387"/>
    </row>
    <row r="43" spans="2:6" x14ac:dyDescent="0.2">
      <c r="B43" s="387" t="s">
        <v>142</v>
      </c>
      <c r="C43" s="387"/>
      <c r="D43" s="387"/>
      <c r="E43" s="387"/>
      <c r="F43" s="387"/>
    </row>
    <row r="67" ht="30" customHeight="1" x14ac:dyDescent="0.2"/>
    <row r="99" ht="30" customHeight="1" x14ac:dyDescent="0.2"/>
    <row r="128" spans="2:6" s="4" customFormat="1" ht="15.75" x14ac:dyDescent="0.25">
      <c r="B128" s="9"/>
      <c r="C128" s="34"/>
      <c r="D128" s="9"/>
      <c r="E128" s="9"/>
      <c r="F128" s="9"/>
    </row>
    <row r="129" spans="7:15" ht="15" customHeight="1" x14ac:dyDescent="0.2"/>
    <row r="138" spans="7:15" ht="57" customHeight="1" x14ac:dyDescent="0.2">
      <c r="G138" s="385"/>
      <c r="H138" s="385"/>
      <c r="I138" s="385"/>
      <c r="J138" s="385"/>
      <c r="K138" s="385"/>
      <c r="L138" s="385"/>
      <c r="M138" s="385"/>
      <c r="N138" s="385"/>
      <c r="O138" s="385"/>
    </row>
    <row r="141" spans="7:15" x14ac:dyDescent="0.2">
      <c r="G141" s="384"/>
      <c r="H141" s="384"/>
      <c r="I141" s="384"/>
      <c r="J141" s="384"/>
      <c r="K141" s="384"/>
      <c r="L141" s="384"/>
      <c r="M141" s="384"/>
      <c r="N141" s="384"/>
      <c r="O141" s="384"/>
    </row>
    <row r="142" spans="7:15" x14ac:dyDescent="0.2">
      <c r="G142" s="384"/>
      <c r="H142" s="384"/>
      <c r="I142" s="384"/>
      <c r="J142" s="384"/>
      <c r="K142" s="384"/>
      <c r="L142" s="384"/>
      <c r="M142" s="384"/>
      <c r="N142" s="384"/>
      <c r="O142" s="384"/>
    </row>
    <row r="143" spans="7:15" x14ac:dyDescent="0.2">
      <c r="G143" s="387"/>
      <c r="H143" s="387"/>
      <c r="I143" s="387"/>
      <c r="J143" s="387"/>
      <c r="K143" s="387"/>
      <c r="L143" s="387"/>
      <c r="M143" s="387"/>
      <c r="N143" s="387"/>
      <c r="O143" s="387"/>
    </row>
    <row r="144" spans="7:15" x14ac:dyDescent="0.2">
      <c r="G144" s="387"/>
      <c r="H144" s="387"/>
      <c r="I144" s="387"/>
      <c r="J144" s="387"/>
      <c r="K144" s="387"/>
      <c r="L144" s="387"/>
      <c r="M144" s="387"/>
      <c r="N144" s="387"/>
      <c r="O144" s="387"/>
    </row>
  </sheetData>
  <mergeCells count="4">
    <mergeCell ref="D1:O1"/>
    <mergeCell ref="D4:O4"/>
    <mergeCell ref="D25:O25"/>
    <mergeCell ref="B4:B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rowBreaks count="4" manualBreakCount="4">
    <brk id="31" max="16383" man="1"/>
    <brk id="63" max="16383" man="1"/>
    <brk id="95" max="16383" man="1"/>
    <brk id="127" max="16383" man="1"/>
  </rowBreaks>
  <legacyDrawingHF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19" workbookViewId="0">
      <selection activeCell="A36" sqref="A36:A37"/>
    </sheetView>
  </sheetViews>
  <sheetFormatPr defaultRowHeight="15" x14ac:dyDescent="0.25"/>
  <sheetData>
    <row r="1" spans="1:16" ht="15.75" x14ac:dyDescent="0.25">
      <c r="A1" s="1" t="s">
        <v>138</v>
      </c>
      <c r="B1" s="2"/>
      <c r="C1" s="393"/>
      <c r="D1" s="393"/>
      <c r="E1" s="393"/>
      <c r="F1" s="393"/>
      <c r="G1" s="393"/>
      <c r="H1" s="393"/>
      <c r="I1" s="393"/>
      <c r="J1" s="393"/>
      <c r="K1" s="393"/>
      <c r="L1" s="393"/>
      <c r="M1" s="393"/>
      <c r="N1" s="393"/>
      <c r="O1" s="9"/>
      <c r="P1" s="9"/>
    </row>
    <row r="2" spans="1:16" x14ac:dyDescent="0.25">
      <c r="A2" s="63" t="s">
        <v>139</v>
      </c>
      <c r="B2" s="74"/>
      <c r="C2" s="75"/>
      <c r="D2" s="75"/>
      <c r="E2" s="75"/>
      <c r="F2" s="75"/>
      <c r="G2" s="75"/>
      <c r="H2" s="75"/>
      <c r="I2" s="75"/>
      <c r="J2" s="75"/>
      <c r="K2" s="75"/>
      <c r="L2" s="75"/>
      <c r="M2" s="75"/>
      <c r="N2" s="75"/>
      <c r="O2" s="9"/>
      <c r="P2" s="9"/>
    </row>
    <row r="3" spans="1:16" ht="15.75" x14ac:dyDescent="0.25">
      <c r="A3" s="4" t="s">
        <v>1</v>
      </c>
      <c r="B3" s="5" t="s">
        <v>44</v>
      </c>
      <c r="C3" s="3"/>
      <c r="D3" s="3"/>
      <c r="E3" s="3"/>
      <c r="F3" s="3"/>
      <c r="G3" s="3"/>
      <c r="H3" s="3"/>
      <c r="I3" s="3"/>
      <c r="J3" s="3"/>
      <c r="K3" s="3"/>
      <c r="L3" s="3"/>
      <c r="M3" s="3"/>
      <c r="N3" s="3"/>
      <c r="O3" s="9"/>
      <c r="P3" s="9"/>
    </row>
    <row r="4" spans="1:16" x14ac:dyDescent="0.25">
      <c r="A4" s="399" t="s">
        <v>3</v>
      </c>
      <c r="B4" s="239" t="s">
        <v>741</v>
      </c>
      <c r="C4" s="394" t="s">
        <v>4</v>
      </c>
      <c r="D4" s="395"/>
      <c r="E4" s="395"/>
      <c r="F4" s="395"/>
      <c r="G4" s="395"/>
      <c r="H4" s="395"/>
      <c r="I4" s="395"/>
      <c r="J4" s="395"/>
      <c r="K4" s="395"/>
      <c r="L4" s="395"/>
      <c r="M4" s="395"/>
      <c r="N4" s="396"/>
      <c r="O4" s="9"/>
      <c r="P4" s="9"/>
    </row>
    <row r="5" spans="1:16" x14ac:dyDescent="0.25">
      <c r="A5" s="400"/>
      <c r="B5" s="240" t="s">
        <v>5</v>
      </c>
      <c r="C5" s="7" t="s">
        <v>6</v>
      </c>
      <c r="D5" s="7" t="s">
        <v>7</v>
      </c>
      <c r="E5" s="8" t="s">
        <v>8</v>
      </c>
      <c r="F5" s="7" t="s">
        <v>9</v>
      </c>
      <c r="G5" s="7" t="s">
        <v>8</v>
      </c>
      <c r="H5" s="7" t="s">
        <v>6</v>
      </c>
      <c r="I5" s="7" t="s">
        <v>6</v>
      </c>
      <c r="J5" s="7" t="s">
        <v>9</v>
      </c>
      <c r="K5" s="7" t="s">
        <v>10</v>
      </c>
      <c r="L5" s="7" t="s">
        <v>11</v>
      </c>
      <c r="M5" s="7" t="s">
        <v>12</v>
      </c>
      <c r="N5" s="8" t="s">
        <v>13</v>
      </c>
      <c r="O5" s="9"/>
      <c r="P5" s="9"/>
    </row>
    <row r="6" spans="1:16" x14ac:dyDescent="0.25">
      <c r="A6" s="10" t="s">
        <v>14</v>
      </c>
      <c r="B6" s="236">
        <v>11744</v>
      </c>
      <c r="C6" s="11">
        <f>$B$6*100/$B$27</f>
        <v>65.565899479392016</v>
      </c>
      <c r="D6" s="11">
        <f>$B$6*100/$B$27</f>
        <v>65.565899479392016</v>
      </c>
      <c r="E6" s="11">
        <f>$B$6*100/$B$27</f>
        <v>65.565899479392016</v>
      </c>
      <c r="F6" s="11">
        <f>$B$6*100/$B$27</f>
        <v>65.565899479392016</v>
      </c>
      <c r="G6" s="11">
        <f>$B$6*100/$B$27</f>
        <v>65.565899479392016</v>
      </c>
      <c r="H6" s="11">
        <f>$B$6*100/$B$27</f>
        <v>65.565899479392016</v>
      </c>
      <c r="I6" s="11"/>
      <c r="J6" s="11"/>
      <c r="K6" s="11"/>
      <c r="L6" s="11"/>
      <c r="M6" s="11"/>
      <c r="N6" s="11">
        <f>$B$6*100/$B$27</f>
        <v>65.565899479392016</v>
      </c>
      <c r="O6" s="9"/>
      <c r="P6" s="9"/>
    </row>
    <row r="7" spans="1:16" x14ac:dyDescent="0.25">
      <c r="A7" s="10" t="s">
        <v>15</v>
      </c>
      <c r="B7" s="236">
        <v>2059</v>
      </c>
      <c r="C7" s="11"/>
      <c r="D7" s="11"/>
      <c r="E7" s="13"/>
      <c r="F7" s="11"/>
      <c r="G7" s="11"/>
      <c r="H7" s="11"/>
      <c r="I7" s="11">
        <f>$B$7*100/$B$27</f>
        <v>11.495247533043951</v>
      </c>
      <c r="J7" s="11">
        <f>$B$7*100/$B$27</f>
        <v>11.495247533043951</v>
      </c>
      <c r="K7" s="11">
        <f>$B$7*100/$B$27</f>
        <v>11.495247533043951</v>
      </c>
      <c r="L7" s="11">
        <f>$B$7*100/$B$27</f>
        <v>11.495247533043951</v>
      </c>
      <c r="M7" s="11">
        <f>$B$7*100/$B$27</f>
        <v>11.495247533043951</v>
      </c>
      <c r="N7" s="13"/>
      <c r="O7" s="9"/>
      <c r="P7" s="9"/>
    </row>
    <row r="8" spans="1:16" x14ac:dyDescent="0.25">
      <c r="A8" s="10" t="s">
        <v>16</v>
      </c>
      <c r="B8" s="236">
        <v>183</v>
      </c>
      <c r="C8" s="11"/>
      <c r="D8" s="11"/>
      <c r="E8" s="13"/>
      <c r="F8" s="11"/>
      <c r="G8" s="11"/>
      <c r="H8" s="11"/>
      <c r="I8" s="11">
        <f>$B$8*100/$B$27</f>
        <v>1.0216757156615071</v>
      </c>
      <c r="J8" s="11">
        <f>$B$8*100/$B$27</f>
        <v>1.0216757156615071</v>
      </c>
      <c r="K8" s="11">
        <f>$B$8*100/$B$27</f>
        <v>1.0216757156615071</v>
      </c>
      <c r="L8" s="11">
        <f>$B$8*100/$B$27</f>
        <v>1.0216757156615071</v>
      </c>
      <c r="M8" s="11">
        <f>$B$8*100/$B$27</f>
        <v>1.0216757156615071</v>
      </c>
      <c r="N8" s="13"/>
      <c r="O8" s="9"/>
      <c r="P8" s="9"/>
    </row>
    <row r="9" spans="1:16" x14ac:dyDescent="0.25">
      <c r="A9" s="10" t="s">
        <v>17</v>
      </c>
      <c r="B9" s="236">
        <v>547</v>
      </c>
      <c r="C9" s="11"/>
      <c r="D9" s="11"/>
      <c r="E9" s="13"/>
      <c r="F9" s="11"/>
      <c r="G9" s="11"/>
      <c r="H9" s="11"/>
      <c r="I9" s="11">
        <f>$B$9*100/$B$27</f>
        <v>3.0538612921685484</v>
      </c>
      <c r="J9" s="11">
        <f>$B$9*100/$B$27</f>
        <v>3.0538612921685484</v>
      </c>
      <c r="K9" s="11">
        <f>$B$9*100/$B$27</f>
        <v>3.0538612921685484</v>
      </c>
      <c r="L9" s="11">
        <f>$B$9*100/$B$27</f>
        <v>3.0538612921685484</v>
      </c>
      <c r="M9" s="11">
        <f>$B$9*100/$B$27</f>
        <v>3.0538612921685484</v>
      </c>
      <c r="N9" s="13"/>
      <c r="O9" s="9"/>
      <c r="P9" s="9"/>
    </row>
    <row r="10" spans="1:16" x14ac:dyDescent="0.25">
      <c r="A10" s="10" t="s">
        <v>130</v>
      </c>
      <c r="B10" s="236">
        <v>496</v>
      </c>
      <c r="C10" s="11"/>
      <c r="D10" s="11"/>
      <c r="E10" s="13"/>
      <c r="F10" s="11"/>
      <c r="G10" s="11"/>
      <c r="H10" s="11"/>
      <c r="I10" s="11">
        <f>$B$10*100/$B$27</f>
        <v>2.7691319943612434</v>
      </c>
      <c r="J10" s="11">
        <f>$B$10*100/$B$27</f>
        <v>2.7691319943612434</v>
      </c>
      <c r="K10" s="11">
        <f>$B$10*100/$B$27</f>
        <v>2.7691319943612434</v>
      </c>
      <c r="L10" s="11">
        <f>$B$10*100/$B$27</f>
        <v>2.7691319943612434</v>
      </c>
      <c r="M10" s="11">
        <f>$B$10*100/$B$27</f>
        <v>2.7691319943612434</v>
      </c>
      <c r="N10" s="13"/>
      <c r="O10" s="9"/>
      <c r="P10" s="9"/>
    </row>
    <row r="11" spans="1:16" ht="28.5" x14ac:dyDescent="0.25">
      <c r="A11" s="10" t="s">
        <v>131</v>
      </c>
      <c r="B11" s="236">
        <v>271</v>
      </c>
      <c r="C11" s="11"/>
      <c r="D11" s="11"/>
      <c r="E11" s="13"/>
      <c r="F11" s="11"/>
      <c r="G11" s="11"/>
      <c r="H11" s="11"/>
      <c r="I11" s="11">
        <f>$B$11*100/$B$27</f>
        <v>1.5129733275643082</v>
      </c>
      <c r="J11" s="11">
        <f>$B$11*100/$B$27</f>
        <v>1.5129733275643082</v>
      </c>
      <c r="K11" s="11">
        <f>$B$11*100/$B$27</f>
        <v>1.5129733275643082</v>
      </c>
      <c r="L11" s="11">
        <f>$B$11*100/$B$27</f>
        <v>1.5129733275643082</v>
      </c>
      <c r="M11" s="11">
        <f>$B$11*100/$B$27</f>
        <v>1.5129733275643082</v>
      </c>
      <c r="N11" s="13"/>
      <c r="O11" s="9"/>
      <c r="P11" s="9"/>
    </row>
    <row r="12" spans="1:16" ht="28.5" x14ac:dyDescent="0.25">
      <c r="A12" s="14" t="s">
        <v>18</v>
      </c>
      <c r="B12" s="236">
        <v>412</v>
      </c>
      <c r="C12" s="11">
        <f>$B$12*100/$B$27</f>
        <v>2.3001660920903877</v>
      </c>
      <c r="D12" s="11">
        <f>$B$12*100/$B$27</f>
        <v>2.3001660920903877</v>
      </c>
      <c r="E12" s="11">
        <f>$B$12*100/$B$27</f>
        <v>2.3001660920903877</v>
      </c>
      <c r="F12" s="11"/>
      <c r="G12" s="11"/>
      <c r="H12" s="11"/>
      <c r="I12" s="11"/>
      <c r="J12" s="11"/>
      <c r="K12" s="11"/>
      <c r="L12" s="11"/>
      <c r="M12" s="11">
        <f>$B$12*100/$B$27</f>
        <v>2.3001660920903877</v>
      </c>
      <c r="N12" s="11">
        <f>$B$12*100/$B$27</f>
        <v>2.3001660920903877</v>
      </c>
      <c r="O12" s="9"/>
      <c r="P12" s="9"/>
    </row>
    <row r="13" spans="1:16" x14ac:dyDescent="0.25">
      <c r="A13" s="10" t="s">
        <v>90</v>
      </c>
      <c r="B13" s="236">
        <v>639</v>
      </c>
      <c r="C13" s="11">
        <f>$B$13*100/$B$27</f>
        <v>3.5674906137032951</v>
      </c>
      <c r="D13" s="11">
        <f>$B$13*100/$B$27</f>
        <v>3.5674906137032951</v>
      </c>
      <c r="E13" s="11">
        <f>$B$13*100/$B$27</f>
        <v>3.5674906137032951</v>
      </c>
      <c r="F13" s="11">
        <f>$B$13*100/$B$27</f>
        <v>3.5674906137032951</v>
      </c>
      <c r="G13" s="11">
        <f>$B$13*100/$B$27</f>
        <v>3.5674906137032951</v>
      </c>
      <c r="H13" s="11">
        <f>$B$13*100/$B$27</f>
        <v>3.5674906137032951</v>
      </c>
      <c r="I13" s="11">
        <f>$B$13*100/$B$27</f>
        <v>3.5674906137032951</v>
      </c>
      <c r="J13" s="11">
        <f>$B$13*100/$B$27</f>
        <v>3.5674906137032951</v>
      </c>
      <c r="K13" s="11">
        <f>$B$13*100/$B$27</f>
        <v>3.5674906137032951</v>
      </c>
      <c r="L13" s="11">
        <f>$B$13*100/$B$27</f>
        <v>3.5674906137032951</v>
      </c>
      <c r="M13" s="11">
        <f>$B$13*100/$B$27</f>
        <v>3.5674906137032951</v>
      </c>
      <c r="N13" s="11">
        <f>$B$13*100/$B$27</f>
        <v>3.5674906137032951</v>
      </c>
      <c r="O13" s="9"/>
      <c r="P13" s="9"/>
    </row>
    <row r="14" spans="1:16" ht="28.5" x14ac:dyDescent="0.25">
      <c r="A14" s="14" t="s">
        <v>109</v>
      </c>
      <c r="B14" s="236">
        <v>299</v>
      </c>
      <c r="C14" s="11"/>
      <c r="D14" s="11"/>
      <c r="E14" s="11"/>
      <c r="F14" s="11"/>
      <c r="G14" s="11"/>
      <c r="H14" s="11"/>
      <c r="I14" s="11">
        <f>$B$14*100/$B$27</f>
        <v>1.6692952949879269</v>
      </c>
      <c r="J14" s="11">
        <f>$B$14*100/$B$27</f>
        <v>1.6692952949879269</v>
      </c>
      <c r="K14" s="11">
        <f>$B$14*100/$B$27</f>
        <v>1.6692952949879269</v>
      </c>
      <c r="L14" s="11">
        <f>$B$14*100/$B$27</f>
        <v>1.6692952949879269</v>
      </c>
      <c r="M14" s="11">
        <f>$B$14*100/$B$27</f>
        <v>1.6692952949879269</v>
      </c>
      <c r="N14" s="13"/>
      <c r="O14" s="9"/>
      <c r="P14" s="9"/>
    </row>
    <row r="15" spans="1:16" ht="28.5" x14ac:dyDescent="0.25">
      <c r="A15" s="53" t="s">
        <v>101</v>
      </c>
      <c r="B15" s="236">
        <v>268</v>
      </c>
      <c r="C15" s="11"/>
      <c r="D15" s="11"/>
      <c r="E15" s="11"/>
      <c r="F15" s="11"/>
      <c r="G15" s="11"/>
      <c r="H15" s="11"/>
      <c r="I15" s="11">
        <f>$B$15*100/$B$27</f>
        <v>1.4962245453403493</v>
      </c>
      <c r="J15" s="11">
        <f>$B$15*100/$B$27</f>
        <v>1.4962245453403493</v>
      </c>
      <c r="K15" s="11">
        <f>$B$15*100/$B$27</f>
        <v>1.4962245453403493</v>
      </c>
      <c r="L15" s="11">
        <f>$B$15*100/$B$27</f>
        <v>1.4962245453403493</v>
      </c>
      <c r="M15" s="11">
        <f>$B$15*100/$B$27</f>
        <v>1.4962245453403493</v>
      </c>
      <c r="N15" s="13"/>
      <c r="O15" s="9"/>
      <c r="P15" s="9"/>
    </row>
    <row r="16" spans="1:16" ht="28.5" x14ac:dyDescent="0.25">
      <c r="A16" s="10" t="s">
        <v>102</v>
      </c>
      <c r="B16" s="236">
        <v>320</v>
      </c>
      <c r="C16" s="11">
        <f>$B$16*100/$B$27</f>
        <v>1.7865367705556408</v>
      </c>
      <c r="D16" s="11">
        <f>$B$16*100/$B$27</f>
        <v>1.7865367705556408</v>
      </c>
      <c r="E16" s="11"/>
      <c r="F16" s="11"/>
      <c r="G16" s="11"/>
      <c r="H16" s="11"/>
      <c r="I16" s="11"/>
      <c r="J16" s="11"/>
      <c r="K16" s="11"/>
      <c r="L16" s="11">
        <f>$B$16*100/$B$27</f>
        <v>1.7865367705556408</v>
      </c>
      <c r="M16" s="11">
        <f>$B$16*100/$B$27</f>
        <v>1.7865367705556408</v>
      </c>
      <c r="N16" s="11">
        <f>$B$16*100/$B$27</f>
        <v>1.7865367705556408</v>
      </c>
      <c r="O16" s="9"/>
      <c r="P16" s="9"/>
    </row>
    <row r="17" spans="1:16" x14ac:dyDescent="0.25">
      <c r="A17" s="10" t="s">
        <v>21</v>
      </c>
      <c r="B17" s="236">
        <v>51</v>
      </c>
      <c r="C17" s="11"/>
      <c r="D17" s="11"/>
      <c r="E17" s="11"/>
      <c r="F17" s="11"/>
      <c r="G17" s="11"/>
      <c r="H17" s="11"/>
      <c r="I17" s="15">
        <f>$B$17*100/$B$27</f>
        <v>0.28472929780730527</v>
      </c>
      <c r="J17" s="15">
        <f>$B$17*100/$B$27</f>
        <v>0.28472929780730527</v>
      </c>
      <c r="K17" s="15">
        <f>$B$17*100/$B$27</f>
        <v>0.28472929780730527</v>
      </c>
      <c r="L17" s="15">
        <f>$B$17*100/$B$27</f>
        <v>0.28472929780730527</v>
      </c>
      <c r="M17" s="15">
        <f>$B$17*100/$B$27</f>
        <v>0.28472929780730527</v>
      </c>
      <c r="N17" s="13"/>
      <c r="O17" s="9"/>
      <c r="P17" s="9"/>
    </row>
    <row r="18" spans="1:16" ht="28.5" x14ac:dyDescent="0.25">
      <c r="A18" s="10" t="s">
        <v>103</v>
      </c>
      <c r="B18" s="236">
        <v>47</v>
      </c>
      <c r="C18" s="11"/>
      <c r="D18" s="11"/>
      <c r="E18" s="11"/>
      <c r="F18" s="11"/>
      <c r="G18" s="11"/>
      <c r="H18" s="11"/>
      <c r="I18" s="15">
        <f>$B$18*100/$B$27</f>
        <v>0.26239758817535974</v>
      </c>
      <c r="J18" s="15">
        <f>$B$18*100/$B$27</f>
        <v>0.26239758817535974</v>
      </c>
      <c r="K18" s="15">
        <f>$B$18*100/$B$27</f>
        <v>0.26239758817535974</v>
      </c>
      <c r="L18" s="15">
        <f>$B$18*100/$B$27</f>
        <v>0.26239758817535974</v>
      </c>
      <c r="M18" s="15">
        <f>$B$18*100/$B$27</f>
        <v>0.26239758817535974</v>
      </c>
      <c r="N18" s="13"/>
      <c r="O18" s="9"/>
      <c r="P18" s="9"/>
    </row>
    <row r="19" spans="1:16" ht="57" x14ac:dyDescent="0.25">
      <c r="A19" s="10" t="s">
        <v>132</v>
      </c>
      <c r="B19" s="236">
        <v>167</v>
      </c>
      <c r="C19" s="11"/>
      <c r="D19" s="11"/>
      <c r="E19" s="13"/>
      <c r="F19" s="11"/>
      <c r="G19" s="11"/>
      <c r="H19" s="11"/>
      <c r="I19" s="11">
        <f>$B$19*100/$B$27</f>
        <v>0.93234887713372505</v>
      </c>
      <c r="J19" s="11">
        <f>$B$19*100/$B$27</f>
        <v>0.93234887713372505</v>
      </c>
      <c r="K19" s="11">
        <f>$B$19*100/$B$27</f>
        <v>0.93234887713372505</v>
      </c>
      <c r="L19" s="11">
        <f>$B$19*100/$B$27</f>
        <v>0.93234887713372505</v>
      </c>
      <c r="M19" s="11">
        <f>$B$19*100/$B$27</f>
        <v>0.93234887713372505</v>
      </c>
      <c r="N19" s="13"/>
      <c r="O19" s="9"/>
      <c r="P19" s="9"/>
    </row>
    <row r="20" spans="1:16" x14ac:dyDescent="0.25">
      <c r="A20" s="37" t="s">
        <v>54</v>
      </c>
      <c r="B20" s="236">
        <v>1764</v>
      </c>
      <c r="C20" s="11">
        <f>$B$20*100/$B$27</f>
        <v>9.8482839476879693</v>
      </c>
      <c r="D20" s="11">
        <f>$B$20*100/$B$27</f>
        <v>9.8482839476879693</v>
      </c>
      <c r="E20" s="11">
        <f>$B$20*100/$B$27</f>
        <v>9.8482839476879693</v>
      </c>
      <c r="F20" s="11"/>
      <c r="G20" s="11"/>
      <c r="H20" s="11"/>
      <c r="I20" s="11"/>
      <c r="J20" s="11"/>
      <c r="K20" s="11"/>
      <c r="L20" s="11"/>
      <c r="M20" s="11">
        <f>$B$20*100/$B$27</f>
        <v>9.8482839476879693</v>
      </c>
      <c r="N20" s="11">
        <f>$B$20*100/$B$27</f>
        <v>9.8482839476879693</v>
      </c>
      <c r="O20" s="9"/>
      <c r="P20" s="9"/>
    </row>
    <row r="21" spans="1:16" ht="28.5" x14ac:dyDescent="0.25">
      <c r="A21" s="10" t="s">
        <v>79</v>
      </c>
      <c r="B21" s="237">
        <v>990</v>
      </c>
      <c r="C21" s="11">
        <f>$B$21*100/$B$27</f>
        <v>5.5270981339065139</v>
      </c>
      <c r="D21" s="11">
        <f>$B$21*100/$B$27</f>
        <v>5.5270981339065139</v>
      </c>
      <c r="E21" s="11">
        <f>$B$21*100/$B$27</f>
        <v>5.5270981339065139</v>
      </c>
      <c r="F21" s="11">
        <f>$B$21*100/$B$27</f>
        <v>5.5270981339065139</v>
      </c>
      <c r="G21" s="11">
        <f>$B$21*100/$B$27</f>
        <v>5.5270981339065139</v>
      </c>
      <c r="H21" s="11">
        <f>$B$21*100/$B$27</f>
        <v>5.5270981339065139</v>
      </c>
      <c r="I21" s="11">
        <f>$B$21*100/$B$27</f>
        <v>5.5270981339065139</v>
      </c>
      <c r="J21" s="11">
        <f>$B$21*100/$B$27</f>
        <v>5.5270981339065139</v>
      </c>
      <c r="K21" s="11">
        <f>$B$21*100/$B$27</f>
        <v>5.5270981339065139</v>
      </c>
      <c r="L21" s="11">
        <f>$B$21*100/$B$27</f>
        <v>5.5270981339065139</v>
      </c>
      <c r="M21" s="11">
        <f>$B$21*100/$B$27</f>
        <v>5.5270981339065139</v>
      </c>
      <c r="N21" s="11">
        <f>$B$21*100/$B$27</f>
        <v>5.5270981339065139</v>
      </c>
      <c r="O21" s="9"/>
      <c r="P21" s="9"/>
    </row>
    <row r="22" spans="1:16" ht="42.75" x14ac:dyDescent="0.25">
      <c r="A22" s="10" t="s">
        <v>55</v>
      </c>
      <c r="B22" s="236">
        <v>1178</v>
      </c>
      <c r="C22" s="11">
        <f>$B$22*100/$B$27</f>
        <v>6.5766884866079529</v>
      </c>
      <c r="D22" s="11">
        <f>$B$22*100/$B$27</f>
        <v>6.5766884866079529</v>
      </c>
      <c r="E22" s="11">
        <f>$B$22*100/$B$27</f>
        <v>6.5766884866079529</v>
      </c>
      <c r="F22" s="11">
        <f>$B$22*100/$B$27</f>
        <v>6.5766884866079529</v>
      </c>
      <c r="G22" s="11"/>
      <c r="H22" s="11"/>
      <c r="I22" s="11"/>
      <c r="J22" s="11"/>
      <c r="K22" s="11"/>
      <c r="L22" s="11"/>
      <c r="M22" s="11"/>
      <c r="N22" s="11">
        <f>$B$22*100/$B$27</f>
        <v>6.5766884866079529</v>
      </c>
      <c r="O22" s="9"/>
      <c r="P22" s="9"/>
    </row>
    <row r="23" spans="1:16" x14ac:dyDescent="0.25">
      <c r="A23" s="10" t="s">
        <v>26</v>
      </c>
      <c r="B23" s="236">
        <v>1136</v>
      </c>
      <c r="C23" s="11"/>
      <c r="D23" s="11"/>
      <c r="E23" s="11"/>
      <c r="F23" s="11"/>
      <c r="G23" s="11">
        <f>$B$23*100/$B$27</f>
        <v>6.3422055354725249</v>
      </c>
      <c r="H23" s="11">
        <f>$B$23*100/$B$27</f>
        <v>6.3422055354725249</v>
      </c>
      <c r="I23" s="11">
        <f>$B$23*100/$B$27</f>
        <v>6.3422055354725249</v>
      </c>
      <c r="J23" s="11">
        <f>$B$23*100/$B$27</f>
        <v>6.3422055354725249</v>
      </c>
      <c r="K23" s="11">
        <f>$B$23*100/$B$27</f>
        <v>6.3422055354725249</v>
      </c>
      <c r="L23" s="11">
        <f>$B$23*100/$B$27</f>
        <v>6.3422055354725249</v>
      </c>
      <c r="M23" s="11">
        <f>$B$23*100/$B$27</f>
        <v>6.3422055354725249</v>
      </c>
      <c r="N23" s="13"/>
      <c r="O23" s="9"/>
      <c r="P23" s="9"/>
    </row>
    <row r="24" spans="1:16" ht="28.5" x14ac:dyDescent="0.25">
      <c r="A24" s="10" t="s">
        <v>133</v>
      </c>
      <c r="B24" s="236">
        <v>27</v>
      </c>
      <c r="C24" s="11"/>
      <c r="D24" s="11"/>
      <c r="E24" s="11"/>
      <c r="F24" s="11"/>
      <c r="G24" s="11"/>
      <c r="H24" s="11"/>
      <c r="I24" s="15">
        <f>$B$24*100/$B$27</f>
        <v>0.15073904001563221</v>
      </c>
      <c r="J24" s="15">
        <f>$B$24*100/$B$27</f>
        <v>0.15073904001563221</v>
      </c>
      <c r="K24" s="15">
        <f>$B$24*100/$B$27</f>
        <v>0.15073904001563221</v>
      </c>
      <c r="L24" s="15">
        <f>$B$24*100/$B$27</f>
        <v>0.15073904001563221</v>
      </c>
      <c r="M24" s="15">
        <f>$B$24*100/$B$27</f>
        <v>0.15073904001563221</v>
      </c>
      <c r="N24" s="11"/>
      <c r="O24" s="9"/>
      <c r="P24" s="9"/>
    </row>
    <row r="25" spans="1:16" x14ac:dyDescent="0.25">
      <c r="A25" s="10" t="s">
        <v>63</v>
      </c>
      <c r="B25" s="236">
        <v>68</v>
      </c>
      <c r="C25" s="11"/>
      <c r="D25" s="11"/>
      <c r="E25" s="11"/>
      <c r="F25" s="11"/>
      <c r="G25" s="11"/>
      <c r="H25" s="11"/>
      <c r="I25" s="15">
        <f>$B$25*100/$B$27</f>
        <v>0.37963906374307366</v>
      </c>
      <c r="J25" s="15">
        <f>$B$25*100/$B$27</f>
        <v>0.37963906374307366</v>
      </c>
      <c r="K25" s="15">
        <f>$B$25*100/$B$27</f>
        <v>0.37963906374307366</v>
      </c>
      <c r="L25" s="15">
        <f>$B$25*100/$B$27</f>
        <v>0.37963906374307366</v>
      </c>
      <c r="M25" s="15">
        <f>$B$25*100/$B$27</f>
        <v>0.37963906374307366</v>
      </c>
      <c r="N25" s="11"/>
      <c r="O25" s="9"/>
      <c r="P25" s="9"/>
    </row>
    <row r="26" spans="1:16" ht="91.5" x14ac:dyDescent="0.25">
      <c r="A26" s="241" t="s">
        <v>27</v>
      </c>
      <c r="B26" s="238">
        <f>SUM(B6:B25)</f>
        <v>22666</v>
      </c>
      <c r="C26" s="9"/>
      <c r="D26" s="9"/>
      <c r="E26" s="9"/>
      <c r="F26" s="9"/>
      <c r="G26" s="9"/>
      <c r="H26" s="9"/>
      <c r="I26" s="9"/>
      <c r="J26" s="9"/>
      <c r="K26" s="9"/>
      <c r="L26" s="9"/>
      <c r="M26" s="9"/>
      <c r="N26" s="9"/>
      <c r="O26" s="9"/>
      <c r="P26" s="9"/>
    </row>
    <row r="27" spans="1:16" ht="16.5" x14ac:dyDescent="0.3">
      <c r="A27" s="245" t="s">
        <v>28</v>
      </c>
      <c r="B27" s="243">
        <v>17911.75</v>
      </c>
      <c r="C27" s="17">
        <f>SUM(C6:C25)</f>
        <v>95.172163523943794</v>
      </c>
      <c r="D27" s="17">
        <f>SUM(D6:D25)</f>
        <v>95.172163523943794</v>
      </c>
      <c r="E27" s="17">
        <f>SUM(E6:E25)</f>
        <v>93.385626753388152</v>
      </c>
      <c r="F27" s="17">
        <f>SUM(F6:F25)</f>
        <v>81.237176713609784</v>
      </c>
      <c r="G27" s="17">
        <f>SUM(G6:G25)</f>
        <v>81.002693762474365</v>
      </c>
      <c r="H27" s="17">
        <f>SUM(H6:H25)</f>
        <v>81.002693762474365</v>
      </c>
      <c r="I27" s="17">
        <f>SUM(I6:I25)</f>
        <v>40.465057853085263</v>
      </c>
      <c r="J27" s="17">
        <f>SUM(J6:J25)</f>
        <v>40.465057853085263</v>
      </c>
      <c r="K27" s="17">
        <f>SUM(K6:K25)</f>
        <v>40.465057853085263</v>
      </c>
      <c r="L27" s="17">
        <f>SUM(L6:L25)</f>
        <v>42.251594623640905</v>
      </c>
      <c r="M27" s="17">
        <f>SUM(M6:M25)</f>
        <v>54.400044663419251</v>
      </c>
      <c r="N27" s="40">
        <f>SUM(N6:N25)</f>
        <v>95.172163523943794</v>
      </c>
      <c r="O27" s="9"/>
      <c r="P27" s="9"/>
    </row>
    <row r="28" spans="1:16" ht="16.5" x14ac:dyDescent="0.25">
      <c r="A28" s="69" t="s">
        <v>29</v>
      </c>
      <c r="B28" s="22">
        <f>B26/B27*100</f>
        <v>126.54263262941923</v>
      </c>
      <c r="C28" s="20"/>
      <c r="D28" s="20"/>
      <c r="E28" s="20"/>
      <c r="F28" s="20"/>
      <c r="G28" s="20"/>
      <c r="H28" s="20"/>
      <c r="I28" s="20"/>
      <c r="J28" s="20"/>
      <c r="K28" s="20"/>
      <c r="L28" s="20"/>
      <c r="M28" s="20"/>
      <c r="N28" s="23"/>
      <c r="O28" s="9"/>
      <c r="P28" s="9"/>
    </row>
    <row r="29" spans="1:16" ht="16.5" x14ac:dyDescent="0.3">
      <c r="A29" s="70" t="s">
        <v>30</v>
      </c>
      <c r="B29" s="22">
        <v>19055.052788008001</v>
      </c>
      <c r="C29" s="20"/>
      <c r="D29" s="20"/>
      <c r="E29" s="20"/>
      <c r="F29" s="20"/>
      <c r="G29" s="20"/>
      <c r="H29" s="20"/>
      <c r="I29" s="20"/>
      <c r="J29" s="20"/>
      <c r="K29" s="20"/>
      <c r="L29" s="20"/>
      <c r="M29" s="20"/>
      <c r="N29" s="23"/>
      <c r="O29" s="9"/>
      <c r="P29" s="9"/>
    </row>
    <row r="30" spans="1:16" ht="16.5" x14ac:dyDescent="0.3">
      <c r="A30" s="70" t="s">
        <v>32</v>
      </c>
      <c r="B30" s="27">
        <f>B27/B29*100</f>
        <v>94.000001990403717</v>
      </c>
      <c r="C30" s="25"/>
      <c r="D30" s="20"/>
      <c r="E30" s="20"/>
      <c r="F30" s="20"/>
      <c r="G30" s="20"/>
      <c r="H30" s="20"/>
      <c r="I30" s="20"/>
      <c r="J30" s="20"/>
      <c r="K30" s="20"/>
      <c r="L30" s="20"/>
      <c r="M30" s="20"/>
      <c r="N30" s="23"/>
      <c r="O30" s="9"/>
      <c r="P30" s="9"/>
    </row>
    <row r="31" spans="1:16" ht="16.5" x14ac:dyDescent="0.25">
      <c r="A31" s="71" t="s">
        <v>33</v>
      </c>
      <c r="B31" s="29"/>
      <c r="C31" s="42"/>
      <c r="D31" s="32"/>
      <c r="E31" s="32"/>
      <c r="F31" s="32"/>
      <c r="G31" s="32"/>
      <c r="H31" s="32"/>
      <c r="I31" s="32"/>
      <c r="J31" s="32"/>
      <c r="K31" s="32"/>
      <c r="L31" s="32"/>
      <c r="M31" s="32"/>
      <c r="N31" s="33"/>
      <c r="O31" s="9"/>
      <c r="P31" s="9"/>
    </row>
    <row r="32" spans="1:16" x14ac:dyDescent="0.25">
      <c r="A32" s="9"/>
      <c r="B32" s="34"/>
      <c r="C32" s="9"/>
      <c r="D32" s="9"/>
      <c r="E32" s="9"/>
      <c r="F32" s="9"/>
      <c r="G32" s="9"/>
      <c r="H32" s="9"/>
      <c r="I32" s="9"/>
      <c r="J32" s="9"/>
      <c r="K32" s="9"/>
      <c r="L32" s="9"/>
      <c r="M32" s="9"/>
      <c r="N32" s="9"/>
      <c r="O32" s="9"/>
      <c r="P32" s="9"/>
    </row>
    <row r="36" spans="1:1" ht="15.75" x14ac:dyDescent="0.25">
      <c r="A36" s="331" t="s">
        <v>630</v>
      </c>
    </row>
    <row r="37" spans="1:1" ht="409.6" x14ac:dyDescent="0.25">
      <c r="A37" s="385" t="s">
        <v>140</v>
      </c>
    </row>
  </sheetData>
  <mergeCells count="3">
    <mergeCell ref="C1:N1"/>
    <mergeCell ref="C4:N4"/>
    <mergeCell ref="A4:A5"/>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topLeftCell="A37" workbookViewId="0">
      <selection activeCell="A38" sqref="A38:A39"/>
    </sheetView>
  </sheetViews>
  <sheetFormatPr defaultRowHeight="15" x14ac:dyDescent="0.25"/>
  <sheetData>
    <row r="1" spans="1:18" ht="15.75" x14ac:dyDescent="0.25">
      <c r="A1" s="1" t="s">
        <v>136</v>
      </c>
      <c r="B1" s="2"/>
      <c r="C1" s="393"/>
      <c r="D1" s="393"/>
      <c r="E1" s="393"/>
      <c r="F1" s="393"/>
      <c r="G1" s="393"/>
      <c r="H1" s="393"/>
      <c r="I1" s="393"/>
      <c r="J1" s="393"/>
      <c r="K1" s="393"/>
      <c r="L1" s="393"/>
      <c r="M1" s="393"/>
      <c r="N1" s="393"/>
      <c r="O1" s="9"/>
      <c r="P1" s="9"/>
      <c r="Q1" s="9"/>
      <c r="R1" s="9"/>
    </row>
    <row r="2" spans="1:18" x14ac:dyDescent="0.25">
      <c r="A2" s="63" t="s">
        <v>137</v>
      </c>
      <c r="B2" s="74"/>
      <c r="C2" s="75"/>
      <c r="D2" s="75"/>
      <c r="E2" s="75"/>
      <c r="F2" s="75"/>
      <c r="G2" s="75"/>
      <c r="H2" s="75"/>
      <c r="I2" s="75"/>
      <c r="J2" s="75"/>
      <c r="K2" s="75"/>
      <c r="L2" s="75"/>
      <c r="M2" s="75"/>
      <c r="N2" s="75"/>
      <c r="O2" s="9"/>
      <c r="P2" s="9"/>
      <c r="Q2" s="9"/>
      <c r="R2" s="9"/>
    </row>
    <row r="3" spans="1:18" ht="15.75" x14ac:dyDescent="0.25">
      <c r="A3" s="4" t="s">
        <v>1</v>
      </c>
      <c r="B3" s="5" t="s">
        <v>44</v>
      </c>
      <c r="C3" s="3"/>
      <c r="D3" s="3"/>
      <c r="E3" s="3"/>
      <c r="F3" s="3"/>
      <c r="G3" s="3"/>
      <c r="H3" s="3"/>
      <c r="I3" s="3"/>
      <c r="J3" s="3"/>
      <c r="K3" s="3"/>
      <c r="L3" s="3"/>
      <c r="M3" s="3"/>
      <c r="N3" s="3"/>
      <c r="O3" s="9"/>
      <c r="P3" s="9"/>
      <c r="Q3" s="9"/>
      <c r="R3" s="9"/>
    </row>
    <row r="4" spans="1:18" x14ac:dyDescent="0.25">
      <c r="A4" s="399" t="s">
        <v>3</v>
      </c>
      <c r="B4" s="239" t="s">
        <v>741</v>
      </c>
      <c r="C4" s="394" t="s">
        <v>4</v>
      </c>
      <c r="D4" s="395"/>
      <c r="E4" s="395"/>
      <c r="F4" s="395"/>
      <c r="G4" s="395"/>
      <c r="H4" s="395"/>
      <c r="I4" s="395"/>
      <c r="J4" s="395"/>
      <c r="K4" s="395"/>
      <c r="L4" s="395"/>
      <c r="M4" s="395"/>
      <c r="N4" s="396"/>
      <c r="O4" s="9"/>
      <c r="P4" s="9"/>
      <c r="Q4" s="9"/>
      <c r="R4" s="9"/>
    </row>
    <row r="5" spans="1:18" x14ac:dyDescent="0.25">
      <c r="A5" s="400"/>
      <c r="B5" s="240" t="s">
        <v>5</v>
      </c>
      <c r="C5" s="7" t="s">
        <v>6</v>
      </c>
      <c r="D5" s="7" t="s">
        <v>7</v>
      </c>
      <c r="E5" s="8" t="s">
        <v>8</v>
      </c>
      <c r="F5" s="7" t="s">
        <v>9</v>
      </c>
      <c r="G5" s="7" t="s">
        <v>8</v>
      </c>
      <c r="H5" s="7" t="s">
        <v>6</v>
      </c>
      <c r="I5" s="7" t="s">
        <v>6</v>
      </c>
      <c r="J5" s="7" t="s">
        <v>9</v>
      </c>
      <c r="K5" s="7" t="s">
        <v>10</v>
      </c>
      <c r="L5" s="7" t="s">
        <v>11</v>
      </c>
      <c r="M5" s="7" t="s">
        <v>12</v>
      </c>
      <c r="N5" s="8" t="s">
        <v>13</v>
      </c>
      <c r="O5" s="9"/>
      <c r="P5" s="9"/>
      <c r="Q5" s="9"/>
      <c r="R5" s="9"/>
    </row>
    <row r="6" spans="1:18" x14ac:dyDescent="0.25">
      <c r="A6" s="10" t="s">
        <v>14</v>
      </c>
      <c r="B6" s="236">
        <v>240</v>
      </c>
      <c r="C6" s="11">
        <f>$B$6*100/$B$27</f>
        <v>2.1223912274495933</v>
      </c>
      <c r="D6" s="11">
        <f>$B$6*100/$B$27</f>
        <v>2.1223912274495933</v>
      </c>
      <c r="E6" s="11">
        <f>$B$6*100/$B$27</f>
        <v>2.1223912274495933</v>
      </c>
      <c r="F6" s="11">
        <f>$B$6*100/$B$27</f>
        <v>2.1223912274495933</v>
      </c>
      <c r="G6" s="11"/>
      <c r="H6" s="11"/>
      <c r="I6" s="11"/>
      <c r="J6" s="11"/>
      <c r="K6" s="11"/>
      <c r="L6" s="11"/>
      <c r="M6" s="11"/>
      <c r="N6" s="11">
        <f>$B$6*100/$B$27</f>
        <v>2.1223912274495933</v>
      </c>
      <c r="O6" s="9"/>
      <c r="P6" s="9"/>
      <c r="Q6" s="9"/>
      <c r="R6" s="9"/>
    </row>
    <row r="7" spans="1:18" ht="28.5" x14ac:dyDescent="0.25">
      <c r="A7" s="10" t="s">
        <v>84</v>
      </c>
      <c r="B7" s="236">
        <v>6321</v>
      </c>
      <c r="C7" s="11">
        <f>$B$7*100/$B$27</f>
        <v>55.89847895295366</v>
      </c>
      <c r="D7" s="11">
        <f>$B$7*100/$B$27</f>
        <v>55.89847895295366</v>
      </c>
      <c r="E7" s="11">
        <f>$B$7*100/$B$27</f>
        <v>55.89847895295366</v>
      </c>
      <c r="F7" s="11">
        <f>$B$7*100/$B$27</f>
        <v>55.89847895295366</v>
      </c>
      <c r="G7" s="11"/>
      <c r="H7" s="11"/>
      <c r="I7" s="11"/>
      <c r="J7" s="11"/>
      <c r="K7" s="11"/>
      <c r="L7" s="11"/>
      <c r="M7" s="11"/>
      <c r="N7" s="11">
        <f>$B$7*100/$B$27</f>
        <v>55.89847895295366</v>
      </c>
      <c r="O7" s="9"/>
      <c r="P7" s="9"/>
      <c r="Q7" s="9"/>
      <c r="R7" s="9"/>
    </row>
    <row r="8" spans="1:18" x14ac:dyDescent="0.25">
      <c r="A8" s="10" t="s">
        <v>85</v>
      </c>
      <c r="B8" s="236">
        <v>1000</v>
      </c>
      <c r="C8" s="11"/>
      <c r="D8" s="11"/>
      <c r="E8" s="13"/>
      <c r="F8" s="11"/>
      <c r="G8" s="11"/>
      <c r="H8" s="11"/>
      <c r="I8" s="11">
        <f>$B$8*100/$B$27</f>
        <v>8.843296781039971</v>
      </c>
      <c r="J8" s="11">
        <f>$B$8*100/$B$27</f>
        <v>8.843296781039971</v>
      </c>
      <c r="K8" s="11">
        <f>$B$8*100/$B$27</f>
        <v>8.843296781039971</v>
      </c>
      <c r="L8" s="11">
        <f>$B$8*100/$B$27</f>
        <v>8.843296781039971</v>
      </c>
      <c r="M8" s="11">
        <f>$B$8*100/$B$27</f>
        <v>8.843296781039971</v>
      </c>
      <c r="N8" s="13"/>
      <c r="O8" s="9"/>
      <c r="P8" s="9"/>
      <c r="Q8" s="9"/>
      <c r="R8" s="9"/>
    </row>
    <row r="9" spans="1:18" x14ac:dyDescent="0.25">
      <c r="A9" s="10" t="s">
        <v>16</v>
      </c>
      <c r="B9" s="236">
        <v>106</v>
      </c>
      <c r="C9" s="11"/>
      <c r="D9" s="11"/>
      <c r="E9" s="13"/>
      <c r="F9" s="11"/>
      <c r="G9" s="11"/>
      <c r="H9" s="11"/>
      <c r="I9" s="11">
        <f>$B$9*100/$B$27</f>
        <v>0.93738945879023705</v>
      </c>
      <c r="J9" s="11">
        <f>$B$9*100/$B$27</f>
        <v>0.93738945879023705</v>
      </c>
      <c r="K9" s="11">
        <f>$B$9*100/$B$27</f>
        <v>0.93738945879023705</v>
      </c>
      <c r="L9" s="11">
        <f>$B$9*100/$B$27</f>
        <v>0.93738945879023705</v>
      </c>
      <c r="M9" s="11">
        <f>$B$9*100/$B$27</f>
        <v>0.93738945879023705</v>
      </c>
      <c r="N9" s="13"/>
      <c r="O9" s="9"/>
      <c r="P9" s="9"/>
      <c r="Q9" s="9"/>
      <c r="R9" s="9"/>
    </row>
    <row r="10" spans="1:18" x14ac:dyDescent="0.25">
      <c r="A10" s="14" t="s">
        <v>17</v>
      </c>
      <c r="B10" s="236">
        <v>317</v>
      </c>
      <c r="C10" s="11"/>
      <c r="D10" s="11"/>
      <c r="E10" s="13"/>
      <c r="F10" s="11"/>
      <c r="G10" s="11"/>
      <c r="H10" s="11"/>
      <c r="I10" s="11">
        <f>$B$10*100/$B$27</f>
        <v>2.8033250795896709</v>
      </c>
      <c r="J10" s="11">
        <f>$B$10*100/$B$27</f>
        <v>2.8033250795896709</v>
      </c>
      <c r="K10" s="11">
        <f>$B$10*100/$B$27</f>
        <v>2.8033250795896709</v>
      </c>
      <c r="L10" s="11">
        <f>$B$10*100/$B$27</f>
        <v>2.8033250795896709</v>
      </c>
      <c r="M10" s="11">
        <f>$B$10*100/$B$27</f>
        <v>2.8033250795896709</v>
      </c>
      <c r="N10" s="13"/>
      <c r="O10" s="9"/>
      <c r="P10" s="9"/>
      <c r="Q10" s="9"/>
      <c r="R10" s="9"/>
    </row>
    <row r="11" spans="1:18" x14ac:dyDescent="0.25">
      <c r="A11" s="10" t="s">
        <v>130</v>
      </c>
      <c r="B11" s="237">
        <v>287</v>
      </c>
      <c r="C11" s="11">
        <f>$B$11*100/$B$27</f>
        <v>2.5380261761584717</v>
      </c>
      <c r="D11" s="11">
        <f>$B$11*100/$B$27</f>
        <v>2.5380261761584717</v>
      </c>
      <c r="E11" s="11">
        <f>$B$11*100/$B$27</f>
        <v>2.5380261761584717</v>
      </c>
      <c r="F11" s="11">
        <f>$B$11*100/$B$27</f>
        <v>2.5380261761584717</v>
      </c>
      <c r="G11" s="11"/>
      <c r="H11" s="11"/>
      <c r="I11" s="11"/>
      <c r="J11" s="11"/>
      <c r="K11" s="11"/>
      <c r="L11" s="11"/>
      <c r="M11" s="11"/>
      <c r="N11" s="11">
        <f>$B$11*100/$B$27</f>
        <v>2.5380261761584717</v>
      </c>
      <c r="O11" s="9"/>
      <c r="P11" s="9"/>
      <c r="Q11" s="9"/>
      <c r="R11" s="9"/>
    </row>
    <row r="12" spans="1:18" ht="28.5" x14ac:dyDescent="0.25">
      <c r="A12" s="37" t="s">
        <v>131</v>
      </c>
      <c r="B12" s="236">
        <v>157</v>
      </c>
      <c r="C12" s="11">
        <f>$B$12*100/$B$27</f>
        <v>1.3883975946232756</v>
      </c>
      <c r="D12" s="11">
        <f>$B$12*100/$B$27</f>
        <v>1.3883975946232756</v>
      </c>
      <c r="E12" s="11">
        <f>$B$12*100/$B$27</f>
        <v>1.3883975946232756</v>
      </c>
      <c r="F12" s="11">
        <f>$B$12*100/$B$27</f>
        <v>1.3883975946232756</v>
      </c>
      <c r="G12" s="11"/>
      <c r="H12" s="11"/>
      <c r="I12" s="11"/>
      <c r="J12" s="11"/>
      <c r="K12" s="11"/>
      <c r="L12" s="11"/>
      <c r="M12" s="11"/>
      <c r="N12" s="11">
        <f>$B$12*100/$B$27</f>
        <v>1.3883975946232756</v>
      </c>
      <c r="O12" s="9"/>
      <c r="P12" s="9"/>
      <c r="Q12" s="9"/>
      <c r="R12" s="9"/>
    </row>
    <row r="13" spans="1:18" ht="28.5" x14ac:dyDescent="0.25">
      <c r="A13" s="10" t="s">
        <v>18</v>
      </c>
      <c r="B13" s="236">
        <v>239</v>
      </c>
      <c r="C13" s="11">
        <f>$B$13*100/$B$27</f>
        <v>2.1135479306685534</v>
      </c>
      <c r="D13" s="11">
        <f>$B$13*100/$B$27</f>
        <v>2.1135479306685534</v>
      </c>
      <c r="E13" s="11">
        <f>$B$13*100/$B$27</f>
        <v>2.1135479306685534</v>
      </c>
      <c r="F13" s="11"/>
      <c r="G13" s="11"/>
      <c r="H13" s="11"/>
      <c r="I13" s="11"/>
      <c r="J13" s="11"/>
      <c r="K13" s="11"/>
      <c r="L13" s="11"/>
      <c r="M13" s="11">
        <f>$B$13*100/$B$27</f>
        <v>2.1135479306685534</v>
      </c>
      <c r="N13" s="11">
        <f>$B$13*100/$B$27</f>
        <v>2.1135479306685534</v>
      </c>
      <c r="O13" s="9"/>
      <c r="P13" s="9"/>
      <c r="Q13" s="9"/>
      <c r="R13" s="9"/>
    </row>
    <row r="14" spans="1:18" x14ac:dyDescent="0.25">
      <c r="A14" s="37" t="s">
        <v>90</v>
      </c>
      <c r="B14" s="246">
        <v>371</v>
      </c>
      <c r="C14" s="11">
        <f>$B$14*100/$B$27</f>
        <v>3.2808631057658295</v>
      </c>
      <c r="D14" s="11">
        <f>$B$14*100/$B$27</f>
        <v>3.2808631057658295</v>
      </c>
      <c r="E14" s="11">
        <f>$B$14*100/$B$27</f>
        <v>3.2808631057658295</v>
      </c>
      <c r="F14" s="11">
        <f>$B$14*100/$B$27</f>
        <v>3.2808631057658295</v>
      </c>
      <c r="G14" s="11">
        <f>$B$14*100/$B$27</f>
        <v>3.2808631057658295</v>
      </c>
      <c r="H14" s="11">
        <f>$B$14*100/$B$27</f>
        <v>3.2808631057658295</v>
      </c>
      <c r="I14" s="11">
        <f>$B$14*100/$B$27</f>
        <v>3.2808631057658295</v>
      </c>
      <c r="J14" s="11">
        <f>$B$14*100/$B$27</f>
        <v>3.2808631057658295</v>
      </c>
      <c r="K14" s="11">
        <f>$B$14*100/$B$27</f>
        <v>3.2808631057658295</v>
      </c>
      <c r="L14" s="11">
        <f>$B$14*100/$B$27</f>
        <v>3.2808631057658295</v>
      </c>
      <c r="M14" s="11">
        <f>$B$14*100/$B$27</f>
        <v>3.2808631057658295</v>
      </c>
      <c r="N14" s="11">
        <f>$B$14*100/$B$27</f>
        <v>3.2808631057658295</v>
      </c>
      <c r="O14" s="9"/>
      <c r="P14" s="9"/>
      <c r="Q14" s="9"/>
      <c r="R14" s="9"/>
    </row>
    <row r="15" spans="1:18" ht="28.5" x14ac:dyDescent="0.25">
      <c r="A15" s="10" t="s">
        <v>109</v>
      </c>
      <c r="B15" s="236">
        <v>174</v>
      </c>
      <c r="C15" s="11"/>
      <c r="D15" s="11"/>
      <c r="E15" s="11"/>
      <c r="F15" s="11"/>
      <c r="G15" s="11"/>
      <c r="H15" s="11"/>
      <c r="I15" s="11">
        <f>$B$15*100/$B$27</f>
        <v>1.538733639900955</v>
      </c>
      <c r="J15" s="11">
        <f>$B$15*100/$B$27</f>
        <v>1.538733639900955</v>
      </c>
      <c r="K15" s="11">
        <f>$B$15*100/$B$27</f>
        <v>1.538733639900955</v>
      </c>
      <c r="L15" s="11">
        <f>$B$15*100/$B$27</f>
        <v>1.538733639900955</v>
      </c>
      <c r="M15" s="11">
        <f>$B$15*100/$B$27</f>
        <v>1.538733639900955</v>
      </c>
      <c r="N15" s="13"/>
      <c r="O15" s="9"/>
      <c r="P15" s="9"/>
      <c r="Q15" s="9"/>
      <c r="R15" s="9"/>
    </row>
    <row r="16" spans="1:18" ht="28.5" x14ac:dyDescent="0.25">
      <c r="A16" s="10" t="s">
        <v>103</v>
      </c>
      <c r="B16" s="236">
        <v>27</v>
      </c>
      <c r="C16" s="11"/>
      <c r="D16" s="11"/>
      <c r="E16" s="11"/>
      <c r="F16" s="11"/>
      <c r="G16" s="11"/>
      <c r="H16" s="11"/>
      <c r="I16" s="15">
        <f>$B$16*100/$B$27</f>
        <v>0.23876901308807924</v>
      </c>
      <c r="J16" s="15">
        <f>$B$16*100/$B$27</f>
        <v>0.23876901308807924</v>
      </c>
      <c r="K16" s="15">
        <f>$B$16*100/$B$27</f>
        <v>0.23876901308807924</v>
      </c>
      <c r="L16" s="15">
        <f>$B$16*100/$B$27</f>
        <v>0.23876901308807924</v>
      </c>
      <c r="M16" s="15">
        <f>$B$16*100/$B$27</f>
        <v>0.23876901308807924</v>
      </c>
      <c r="N16" s="13"/>
      <c r="O16" s="9"/>
      <c r="P16" s="9"/>
      <c r="Q16" s="9"/>
      <c r="R16" s="9"/>
    </row>
    <row r="17" spans="1:18" x14ac:dyDescent="0.25">
      <c r="A17" s="10" t="s">
        <v>21</v>
      </c>
      <c r="B17" s="236">
        <v>30</v>
      </c>
      <c r="C17" s="11"/>
      <c r="D17" s="11"/>
      <c r="E17" s="11"/>
      <c r="F17" s="11"/>
      <c r="G17" s="11"/>
      <c r="H17" s="11"/>
      <c r="I17" s="15">
        <f>$B$17*100/$B$27</f>
        <v>0.26529890343119916</v>
      </c>
      <c r="J17" s="15">
        <f>$B$17*100/$B$27</f>
        <v>0.26529890343119916</v>
      </c>
      <c r="K17" s="15">
        <f>$B$17*100/$B$27</f>
        <v>0.26529890343119916</v>
      </c>
      <c r="L17" s="15">
        <f>$B$17*100/$B$27</f>
        <v>0.26529890343119916</v>
      </c>
      <c r="M17" s="15">
        <f>$B$17*100/$B$27</f>
        <v>0.26529890343119916</v>
      </c>
      <c r="N17" s="13"/>
      <c r="O17" s="9"/>
      <c r="P17" s="9"/>
      <c r="Q17" s="9"/>
      <c r="R17" s="9"/>
    </row>
    <row r="18" spans="1:18" ht="28.5" x14ac:dyDescent="0.25">
      <c r="A18" s="10" t="s">
        <v>101</v>
      </c>
      <c r="B18" s="236">
        <v>719</v>
      </c>
      <c r="C18" s="11"/>
      <c r="D18" s="11"/>
      <c r="E18" s="11"/>
      <c r="F18" s="11"/>
      <c r="G18" s="11"/>
      <c r="H18" s="11"/>
      <c r="I18" s="11">
        <f>$B$18*100/$B$27</f>
        <v>6.35833038556774</v>
      </c>
      <c r="J18" s="11">
        <f>$B$18*100/$B$27</f>
        <v>6.35833038556774</v>
      </c>
      <c r="K18" s="11">
        <f>$B$18*100/$B$27</f>
        <v>6.35833038556774</v>
      </c>
      <c r="L18" s="11">
        <f>$B$18*100/$B$27</f>
        <v>6.35833038556774</v>
      </c>
      <c r="M18" s="11">
        <f>$B$18*100/$B$27</f>
        <v>6.35833038556774</v>
      </c>
      <c r="N18" s="13"/>
      <c r="O18" s="9"/>
      <c r="P18" s="9"/>
      <c r="Q18" s="9"/>
      <c r="R18" s="9"/>
    </row>
    <row r="19" spans="1:18" ht="57" x14ac:dyDescent="0.25">
      <c r="A19" s="10" t="s">
        <v>132</v>
      </c>
      <c r="B19" s="236">
        <v>97</v>
      </c>
      <c r="C19" s="11"/>
      <c r="D19" s="11"/>
      <c r="E19" s="11"/>
      <c r="F19" s="11"/>
      <c r="G19" s="11"/>
      <c r="H19" s="11"/>
      <c r="I19" s="11">
        <f>$B$19*100/$B$27</f>
        <v>0.85779978776087729</v>
      </c>
      <c r="J19" s="11">
        <f>$B$19*100/$B$27</f>
        <v>0.85779978776087729</v>
      </c>
      <c r="K19" s="11">
        <f>$B$19*100/$B$27</f>
        <v>0.85779978776087729</v>
      </c>
      <c r="L19" s="11">
        <f>$B$19*100/$B$27</f>
        <v>0.85779978776087729</v>
      </c>
      <c r="M19" s="11">
        <f>$B$19*100/$B$27</f>
        <v>0.85779978776087729</v>
      </c>
      <c r="N19" s="13"/>
      <c r="O19" s="9"/>
      <c r="P19" s="9"/>
      <c r="Q19" s="9"/>
      <c r="R19" s="9"/>
    </row>
    <row r="20" spans="1:18" x14ac:dyDescent="0.25">
      <c r="A20" s="14" t="s">
        <v>54</v>
      </c>
      <c r="B20" s="236">
        <v>136</v>
      </c>
      <c r="C20" s="11">
        <f>$B$20*100/$B$27</f>
        <v>1.2026883622214362</v>
      </c>
      <c r="D20" s="11">
        <f>$B$20*100/$B$27</f>
        <v>1.2026883622214362</v>
      </c>
      <c r="E20" s="11"/>
      <c r="F20" s="11"/>
      <c r="G20" s="11"/>
      <c r="H20" s="11"/>
      <c r="I20" s="11"/>
      <c r="J20" s="11"/>
      <c r="K20" s="11"/>
      <c r="L20" s="11">
        <f>$B$20*100/$B$27</f>
        <v>1.2026883622214362</v>
      </c>
      <c r="M20" s="11">
        <f>$B$20*100/$B$27</f>
        <v>1.2026883622214362</v>
      </c>
      <c r="N20" s="11">
        <f>$B$20*100/$B$27</f>
        <v>1.2026883622214362</v>
      </c>
      <c r="O20" s="9"/>
      <c r="P20" s="9"/>
      <c r="Q20" s="9"/>
      <c r="R20" s="9"/>
    </row>
    <row r="21" spans="1:18" ht="28.5" x14ac:dyDescent="0.25">
      <c r="A21" s="10" t="s">
        <v>79</v>
      </c>
      <c r="B21" s="236">
        <v>1031</v>
      </c>
      <c r="C21" s="11">
        <f>$B$21*100/$B$27</f>
        <v>9.1174389812522101</v>
      </c>
      <c r="D21" s="11">
        <f>$B$21*100/$B$27</f>
        <v>9.1174389812522101</v>
      </c>
      <c r="E21" s="11">
        <f>$B$21*100/$B$27</f>
        <v>9.1174389812522101</v>
      </c>
      <c r="F21" s="11">
        <f>$B$21*100/$B$27</f>
        <v>9.1174389812522101</v>
      </c>
      <c r="G21" s="11">
        <f>$B$21*100/$B$27</f>
        <v>9.1174389812522101</v>
      </c>
      <c r="H21" s="11">
        <f>$B$21*100/$B$27</f>
        <v>9.1174389812522101</v>
      </c>
      <c r="I21" s="11">
        <f>$B$21*100/$B$27</f>
        <v>9.1174389812522101</v>
      </c>
      <c r="J21" s="11">
        <f>$B$21*100/$B$27</f>
        <v>9.1174389812522101</v>
      </c>
      <c r="K21" s="11">
        <f>$B$21*100/$B$27</f>
        <v>9.1174389812522101</v>
      </c>
      <c r="L21" s="11">
        <f>$B$21*100/$B$27</f>
        <v>9.1174389812522101</v>
      </c>
      <c r="M21" s="11">
        <f>$B$21*100/$B$27</f>
        <v>9.1174389812522101</v>
      </c>
      <c r="N21" s="11">
        <f>$B$21*100/$B$27</f>
        <v>9.1174389812522101</v>
      </c>
      <c r="O21" s="9"/>
      <c r="P21" s="9"/>
      <c r="Q21" s="9"/>
      <c r="R21" s="9"/>
    </row>
    <row r="22" spans="1:18" ht="42.75" x14ac:dyDescent="0.25">
      <c r="A22" s="10" t="s">
        <v>55</v>
      </c>
      <c r="B22" s="236">
        <v>684</v>
      </c>
      <c r="C22" s="11">
        <f>$B$22*100/$B$27</f>
        <v>6.0488149982313404</v>
      </c>
      <c r="D22" s="11">
        <f>$B$22*100/$B$27</f>
        <v>6.0488149982313404</v>
      </c>
      <c r="E22" s="11">
        <f>$B$22*100/$B$27</f>
        <v>6.0488149982313404</v>
      </c>
      <c r="F22" s="11">
        <f>$B$22*100/$B$27</f>
        <v>6.0488149982313404</v>
      </c>
      <c r="G22" s="11"/>
      <c r="H22" s="11"/>
      <c r="I22" s="11"/>
      <c r="J22" s="11"/>
      <c r="K22" s="11"/>
      <c r="L22" s="11"/>
      <c r="M22" s="11"/>
      <c r="N22" s="11">
        <f>$B$22*100/$B$27</f>
        <v>6.0488149982313404</v>
      </c>
      <c r="O22" s="9"/>
      <c r="P22" s="9"/>
      <c r="Q22" s="9"/>
      <c r="R22" s="9"/>
    </row>
    <row r="23" spans="1:18" x14ac:dyDescent="0.25">
      <c r="A23" s="10" t="s">
        <v>26</v>
      </c>
      <c r="B23" s="236">
        <v>317</v>
      </c>
      <c r="C23" s="11">
        <f>$B$23*100/$B$27</f>
        <v>2.8033250795896709</v>
      </c>
      <c r="D23" s="11"/>
      <c r="E23" s="11"/>
      <c r="F23" s="11"/>
      <c r="G23" s="11"/>
      <c r="H23" s="11"/>
      <c r="I23" s="11">
        <f>$B$23*100/$B$27</f>
        <v>2.8033250795896709</v>
      </c>
      <c r="J23" s="11">
        <f>$B$23*100/$B$27</f>
        <v>2.8033250795896709</v>
      </c>
      <c r="K23" s="11">
        <f>$B$23*100/$B$27</f>
        <v>2.8033250795896709</v>
      </c>
      <c r="L23" s="11">
        <f>$B$23*100/$B$27</f>
        <v>2.8033250795896709</v>
      </c>
      <c r="M23" s="11">
        <f>$B$23*100/$B$27</f>
        <v>2.8033250795896709</v>
      </c>
      <c r="N23" s="11">
        <f>$B$23*100/$B$27</f>
        <v>2.8033250795896709</v>
      </c>
      <c r="O23" s="9"/>
      <c r="P23" s="9"/>
      <c r="Q23" s="9"/>
      <c r="R23" s="9"/>
    </row>
    <row r="24" spans="1:18" ht="28.5" x14ac:dyDescent="0.25">
      <c r="A24" s="10" t="s">
        <v>133</v>
      </c>
      <c r="B24" s="236">
        <v>16</v>
      </c>
      <c r="C24" s="11"/>
      <c r="D24" s="11"/>
      <c r="E24" s="11"/>
      <c r="F24" s="11"/>
      <c r="G24" s="11"/>
      <c r="H24" s="11"/>
      <c r="I24" s="15">
        <f>$B$24*100/$B$27</f>
        <v>0.14149274849663954</v>
      </c>
      <c r="J24" s="15">
        <f>$B$24*100/$B$27</f>
        <v>0.14149274849663954</v>
      </c>
      <c r="K24" s="15">
        <f>$B$24*100/$B$27</f>
        <v>0.14149274849663954</v>
      </c>
      <c r="L24" s="15">
        <f>$B$24*100/$B$27</f>
        <v>0.14149274849663954</v>
      </c>
      <c r="M24" s="15">
        <f>$B$24*100/$B$27</f>
        <v>0.14149274849663954</v>
      </c>
      <c r="N24" s="11"/>
      <c r="O24" s="9"/>
      <c r="P24" s="9"/>
      <c r="Q24" s="9"/>
      <c r="R24" s="9"/>
    </row>
    <row r="25" spans="1:18" x14ac:dyDescent="0.25">
      <c r="A25" s="37" t="s">
        <v>63</v>
      </c>
      <c r="B25" s="236">
        <v>39</v>
      </c>
      <c r="C25" s="11"/>
      <c r="D25" s="11"/>
      <c r="E25" s="11"/>
      <c r="F25" s="11"/>
      <c r="G25" s="11"/>
      <c r="H25" s="11"/>
      <c r="I25" s="15">
        <f>$B$25*100/$B$27</f>
        <v>0.34488857446055887</v>
      </c>
      <c r="J25" s="15">
        <f>$B$25*100/$B$27</f>
        <v>0.34488857446055887</v>
      </c>
      <c r="K25" s="15">
        <f>$B$25*100/$B$27</f>
        <v>0.34488857446055887</v>
      </c>
      <c r="L25" s="15">
        <f>$B$25*100/$B$27</f>
        <v>0.34488857446055887</v>
      </c>
      <c r="M25" s="15">
        <f>$B$25*100/$B$27</f>
        <v>0.34488857446055887</v>
      </c>
      <c r="N25" s="11"/>
      <c r="O25" s="9"/>
      <c r="P25" s="9"/>
      <c r="Q25" s="9"/>
      <c r="R25" s="9"/>
    </row>
    <row r="26" spans="1:18" ht="91.5" x14ac:dyDescent="0.25">
      <c r="A26" s="241" t="s">
        <v>27</v>
      </c>
      <c r="B26" s="238">
        <f>SUM(B6:B25)</f>
        <v>12308</v>
      </c>
      <c r="C26" s="419"/>
      <c r="D26" s="420"/>
      <c r="E26" s="420"/>
      <c r="F26" s="420"/>
      <c r="G26" s="420"/>
      <c r="H26" s="420"/>
      <c r="I26" s="420"/>
      <c r="J26" s="420"/>
      <c r="K26" s="420"/>
      <c r="L26" s="420"/>
      <c r="M26" s="420"/>
      <c r="N26" s="421"/>
      <c r="O26" s="9"/>
      <c r="P26" s="9"/>
      <c r="Q26" s="9"/>
      <c r="R26" s="9"/>
    </row>
    <row r="27" spans="1:18" ht="16.5" x14ac:dyDescent="0.3">
      <c r="A27" s="245" t="s">
        <v>28</v>
      </c>
      <c r="B27" s="243">
        <v>11308</v>
      </c>
      <c r="C27" s="17">
        <f>SUM(C6:C25)</f>
        <v>86.513972408914043</v>
      </c>
      <c r="D27" s="17">
        <f>SUM(D6:D25)</f>
        <v>83.710647329324374</v>
      </c>
      <c r="E27" s="17">
        <f>SUM(E6:E25)</f>
        <v>82.507958967102937</v>
      </c>
      <c r="F27" s="17">
        <f>SUM(F6:F25)</f>
        <v>80.394411036434377</v>
      </c>
      <c r="G27" s="17">
        <f>SUM(G6:G25)</f>
        <v>12.39830208701804</v>
      </c>
      <c r="H27" s="17">
        <f>SUM(H6:H25)</f>
        <v>12.39830208701804</v>
      </c>
      <c r="I27" s="17">
        <f>SUM(I6:I25)</f>
        <v>37.530951538733639</v>
      </c>
      <c r="J27" s="17">
        <f>SUM(J6:J25)</f>
        <v>37.530951538733639</v>
      </c>
      <c r="K27" s="17">
        <f>SUM(K6:K25)</f>
        <v>37.530951538733639</v>
      </c>
      <c r="L27" s="17">
        <f>SUM(L6:L25)</f>
        <v>38.733639900955076</v>
      </c>
      <c r="M27" s="17">
        <f>SUM(M6:M25)</f>
        <v>40.847187831623629</v>
      </c>
      <c r="N27" s="40">
        <f>SUM(N6:N25)</f>
        <v>86.513972408914043</v>
      </c>
      <c r="O27" s="9"/>
      <c r="P27" s="9"/>
      <c r="Q27" s="9"/>
      <c r="R27" s="9"/>
    </row>
    <row r="28" spans="1:18" ht="16.5" x14ac:dyDescent="0.25">
      <c r="A28" s="69" t="s">
        <v>29</v>
      </c>
      <c r="B28" s="22">
        <f>B26/B27*100</f>
        <v>108.84329678103997</v>
      </c>
      <c r="C28" s="20"/>
      <c r="D28" s="20"/>
      <c r="E28" s="20"/>
      <c r="F28" s="20"/>
      <c r="G28" s="20"/>
      <c r="H28" s="20"/>
      <c r="I28" s="20"/>
      <c r="J28" s="20"/>
      <c r="K28" s="20"/>
      <c r="L28" s="20"/>
      <c r="M28" s="20"/>
      <c r="N28" s="23"/>
      <c r="O28" s="9"/>
      <c r="P28" s="9"/>
      <c r="Q28" s="9"/>
      <c r="R28" s="9"/>
    </row>
    <row r="29" spans="1:18" ht="16.5" x14ac:dyDescent="0.3">
      <c r="A29" s="70" t="s">
        <v>30</v>
      </c>
      <c r="B29" s="22">
        <v>14320.3027539839</v>
      </c>
      <c r="C29" s="20"/>
      <c r="D29" s="20"/>
      <c r="E29" s="20"/>
      <c r="F29" s="20"/>
      <c r="G29" s="20"/>
      <c r="H29" s="20"/>
      <c r="I29" s="20"/>
      <c r="J29" s="20"/>
      <c r="K29" s="20"/>
      <c r="L29" s="20"/>
      <c r="M29" s="20"/>
      <c r="N29" s="23"/>
      <c r="O29" s="9"/>
      <c r="P29" s="9"/>
      <c r="Q29" s="9"/>
      <c r="R29" s="9"/>
    </row>
    <row r="30" spans="1:18" ht="16.5" x14ac:dyDescent="0.3">
      <c r="A30" s="70" t="s">
        <v>32</v>
      </c>
      <c r="B30" s="27">
        <f>B27/B29*100</f>
        <v>78.964810969894614</v>
      </c>
      <c r="C30" s="25"/>
      <c r="D30" s="20"/>
      <c r="E30" s="20"/>
      <c r="F30" s="20"/>
      <c r="G30" s="20"/>
      <c r="H30" s="20"/>
      <c r="I30" s="20"/>
      <c r="J30" s="20"/>
      <c r="K30" s="20"/>
      <c r="L30" s="20"/>
      <c r="M30" s="20"/>
      <c r="N30" s="23"/>
      <c r="O30" s="9"/>
      <c r="P30" s="9"/>
      <c r="Q30" s="9"/>
      <c r="R30" s="9"/>
    </row>
    <row r="31" spans="1:18" ht="16.5" x14ac:dyDescent="0.25">
      <c r="A31" s="71" t="s">
        <v>33</v>
      </c>
      <c r="B31" s="29"/>
      <c r="C31" s="42"/>
      <c r="D31" s="32"/>
      <c r="E31" s="32"/>
      <c r="F31" s="32"/>
      <c r="G31" s="32"/>
      <c r="H31" s="32"/>
      <c r="I31" s="32"/>
      <c r="J31" s="32"/>
      <c r="K31" s="32"/>
      <c r="L31" s="32"/>
      <c r="M31" s="32"/>
      <c r="N31" s="33"/>
      <c r="O31" s="9"/>
      <c r="P31" s="9"/>
      <c r="Q31" s="9"/>
      <c r="R31" s="9"/>
    </row>
    <row r="32" spans="1:18" x14ac:dyDescent="0.25">
      <c r="A32" s="9"/>
      <c r="B32" s="34"/>
      <c r="C32" s="9"/>
      <c r="D32" s="9"/>
      <c r="E32" s="9"/>
      <c r="F32" s="9"/>
      <c r="G32" s="9"/>
      <c r="H32" s="9"/>
      <c r="I32" s="9"/>
      <c r="J32" s="9"/>
      <c r="K32" s="9"/>
      <c r="L32" s="9"/>
      <c r="M32" s="9"/>
      <c r="N32" s="9"/>
      <c r="O32" s="9"/>
      <c r="P32" s="9"/>
      <c r="Q32" s="9"/>
      <c r="R32" s="9"/>
    </row>
    <row r="38" spans="1:1" ht="15.75" x14ac:dyDescent="0.25">
      <c r="A38" s="331" t="s">
        <v>630</v>
      </c>
    </row>
    <row r="39" spans="1:1" ht="409.6" x14ac:dyDescent="0.25">
      <c r="A39" s="385" t="s">
        <v>140</v>
      </c>
    </row>
  </sheetData>
  <mergeCells count="4">
    <mergeCell ref="C1:N1"/>
    <mergeCell ref="A4:A5"/>
    <mergeCell ref="C26:N26"/>
    <mergeCell ref="C4:N4"/>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topLeftCell="A19" workbookViewId="0">
      <selection activeCell="A37" sqref="A37:A38"/>
    </sheetView>
  </sheetViews>
  <sheetFormatPr defaultRowHeight="15" x14ac:dyDescent="0.25"/>
  <sheetData>
    <row r="1" spans="1:17" ht="15.75" x14ac:dyDescent="0.25">
      <c r="A1" s="1" t="s">
        <v>134</v>
      </c>
      <c r="B1" s="2"/>
      <c r="C1" s="393"/>
      <c r="D1" s="393"/>
      <c r="E1" s="393"/>
      <c r="F1" s="393"/>
      <c r="G1" s="393"/>
      <c r="H1" s="393"/>
      <c r="I1" s="393"/>
      <c r="J1" s="393"/>
      <c r="K1" s="393"/>
      <c r="L1" s="393"/>
      <c r="M1" s="393"/>
      <c r="N1" s="393"/>
      <c r="O1" s="9"/>
      <c r="P1" s="9"/>
      <c r="Q1" s="9"/>
    </row>
    <row r="2" spans="1:17" x14ac:dyDescent="0.25">
      <c r="A2" s="63" t="s">
        <v>135</v>
      </c>
      <c r="B2" s="74"/>
      <c r="C2" s="75"/>
      <c r="D2" s="75"/>
      <c r="E2" s="75"/>
      <c r="F2" s="75"/>
      <c r="G2" s="75"/>
      <c r="H2" s="75"/>
      <c r="I2" s="75"/>
      <c r="J2" s="75"/>
      <c r="K2" s="75"/>
      <c r="L2" s="75"/>
      <c r="M2" s="75"/>
      <c r="N2" s="75"/>
      <c r="O2" s="9"/>
      <c r="P2" s="9"/>
      <c r="Q2" s="9"/>
    </row>
    <row r="3" spans="1:17" ht="15.75" x14ac:dyDescent="0.25">
      <c r="A3" s="4" t="s">
        <v>1</v>
      </c>
      <c r="B3" s="5" t="s">
        <v>44</v>
      </c>
      <c r="C3" s="3"/>
      <c r="D3" s="3"/>
      <c r="E3" s="3"/>
      <c r="F3" s="3"/>
      <c r="G3" s="3"/>
      <c r="H3" s="3"/>
      <c r="I3" s="3"/>
      <c r="J3" s="3"/>
      <c r="K3" s="3"/>
      <c r="L3" s="3"/>
      <c r="M3" s="3"/>
      <c r="N3" s="3"/>
      <c r="O3" s="9"/>
      <c r="P3" s="9"/>
      <c r="Q3" s="9"/>
    </row>
    <row r="4" spans="1:17" x14ac:dyDescent="0.25">
      <c r="A4" s="399" t="s">
        <v>3</v>
      </c>
      <c r="B4" s="239" t="s">
        <v>741</v>
      </c>
      <c r="C4" s="394" t="s">
        <v>4</v>
      </c>
      <c r="D4" s="395"/>
      <c r="E4" s="395"/>
      <c r="F4" s="395"/>
      <c r="G4" s="395"/>
      <c r="H4" s="395"/>
      <c r="I4" s="395"/>
      <c r="J4" s="395"/>
      <c r="K4" s="395"/>
      <c r="L4" s="395"/>
      <c r="M4" s="395"/>
      <c r="N4" s="396"/>
      <c r="O4" s="9"/>
      <c r="P4" s="9"/>
      <c r="Q4" s="9"/>
    </row>
    <row r="5" spans="1:17" x14ac:dyDescent="0.25">
      <c r="A5" s="400"/>
      <c r="B5" s="240" t="s">
        <v>5</v>
      </c>
      <c r="C5" s="7" t="s">
        <v>6</v>
      </c>
      <c r="D5" s="7" t="s">
        <v>7</v>
      </c>
      <c r="E5" s="8" t="s">
        <v>8</v>
      </c>
      <c r="F5" s="7" t="s">
        <v>9</v>
      </c>
      <c r="G5" s="7" t="s">
        <v>8</v>
      </c>
      <c r="H5" s="7" t="s">
        <v>6</v>
      </c>
      <c r="I5" s="7" t="s">
        <v>6</v>
      </c>
      <c r="J5" s="7" t="s">
        <v>9</v>
      </c>
      <c r="K5" s="7" t="s">
        <v>10</v>
      </c>
      <c r="L5" s="7" t="s">
        <v>11</v>
      </c>
      <c r="M5" s="7" t="s">
        <v>12</v>
      </c>
      <c r="N5" s="8" t="s">
        <v>13</v>
      </c>
      <c r="O5" s="9"/>
      <c r="P5" s="9"/>
      <c r="Q5" s="9"/>
    </row>
    <row r="6" spans="1:17" x14ac:dyDescent="0.25">
      <c r="A6" s="10" t="s">
        <v>14</v>
      </c>
      <c r="B6" s="236">
        <v>7670</v>
      </c>
      <c r="C6" s="11">
        <f>$B$6*100/$B$27</f>
        <v>38.262589115166406</v>
      </c>
      <c r="D6" s="11">
        <f>$B$6*100/$B$27</f>
        <v>38.262589115166406</v>
      </c>
      <c r="E6" s="11">
        <f>$B$6*100/$B$27</f>
        <v>38.262589115166406</v>
      </c>
      <c r="F6" s="11"/>
      <c r="G6" s="11"/>
      <c r="H6" s="11"/>
      <c r="I6" s="11"/>
      <c r="J6" s="11"/>
      <c r="K6" s="11"/>
      <c r="L6" s="11"/>
      <c r="M6" s="11">
        <f>$B$6*100/$B$27</f>
        <v>38.262589115166406</v>
      </c>
      <c r="N6" s="11">
        <f>$B$6*100/$B$27</f>
        <v>38.262589115166406</v>
      </c>
      <c r="O6" s="9"/>
      <c r="P6" s="9"/>
      <c r="Q6" s="9"/>
    </row>
    <row r="7" spans="1:17" ht="28.5" x14ac:dyDescent="0.25">
      <c r="A7" s="10" t="s">
        <v>84</v>
      </c>
      <c r="B7" s="236">
        <v>3546</v>
      </c>
      <c r="C7" s="11">
        <f>$B$7*100/$B$27</f>
        <v>17.689588135903531</v>
      </c>
      <c r="D7" s="11">
        <f>$B$7*100/$B$27</f>
        <v>17.689588135903531</v>
      </c>
      <c r="E7" s="11">
        <f>$B$7*100/$B$27</f>
        <v>17.689588135903531</v>
      </c>
      <c r="F7" s="11"/>
      <c r="G7" s="11"/>
      <c r="H7" s="11"/>
      <c r="I7" s="11"/>
      <c r="J7" s="11"/>
      <c r="K7" s="11"/>
      <c r="L7" s="11"/>
      <c r="M7" s="11">
        <f>$B$7*100/$B$27</f>
        <v>17.689588135903531</v>
      </c>
      <c r="N7" s="11">
        <f>$B$7*100/$B$27</f>
        <v>17.689588135903531</v>
      </c>
      <c r="O7" s="9"/>
      <c r="P7" s="9"/>
      <c r="Q7" s="9"/>
    </row>
    <row r="8" spans="1:17" x14ac:dyDescent="0.25">
      <c r="A8" s="14" t="s">
        <v>85</v>
      </c>
      <c r="B8" s="236">
        <v>3546</v>
      </c>
      <c r="C8" s="11"/>
      <c r="D8" s="11"/>
      <c r="E8" s="13"/>
      <c r="F8" s="11"/>
      <c r="G8" s="11"/>
      <c r="H8" s="11">
        <f>$B$8*100/$B$27</f>
        <v>17.689588135903531</v>
      </c>
      <c r="I8" s="11">
        <f>$B$8*100/$B$27</f>
        <v>17.689588135903531</v>
      </c>
      <c r="J8" s="11">
        <f>$B$8*100/$B$27</f>
        <v>17.689588135903531</v>
      </c>
      <c r="K8" s="11">
        <f>$B$8*100/$B$27</f>
        <v>17.689588135903531</v>
      </c>
      <c r="L8" s="11">
        <f>$B$8*100/$B$27</f>
        <v>17.689588135903531</v>
      </c>
      <c r="M8" s="11"/>
      <c r="N8" s="13"/>
      <c r="O8" s="9"/>
      <c r="P8" s="9"/>
      <c r="Q8" s="9"/>
    </row>
    <row r="9" spans="1:17" x14ac:dyDescent="0.25">
      <c r="A9" s="10" t="s">
        <v>17</v>
      </c>
      <c r="B9" s="237">
        <v>432</v>
      </c>
      <c r="C9" s="11"/>
      <c r="D9" s="11"/>
      <c r="E9" s="13"/>
      <c r="F9" s="11"/>
      <c r="G9" s="11"/>
      <c r="H9" s="11">
        <f>$B$9*100/$B$27</f>
        <v>2.1550767272166738</v>
      </c>
      <c r="I9" s="11">
        <f>$B$9*100/$B$27</f>
        <v>2.1550767272166738</v>
      </c>
      <c r="J9" s="11">
        <f>$B$9*100/$B$27</f>
        <v>2.1550767272166738</v>
      </c>
      <c r="K9" s="11">
        <f>$B$9*100/$B$27</f>
        <v>2.1550767272166738</v>
      </c>
      <c r="L9" s="11">
        <f>$B$9*100/$B$27</f>
        <v>2.1550767272166738</v>
      </c>
      <c r="M9" s="11"/>
      <c r="N9" s="13"/>
      <c r="O9" s="9"/>
      <c r="P9" s="9"/>
      <c r="Q9" s="9"/>
    </row>
    <row r="10" spans="1:17" x14ac:dyDescent="0.25">
      <c r="A10" s="37" t="s">
        <v>130</v>
      </c>
      <c r="B10" s="236">
        <v>392</v>
      </c>
      <c r="C10" s="38"/>
      <c r="D10" s="38"/>
      <c r="E10" s="39"/>
      <c r="F10" s="11"/>
      <c r="G10" s="11"/>
      <c r="H10" s="11">
        <f>$B$10*100/$B$27</f>
        <v>1.9555325858077224</v>
      </c>
      <c r="I10" s="11">
        <f>$B$10*100/$B$27</f>
        <v>1.9555325858077224</v>
      </c>
      <c r="J10" s="11">
        <f>$B$10*100/$B$27</f>
        <v>1.9555325858077224</v>
      </c>
      <c r="K10" s="11">
        <f>$B$10*100/$B$27</f>
        <v>1.9555325858077224</v>
      </c>
      <c r="L10" s="11">
        <f>$B$10*100/$B$27</f>
        <v>1.9555325858077224</v>
      </c>
      <c r="M10" s="11"/>
      <c r="N10" s="13"/>
      <c r="O10" s="9"/>
      <c r="P10" s="9"/>
      <c r="Q10" s="9"/>
    </row>
    <row r="11" spans="1:17" ht="28.5" x14ac:dyDescent="0.25">
      <c r="A11" s="37" t="s">
        <v>131</v>
      </c>
      <c r="B11" s="236">
        <v>214</v>
      </c>
      <c r="C11" s="38"/>
      <c r="D11" s="38"/>
      <c r="E11" s="39"/>
      <c r="F11" s="11"/>
      <c r="G11" s="11"/>
      <c r="H11" s="11">
        <f>$B$11*100/$B$27</f>
        <v>1.0675611565378893</v>
      </c>
      <c r="I11" s="11">
        <f>$B$11*100/$B$27</f>
        <v>1.0675611565378893</v>
      </c>
      <c r="J11" s="11">
        <f>$B$11*100/$B$27</f>
        <v>1.0675611565378893</v>
      </c>
      <c r="K11" s="11">
        <f>$B$11*100/$B$27</f>
        <v>1.0675611565378893</v>
      </c>
      <c r="L11" s="11">
        <f>$B$11*100/$B$27</f>
        <v>1.0675611565378893</v>
      </c>
      <c r="M11" s="11"/>
      <c r="N11" s="13"/>
      <c r="O11" s="9"/>
      <c r="P11" s="9"/>
      <c r="Q11" s="9"/>
    </row>
    <row r="12" spans="1:17" x14ac:dyDescent="0.25">
      <c r="A12" s="37" t="s">
        <v>16</v>
      </c>
      <c r="B12" s="236">
        <v>144</v>
      </c>
      <c r="C12" s="38"/>
      <c r="D12" s="38"/>
      <c r="E12" s="39"/>
      <c r="F12" s="11"/>
      <c r="G12" s="11"/>
      <c r="H12" s="15">
        <f>$B$12*100/$B$27</f>
        <v>0.71835890907222455</v>
      </c>
      <c r="I12" s="15">
        <f>$B$12*100/$B$27</f>
        <v>0.71835890907222455</v>
      </c>
      <c r="J12" s="15">
        <f>$B$12*100/$B$27</f>
        <v>0.71835890907222455</v>
      </c>
      <c r="K12" s="15">
        <f>$B$12*100/$B$27</f>
        <v>0.71835890907222455</v>
      </c>
      <c r="L12" s="15">
        <f>$B$12*100/$B$27</f>
        <v>0.71835890907222455</v>
      </c>
      <c r="M12" s="11"/>
      <c r="N12" s="13"/>
      <c r="O12" s="9"/>
      <c r="P12" s="9"/>
      <c r="Q12" s="9"/>
    </row>
    <row r="13" spans="1:17" ht="28.5" x14ac:dyDescent="0.25">
      <c r="A13" s="10" t="s">
        <v>18</v>
      </c>
      <c r="B13" s="236">
        <v>465</v>
      </c>
      <c r="C13" s="11">
        <f>$B$13*100/$B$27</f>
        <v>2.3197006438790586</v>
      </c>
      <c r="D13" s="11">
        <f>$B$13*100/$B$27</f>
        <v>2.3197006438790586</v>
      </c>
      <c r="E13" s="11">
        <f>$B$13*100/$B$27</f>
        <v>2.3197006438790586</v>
      </c>
      <c r="F13" s="11"/>
      <c r="G13" s="11"/>
      <c r="H13" s="11"/>
      <c r="I13" s="11"/>
      <c r="J13" s="11"/>
      <c r="K13" s="11"/>
      <c r="L13" s="11"/>
      <c r="M13" s="11">
        <f>$B$13*100/$B$27</f>
        <v>2.3197006438790586</v>
      </c>
      <c r="N13" s="11">
        <f>$B$13*100/$B$27</f>
        <v>2.3197006438790586</v>
      </c>
      <c r="O13" s="9"/>
      <c r="P13" s="9"/>
      <c r="Q13" s="9"/>
    </row>
    <row r="14" spans="1:17" x14ac:dyDescent="0.25">
      <c r="A14" s="10" t="s">
        <v>90</v>
      </c>
      <c r="B14" s="236">
        <v>721</v>
      </c>
      <c r="C14" s="11">
        <f>$B$14*100/$B$27</f>
        <v>3.5967831488963466</v>
      </c>
      <c r="D14" s="11">
        <f>$B$14*100/$B$27</f>
        <v>3.5967831488963466</v>
      </c>
      <c r="E14" s="11">
        <f>$B$14*100/$B$27</f>
        <v>3.5967831488963466</v>
      </c>
      <c r="F14" s="11">
        <f>$B$14*100/$B$27</f>
        <v>3.5967831488963466</v>
      </c>
      <c r="G14" s="11">
        <f>$B$14*100/$B$27</f>
        <v>3.5967831488963466</v>
      </c>
      <c r="H14" s="11">
        <f>$B$14*100/$B$27</f>
        <v>3.5967831488963466</v>
      </c>
      <c r="I14" s="11">
        <f>$B$14*100/$B$27</f>
        <v>3.5967831488963466</v>
      </c>
      <c r="J14" s="11">
        <f>$B$14*100/$B$27</f>
        <v>3.5967831488963466</v>
      </c>
      <c r="K14" s="11">
        <f>$B$14*100/$B$27</f>
        <v>3.5967831488963466</v>
      </c>
      <c r="L14" s="11">
        <f>$B$14*100/$B$27</f>
        <v>3.5967831488963466</v>
      </c>
      <c r="M14" s="11">
        <f>$B$14*100/$B$27</f>
        <v>3.5967831488963466</v>
      </c>
      <c r="N14" s="11">
        <f>$B$14*100/$B$27</f>
        <v>3.5967831488963466</v>
      </c>
      <c r="O14" s="9"/>
      <c r="P14" s="9"/>
      <c r="Q14" s="9"/>
    </row>
    <row r="15" spans="1:17" ht="28.5" x14ac:dyDescent="0.25">
      <c r="A15" s="53" t="s">
        <v>109</v>
      </c>
      <c r="B15" s="236">
        <v>337</v>
      </c>
      <c r="C15" s="11"/>
      <c r="D15" s="11"/>
      <c r="E15" s="11"/>
      <c r="F15" s="11"/>
      <c r="G15" s="11"/>
      <c r="H15" s="11">
        <f>$B$15*100/$B$27</f>
        <v>1.6811593913704144</v>
      </c>
      <c r="I15" s="11">
        <f>$B$15*100/$B$27</f>
        <v>1.6811593913704144</v>
      </c>
      <c r="J15" s="11">
        <f>$B$15*100/$B$27</f>
        <v>1.6811593913704144</v>
      </c>
      <c r="K15" s="11">
        <f>$B$15*100/$B$27</f>
        <v>1.6811593913704144</v>
      </c>
      <c r="L15" s="11">
        <f>$B$15*100/$B$27</f>
        <v>1.6811593913704144</v>
      </c>
      <c r="M15" s="11"/>
      <c r="N15" s="13"/>
      <c r="O15" s="9"/>
      <c r="P15" s="9"/>
      <c r="Q15" s="9"/>
    </row>
    <row r="16" spans="1:17" ht="28.5" x14ac:dyDescent="0.25">
      <c r="A16" s="10" t="s">
        <v>102</v>
      </c>
      <c r="B16" s="236">
        <v>163</v>
      </c>
      <c r="C16" s="15">
        <f>$B$16*100/$B$27</f>
        <v>0.81314237624147645</v>
      </c>
      <c r="D16" s="15">
        <f>$B$16*100/$B$27</f>
        <v>0.81314237624147645</v>
      </c>
      <c r="E16" s="15">
        <f>$B$16*100/$B$27</f>
        <v>0.81314237624147645</v>
      </c>
      <c r="F16" s="11"/>
      <c r="G16" s="11"/>
      <c r="H16" s="11"/>
      <c r="I16" s="11"/>
      <c r="J16" s="11"/>
      <c r="K16" s="11"/>
      <c r="L16" s="11"/>
      <c r="M16" s="15">
        <f>$B$16*100/$B$27</f>
        <v>0.81314237624147645</v>
      </c>
      <c r="N16" s="15">
        <f>$B$16*100/$B$27</f>
        <v>0.81314237624147645</v>
      </c>
      <c r="O16" s="9"/>
      <c r="P16" s="9"/>
      <c r="Q16" s="9"/>
    </row>
    <row r="17" spans="1:17" x14ac:dyDescent="0.25">
      <c r="A17" s="10" t="s">
        <v>21</v>
      </c>
      <c r="B17" s="236">
        <v>58</v>
      </c>
      <c r="C17" s="11"/>
      <c r="D17" s="11"/>
      <c r="E17" s="11"/>
      <c r="F17" s="11"/>
      <c r="G17" s="11"/>
      <c r="H17" s="15">
        <f>$B$17*100/$B$27</f>
        <v>0.28933900504297932</v>
      </c>
      <c r="I17" s="15">
        <f>$B$17*100/$B$27</f>
        <v>0.28933900504297932</v>
      </c>
      <c r="J17" s="15">
        <f>$B$17*100/$B$27</f>
        <v>0.28933900504297932</v>
      </c>
      <c r="K17" s="15">
        <f>$B$17*100/$B$27</f>
        <v>0.28933900504297932</v>
      </c>
      <c r="L17" s="15">
        <f>$B$17*100/$B$27</f>
        <v>0.28933900504297932</v>
      </c>
      <c r="M17" s="76"/>
      <c r="N17" s="13"/>
      <c r="O17" s="9"/>
      <c r="P17" s="9"/>
      <c r="Q17" s="9"/>
    </row>
    <row r="18" spans="1:17" ht="28.5" x14ac:dyDescent="0.25">
      <c r="A18" s="10" t="s">
        <v>103</v>
      </c>
      <c r="B18" s="236">
        <v>52</v>
      </c>
      <c r="C18" s="11"/>
      <c r="D18" s="11"/>
      <c r="E18" s="11"/>
      <c r="F18" s="11"/>
      <c r="G18" s="11"/>
      <c r="H18" s="15">
        <f>$B$18*100/$B$27</f>
        <v>0.25940738383163664</v>
      </c>
      <c r="I18" s="15">
        <f>$B$18*100/$B$27</f>
        <v>0.25940738383163664</v>
      </c>
      <c r="J18" s="15">
        <f>$B$18*100/$B$27</f>
        <v>0.25940738383163664</v>
      </c>
      <c r="K18" s="15">
        <f>$B$18*100/$B$27</f>
        <v>0.25940738383163664</v>
      </c>
      <c r="L18" s="15">
        <f>$B$18*100/$B$27</f>
        <v>0.25940738383163664</v>
      </c>
      <c r="M18" s="9"/>
      <c r="N18" s="13"/>
      <c r="O18" s="9"/>
      <c r="P18" s="9"/>
      <c r="Q18" s="9"/>
    </row>
    <row r="19" spans="1:17" ht="57" x14ac:dyDescent="0.25">
      <c r="A19" s="10" t="s">
        <v>132</v>
      </c>
      <c r="B19" s="236">
        <v>189</v>
      </c>
      <c r="C19" s="38"/>
      <c r="D19" s="38"/>
      <c r="E19" s="39"/>
      <c r="F19" s="11"/>
      <c r="G19" s="11"/>
      <c r="H19" s="11">
        <f>$B$19*100/$B$27</f>
        <v>0.94284606815729477</v>
      </c>
      <c r="I19" s="11">
        <f>$B$19*100/$B$27</f>
        <v>0.94284606815729477</v>
      </c>
      <c r="J19" s="11">
        <f>$B$19*100/$B$27</f>
        <v>0.94284606815729477</v>
      </c>
      <c r="K19" s="11">
        <f>$B$19*100/$B$27</f>
        <v>0.94284606815729477</v>
      </c>
      <c r="L19" s="11">
        <f>$B$19*100/$B$27</f>
        <v>0.94284606815729477</v>
      </c>
      <c r="M19" s="11"/>
      <c r="N19" s="13"/>
      <c r="O19" s="9"/>
      <c r="P19" s="9"/>
      <c r="Q19" s="9"/>
    </row>
    <row r="20" spans="1:17" x14ac:dyDescent="0.25">
      <c r="A20" s="37" t="s">
        <v>54</v>
      </c>
      <c r="B20" s="236">
        <v>1255</v>
      </c>
      <c r="C20" s="11">
        <f>$B$20*100/$B$27</f>
        <v>6.2606974367058461</v>
      </c>
      <c r="D20" s="11">
        <f>$B$20*100/$B$27</f>
        <v>6.2606974367058461</v>
      </c>
      <c r="E20" s="11">
        <f>$B$20*100/$B$27</f>
        <v>6.2606974367058461</v>
      </c>
      <c r="F20" s="11"/>
      <c r="G20" s="11"/>
      <c r="H20" s="11"/>
      <c r="I20" s="11"/>
      <c r="J20" s="11"/>
      <c r="K20" s="11"/>
      <c r="L20" s="11"/>
      <c r="M20" s="11">
        <f>$B$20*100/$B$27</f>
        <v>6.2606974367058461</v>
      </c>
      <c r="N20" s="11">
        <f>$B$20*100/$B$27</f>
        <v>6.2606974367058461</v>
      </c>
      <c r="O20" s="9"/>
      <c r="P20" s="9"/>
      <c r="Q20" s="9"/>
    </row>
    <row r="21" spans="1:17" ht="28.5" x14ac:dyDescent="0.25">
      <c r="A21" s="37" t="s">
        <v>79</v>
      </c>
      <c r="B21" s="236">
        <v>2103</v>
      </c>
      <c r="C21" s="11">
        <f>$B$21*100/$B$27</f>
        <v>10.491033234575612</v>
      </c>
      <c r="D21" s="11">
        <f>$B$21*100/$B$27</f>
        <v>10.491033234575612</v>
      </c>
      <c r="E21" s="11">
        <f>$B$21*100/$B$27</f>
        <v>10.491033234575612</v>
      </c>
      <c r="F21" s="11">
        <f>$B$21*100/$B$27</f>
        <v>10.491033234575612</v>
      </c>
      <c r="G21" s="11">
        <f>$B$21*100/$B$27</f>
        <v>10.491033234575612</v>
      </c>
      <c r="H21" s="11">
        <f>$B$21*100/$B$27</f>
        <v>10.491033234575612</v>
      </c>
      <c r="I21" s="11">
        <f>$B$21*100/$B$27</f>
        <v>10.491033234575612</v>
      </c>
      <c r="J21" s="11">
        <f>$B$21*100/$B$27</f>
        <v>10.491033234575612</v>
      </c>
      <c r="K21" s="11">
        <f>$B$21*100/$B$27</f>
        <v>10.491033234575612</v>
      </c>
      <c r="L21" s="11">
        <f>$B$21*100/$B$27</f>
        <v>10.491033234575612</v>
      </c>
      <c r="M21" s="11">
        <f>$B$21*100/$B$27</f>
        <v>10.491033234575612</v>
      </c>
      <c r="N21" s="11">
        <f>$B$21*100/$B$27</f>
        <v>10.491033234575612</v>
      </c>
      <c r="O21" s="9"/>
      <c r="P21" s="9"/>
      <c r="Q21" s="9"/>
    </row>
    <row r="22" spans="1:17" ht="42.75" x14ac:dyDescent="0.25">
      <c r="A22" s="10" t="s">
        <v>55</v>
      </c>
      <c r="B22" s="236">
        <v>1330</v>
      </c>
      <c r="C22" s="11"/>
      <c r="D22" s="11"/>
      <c r="E22" s="11"/>
      <c r="F22" s="11"/>
      <c r="G22" s="11"/>
      <c r="H22" s="11">
        <f>$B$22*100/$B$27</f>
        <v>6.6348427018476297</v>
      </c>
      <c r="I22" s="11">
        <f>$B$22*100/$B$27</f>
        <v>6.6348427018476297</v>
      </c>
      <c r="J22" s="11">
        <f>$B$22*100/$B$27</f>
        <v>6.6348427018476297</v>
      </c>
      <c r="K22" s="11">
        <f>$B$22*100/$B$27</f>
        <v>6.6348427018476297</v>
      </c>
      <c r="L22" s="11">
        <f>$B$22*100/$B$27</f>
        <v>6.6348427018476297</v>
      </c>
      <c r="M22" s="11"/>
      <c r="N22" s="13"/>
      <c r="O22" s="9"/>
      <c r="P22" s="9"/>
      <c r="Q22" s="9"/>
    </row>
    <row r="23" spans="1:17" x14ac:dyDescent="0.25">
      <c r="A23" s="14" t="s">
        <v>26</v>
      </c>
      <c r="B23" s="236">
        <v>1189</v>
      </c>
      <c r="C23" s="11"/>
      <c r="D23" s="11"/>
      <c r="E23" s="11"/>
      <c r="F23" s="11">
        <f>$B$23*100/$B$27</f>
        <v>5.9314496033810764</v>
      </c>
      <c r="G23" s="11">
        <f>$B$23*100/$B$27</f>
        <v>5.9314496033810764</v>
      </c>
      <c r="H23" s="11">
        <f>$B$23*100/$B$27</f>
        <v>5.9314496033810764</v>
      </c>
      <c r="I23" s="11">
        <f>$B$23*100/$B$27</f>
        <v>5.9314496033810764</v>
      </c>
      <c r="J23" s="11">
        <f>$B$23*100/$B$27</f>
        <v>5.9314496033810764</v>
      </c>
      <c r="K23" s="11">
        <f>$B$23*100/$B$27</f>
        <v>5.9314496033810764</v>
      </c>
      <c r="L23" s="11">
        <f>$B$23*100/$B$27</f>
        <v>5.9314496033810764</v>
      </c>
      <c r="M23" s="11"/>
      <c r="N23" s="13"/>
      <c r="O23" s="9"/>
      <c r="P23" s="9"/>
      <c r="Q23" s="9"/>
    </row>
    <row r="24" spans="1:17" ht="28.5" x14ac:dyDescent="0.25">
      <c r="A24" s="10" t="s">
        <v>133</v>
      </c>
      <c r="B24" s="236">
        <v>31</v>
      </c>
      <c r="C24" s="11"/>
      <c r="D24" s="11"/>
      <c r="E24" s="11"/>
      <c r="F24" s="15">
        <f>$B$24*100/$B$27</f>
        <v>0.15464670959193724</v>
      </c>
      <c r="G24" s="15">
        <f>$B$24*100/$B$27</f>
        <v>0.15464670959193724</v>
      </c>
      <c r="H24" s="15">
        <f>$B$24*100/$B$27</f>
        <v>0.15464670959193724</v>
      </c>
      <c r="I24" s="15">
        <f>$B$24*100/$B$27</f>
        <v>0.15464670959193724</v>
      </c>
      <c r="J24" s="15">
        <f>$B$24*100/$B$27</f>
        <v>0.15464670959193724</v>
      </c>
      <c r="K24" s="15">
        <f>$B$24*100/$B$27</f>
        <v>0.15464670959193724</v>
      </c>
      <c r="L24" s="15">
        <f>$B$24*100/$B$27</f>
        <v>0.15464670959193724</v>
      </c>
      <c r="M24" s="11"/>
      <c r="N24" s="11"/>
      <c r="O24" s="9"/>
      <c r="P24" s="9"/>
      <c r="Q24" s="9"/>
    </row>
    <row r="25" spans="1:17" x14ac:dyDescent="0.25">
      <c r="A25" s="10" t="s">
        <v>63</v>
      </c>
      <c r="B25" s="236">
        <v>77</v>
      </c>
      <c r="C25" s="11"/>
      <c r="D25" s="11"/>
      <c r="E25" s="11"/>
      <c r="F25" s="15"/>
      <c r="G25" s="15"/>
      <c r="H25" s="15">
        <f>$B$25*100/$B$27</f>
        <v>0.38412247221223117</v>
      </c>
      <c r="I25" s="15">
        <f>$B$25*100/$B$27</f>
        <v>0.38412247221223117</v>
      </c>
      <c r="J25" s="15">
        <f>$B$25*100/$B$27</f>
        <v>0.38412247221223117</v>
      </c>
      <c r="K25" s="15">
        <f>$B$25*100/$B$27</f>
        <v>0.38412247221223117</v>
      </c>
      <c r="L25" s="15">
        <f>$B$25*100/$B$27</f>
        <v>0.38412247221223117</v>
      </c>
      <c r="M25" s="11"/>
      <c r="N25" s="11"/>
      <c r="O25" s="9"/>
      <c r="P25" s="9"/>
      <c r="Q25" s="9"/>
    </row>
    <row r="26" spans="1:17" ht="91.5" x14ac:dyDescent="0.25">
      <c r="A26" s="241" t="s">
        <v>27</v>
      </c>
      <c r="B26" s="238">
        <f>SUM(B6:B25)</f>
        <v>23914</v>
      </c>
      <c r="C26" s="419"/>
      <c r="D26" s="420"/>
      <c r="E26" s="420"/>
      <c r="F26" s="420"/>
      <c r="G26" s="420"/>
      <c r="H26" s="420"/>
      <c r="I26" s="420"/>
      <c r="J26" s="420"/>
      <c r="K26" s="420"/>
      <c r="L26" s="420"/>
      <c r="M26" s="420"/>
      <c r="N26" s="421"/>
      <c r="O26" s="9"/>
      <c r="P26" s="9"/>
      <c r="Q26" s="9"/>
    </row>
    <row r="27" spans="1:17" ht="16.5" x14ac:dyDescent="0.3">
      <c r="A27" s="245" t="s">
        <v>28</v>
      </c>
      <c r="B27" s="243">
        <v>20045.689999999999</v>
      </c>
      <c r="C27" s="17">
        <f>SUM(C6:C25)</f>
        <v>79.433534091368287</v>
      </c>
      <c r="D27" s="17">
        <f>SUM(D6:D25)</f>
        <v>79.433534091368287</v>
      </c>
      <c r="E27" s="17">
        <f>SUM(E6:E25)</f>
        <v>79.433534091368287</v>
      </c>
      <c r="F27" s="17">
        <f>SUM(F6:F25)</f>
        <v>20.173912696444972</v>
      </c>
      <c r="G27" s="17">
        <f>SUM(G6:G25)</f>
        <v>20.173912696444972</v>
      </c>
      <c r="H27" s="17">
        <f>SUM(H6:H25)</f>
        <v>53.951747233445204</v>
      </c>
      <c r="I27" s="17">
        <f>SUM(I6:I25)</f>
        <v>53.951747233445204</v>
      </c>
      <c r="J27" s="17">
        <f>SUM(J6:J25)</f>
        <v>53.951747233445204</v>
      </c>
      <c r="K27" s="17">
        <f>SUM(K6:K25)</f>
        <v>53.951747233445204</v>
      </c>
      <c r="L27" s="17">
        <f>SUM(L6:L25)</f>
        <v>53.951747233445204</v>
      </c>
      <c r="M27" s="17">
        <f>SUM(M6:M25)</f>
        <v>79.433534091368287</v>
      </c>
      <c r="N27" s="40">
        <f>SUM(N6:N25)</f>
        <v>79.433534091368287</v>
      </c>
      <c r="O27" s="9"/>
      <c r="P27" s="9"/>
      <c r="Q27" s="9"/>
    </row>
    <row r="28" spans="1:17" ht="16.5" x14ac:dyDescent="0.25">
      <c r="A28" s="69" t="s">
        <v>29</v>
      </c>
      <c r="B28" s="22">
        <f>B26/B27*100</f>
        <v>119.2974649413415</v>
      </c>
      <c r="C28" s="20"/>
      <c r="D28" s="20"/>
      <c r="E28" s="20"/>
      <c r="F28" s="20"/>
      <c r="G28" s="20"/>
      <c r="H28" s="20"/>
      <c r="I28" s="20"/>
      <c r="J28" s="20"/>
      <c r="K28" s="20"/>
      <c r="L28" s="20"/>
      <c r="M28" s="20"/>
      <c r="N28" s="23"/>
      <c r="O28" s="9"/>
      <c r="P28" s="9"/>
      <c r="Q28" s="9"/>
    </row>
    <row r="29" spans="1:17" ht="16.5" x14ac:dyDescent="0.3">
      <c r="A29" s="70" t="s">
        <v>30</v>
      </c>
      <c r="B29" s="22">
        <v>21325.2021063514</v>
      </c>
      <c r="C29" s="20"/>
      <c r="D29" s="20"/>
      <c r="E29" s="20"/>
      <c r="F29" s="20"/>
      <c r="G29" s="20"/>
      <c r="H29" s="20"/>
      <c r="I29" s="20"/>
      <c r="J29" s="20"/>
      <c r="K29" s="20"/>
      <c r="L29" s="20"/>
      <c r="M29" s="20"/>
      <c r="N29" s="23"/>
      <c r="O29" s="9"/>
      <c r="P29" s="9"/>
      <c r="Q29" s="9"/>
    </row>
    <row r="30" spans="1:17" ht="16.5" x14ac:dyDescent="0.3">
      <c r="A30" s="70" t="s">
        <v>32</v>
      </c>
      <c r="B30" s="27">
        <f>B27/B29*100</f>
        <v>94.000000093924939</v>
      </c>
      <c r="C30" s="25"/>
      <c r="D30" s="20"/>
      <c r="E30" s="20"/>
      <c r="F30" s="20"/>
      <c r="G30" s="20"/>
      <c r="H30" s="20"/>
      <c r="I30" s="20"/>
      <c r="J30" s="20"/>
      <c r="K30" s="20"/>
      <c r="L30" s="20"/>
      <c r="M30" s="20"/>
      <c r="N30" s="23"/>
      <c r="O30" s="9"/>
      <c r="P30" s="9"/>
      <c r="Q30" s="9"/>
    </row>
    <row r="31" spans="1:17" ht="16.5" x14ac:dyDescent="0.25">
      <c r="A31" s="71" t="s">
        <v>33</v>
      </c>
      <c r="B31" s="29"/>
      <c r="C31" s="42"/>
      <c r="D31" s="32"/>
      <c r="E31" s="32"/>
      <c r="F31" s="32"/>
      <c r="G31" s="32"/>
      <c r="H31" s="32"/>
      <c r="I31" s="32"/>
      <c r="J31" s="32"/>
      <c r="K31" s="32"/>
      <c r="L31" s="32"/>
      <c r="M31" s="32"/>
      <c r="N31" s="33"/>
      <c r="O31" s="9"/>
      <c r="P31" s="9"/>
      <c r="Q31" s="9"/>
    </row>
    <row r="32" spans="1:17" x14ac:dyDescent="0.25">
      <c r="A32" s="9"/>
      <c r="B32" s="34"/>
      <c r="C32" s="9"/>
      <c r="D32" s="9"/>
      <c r="E32" s="9"/>
      <c r="F32" s="9"/>
      <c r="G32" s="9"/>
      <c r="H32" s="9"/>
      <c r="I32" s="9"/>
      <c r="J32" s="9"/>
      <c r="K32" s="9"/>
      <c r="L32" s="9"/>
      <c r="M32" s="9"/>
      <c r="N32" s="9"/>
      <c r="O32" s="9"/>
      <c r="P32" s="9"/>
      <c r="Q32" s="9"/>
    </row>
    <row r="37" spans="1:1" ht="15.75" x14ac:dyDescent="0.25">
      <c r="A37" s="331" t="s">
        <v>630</v>
      </c>
    </row>
    <row r="38" spans="1:1" ht="409.6" x14ac:dyDescent="0.25">
      <c r="A38" s="385" t="s">
        <v>140</v>
      </c>
    </row>
  </sheetData>
  <mergeCells count="4">
    <mergeCell ref="C1:N1"/>
    <mergeCell ref="C4:N4"/>
    <mergeCell ref="A4:A5"/>
    <mergeCell ref="C26:N26"/>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R27"/>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7" width="8.85546875" style="9"/>
    <col min="18" max="18" width="10.7109375" style="9" bestFit="1" customWidth="1"/>
    <col min="19" max="256" width="8.85546875" style="9"/>
    <col min="257" max="257" width="3.42578125" style="9" customWidth="1"/>
    <col min="258" max="258" width="66.7109375" style="9" customWidth="1"/>
    <col min="259" max="259" width="10.7109375" style="9" customWidth="1"/>
    <col min="260" max="271" width="4.7109375" style="9" customWidth="1"/>
    <col min="272" max="273" width="8.85546875" style="9"/>
    <col min="274" max="274" width="10.7109375" style="9" bestFit="1" customWidth="1"/>
    <col min="275" max="512" width="8.85546875" style="9"/>
    <col min="513" max="513" width="3.42578125" style="9" customWidth="1"/>
    <col min="514" max="514" width="66.7109375" style="9" customWidth="1"/>
    <col min="515" max="515" width="10.7109375" style="9" customWidth="1"/>
    <col min="516" max="527" width="4.7109375" style="9" customWidth="1"/>
    <col min="528" max="529" width="8.85546875" style="9"/>
    <col min="530" max="530" width="10.7109375" style="9" bestFit="1" customWidth="1"/>
    <col min="531" max="768" width="8.85546875" style="9"/>
    <col min="769" max="769" width="3.42578125" style="9" customWidth="1"/>
    <col min="770" max="770" width="66.7109375" style="9" customWidth="1"/>
    <col min="771" max="771" width="10.7109375" style="9" customWidth="1"/>
    <col min="772" max="783" width="4.7109375" style="9" customWidth="1"/>
    <col min="784" max="785" width="8.85546875" style="9"/>
    <col min="786" max="786" width="10.7109375" style="9" bestFit="1" customWidth="1"/>
    <col min="787" max="1024" width="8.85546875" style="9"/>
    <col min="1025" max="1025" width="3.42578125" style="9" customWidth="1"/>
    <col min="1026" max="1026" width="66.7109375" style="9" customWidth="1"/>
    <col min="1027" max="1027" width="10.7109375" style="9" customWidth="1"/>
    <col min="1028" max="1039" width="4.7109375" style="9" customWidth="1"/>
    <col min="1040" max="1041" width="8.85546875" style="9"/>
    <col min="1042" max="1042" width="10.7109375" style="9" bestFit="1" customWidth="1"/>
    <col min="1043" max="1280" width="8.85546875" style="9"/>
    <col min="1281" max="1281" width="3.42578125" style="9" customWidth="1"/>
    <col min="1282" max="1282" width="66.7109375" style="9" customWidth="1"/>
    <col min="1283" max="1283" width="10.7109375" style="9" customWidth="1"/>
    <col min="1284" max="1295" width="4.7109375" style="9" customWidth="1"/>
    <col min="1296" max="1297" width="8.85546875" style="9"/>
    <col min="1298" max="1298" width="10.7109375" style="9" bestFit="1" customWidth="1"/>
    <col min="1299" max="1536" width="8.85546875" style="9"/>
    <col min="1537" max="1537" width="3.42578125" style="9" customWidth="1"/>
    <col min="1538" max="1538" width="66.7109375" style="9" customWidth="1"/>
    <col min="1539" max="1539" width="10.7109375" style="9" customWidth="1"/>
    <col min="1540" max="1551" width="4.7109375" style="9" customWidth="1"/>
    <col min="1552" max="1553" width="8.85546875" style="9"/>
    <col min="1554" max="1554" width="10.7109375" style="9" bestFit="1" customWidth="1"/>
    <col min="1555" max="1792" width="8.85546875" style="9"/>
    <col min="1793" max="1793" width="3.42578125" style="9" customWidth="1"/>
    <col min="1794" max="1794" width="66.7109375" style="9" customWidth="1"/>
    <col min="1795" max="1795" width="10.7109375" style="9" customWidth="1"/>
    <col min="1796" max="1807" width="4.7109375" style="9" customWidth="1"/>
    <col min="1808" max="1809" width="8.85546875" style="9"/>
    <col min="1810" max="1810" width="10.7109375" style="9" bestFit="1" customWidth="1"/>
    <col min="1811" max="2048" width="8.85546875" style="9"/>
    <col min="2049" max="2049" width="3.42578125" style="9" customWidth="1"/>
    <col min="2050" max="2050" width="66.7109375" style="9" customWidth="1"/>
    <col min="2051" max="2051" width="10.7109375" style="9" customWidth="1"/>
    <col min="2052" max="2063" width="4.7109375" style="9" customWidth="1"/>
    <col min="2064" max="2065" width="8.85546875" style="9"/>
    <col min="2066" max="2066" width="10.7109375" style="9" bestFit="1" customWidth="1"/>
    <col min="2067" max="2304" width="8.85546875" style="9"/>
    <col min="2305" max="2305" width="3.42578125" style="9" customWidth="1"/>
    <col min="2306" max="2306" width="66.7109375" style="9" customWidth="1"/>
    <col min="2307" max="2307" width="10.7109375" style="9" customWidth="1"/>
    <col min="2308" max="2319" width="4.7109375" style="9" customWidth="1"/>
    <col min="2320" max="2321" width="8.85546875" style="9"/>
    <col min="2322" max="2322" width="10.7109375" style="9" bestFit="1" customWidth="1"/>
    <col min="2323" max="2560" width="8.85546875" style="9"/>
    <col min="2561" max="2561" width="3.42578125" style="9" customWidth="1"/>
    <col min="2562" max="2562" width="66.7109375" style="9" customWidth="1"/>
    <col min="2563" max="2563" width="10.7109375" style="9" customWidth="1"/>
    <col min="2564" max="2575" width="4.7109375" style="9" customWidth="1"/>
    <col min="2576" max="2577" width="8.85546875" style="9"/>
    <col min="2578" max="2578" width="10.7109375" style="9" bestFit="1" customWidth="1"/>
    <col min="2579" max="2816" width="8.85546875" style="9"/>
    <col min="2817" max="2817" width="3.42578125" style="9" customWidth="1"/>
    <col min="2818" max="2818" width="66.7109375" style="9" customWidth="1"/>
    <col min="2819" max="2819" width="10.7109375" style="9" customWidth="1"/>
    <col min="2820" max="2831" width="4.7109375" style="9" customWidth="1"/>
    <col min="2832" max="2833" width="8.85546875" style="9"/>
    <col min="2834" max="2834" width="10.7109375" style="9" bestFit="1" customWidth="1"/>
    <col min="2835" max="3072" width="8.85546875" style="9"/>
    <col min="3073" max="3073" width="3.42578125" style="9" customWidth="1"/>
    <col min="3074" max="3074" width="66.7109375" style="9" customWidth="1"/>
    <col min="3075" max="3075" width="10.7109375" style="9" customWidth="1"/>
    <col min="3076" max="3087" width="4.7109375" style="9" customWidth="1"/>
    <col min="3088" max="3089" width="8.85546875" style="9"/>
    <col min="3090" max="3090" width="10.7109375" style="9" bestFit="1" customWidth="1"/>
    <col min="3091" max="3328" width="8.85546875" style="9"/>
    <col min="3329" max="3329" width="3.42578125" style="9" customWidth="1"/>
    <col min="3330" max="3330" width="66.7109375" style="9" customWidth="1"/>
    <col min="3331" max="3331" width="10.7109375" style="9" customWidth="1"/>
    <col min="3332" max="3343" width="4.7109375" style="9" customWidth="1"/>
    <col min="3344" max="3345" width="8.85546875" style="9"/>
    <col min="3346" max="3346" width="10.7109375" style="9" bestFit="1" customWidth="1"/>
    <col min="3347" max="3584" width="8.85546875" style="9"/>
    <col min="3585" max="3585" width="3.42578125" style="9" customWidth="1"/>
    <col min="3586" max="3586" width="66.7109375" style="9" customWidth="1"/>
    <col min="3587" max="3587" width="10.7109375" style="9" customWidth="1"/>
    <col min="3588" max="3599" width="4.7109375" style="9" customWidth="1"/>
    <col min="3600" max="3601" width="8.85546875" style="9"/>
    <col min="3602" max="3602" width="10.7109375" style="9" bestFit="1" customWidth="1"/>
    <col min="3603" max="3840" width="8.85546875" style="9"/>
    <col min="3841" max="3841" width="3.42578125" style="9" customWidth="1"/>
    <col min="3842" max="3842" width="66.7109375" style="9" customWidth="1"/>
    <col min="3843" max="3843" width="10.7109375" style="9" customWidth="1"/>
    <col min="3844" max="3855" width="4.7109375" style="9" customWidth="1"/>
    <col min="3856" max="3857" width="8.85546875" style="9"/>
    <col min="3858" max="3858" width="10.7109375" style="9" bestFit="1" customWidth="1"/>
    <col min="3859" max="4096" width="8.85546875" style="9"/>
    <col min="4097" max="4097" width="3.42578125" style="9" customWidth="1"/>
    <col min="4098" max="4098" width="66.7109375" style="9" customWidth="1"/>
    <col min="4099" max="4099" width="10.7109375" style="9" customWidth="1"/>
    <col min="4100" max="4111" width="4.7109375" style="9" customWidth="1"/>
    <col min="4112" max="4113" width="8.85546875" style="9"/>
    <col min="4114" max="4114" width="10.7109375" style="9" bestFit="1" customWidth="1"/>
    <col min="4115" max="4352" width="8.85546875" style="9"/>
    <col min="4353" max="4353" width="3.42578125" style="9" customWidth="1"/>
    <col min="4354" max="4354" width="66.7109375" style="9" customWidth="1"/>
    <col min="4355" max="4355" width="10.7109375" style="9" customWidth="1"/>
    <col min="4356" max="4367" width="4.7109375" style="9" customWidth="1"/>
    <col min="4368" max="4369" width="8.85546875" style="9"/>
    <col min="4370" max="4370" width="10.7109375" style="9" bestFit="1" customWidth="1"/>
    <col min="4371" max="4608" width="8.85546875" style="9"/>
    <col min="4609" max="4609" width="3.42578125" style="9" customWidth="1"/>
    <col min="4610" max="4610" width="66.7109375" style="9" customWidth="1"/>
    <col min="4611" max="4611" width="10.7109375" style="9" customWidth="1"/>
    <col min="4612" max="4623" width="4.7109375" style="9" customWidth="1"/>
    <col min="4624" max="4625" width="8.85546875" style="9"/>
    <col min="4626" max="4626" width="10.7109375" style="9" bestFit="1" customWidth="1"/>
    <col min="4627" max="4864" width="8.85546875" style="9"/>
    <col min="4865" max="4865" width="3.42578125" style="9" customWidth="1"/>
    <col min="4866" max="4866" width="66.7109375" style="9" customWidth="1"/>
    <col min="4867" max="4867" width="10.7109375" style="9" customWidth="1"/>
    <col min="4868" max="4879" width="4.7109375" style="9" customWidth="1"/>
    <col min="4880" max="4881" width="8.85546875" style="9"/>
    <col min="4882" max="4882" width="10.7109375" style="9" bestFit="1" customWidth="1"/>
    <col min="4883" max="5120" width="8.85546875" style="9"/>
    <col min="5121" max="5121" width="3.42578125" style="9" customWidth="1"/>
    <col min="5122" max="5122" width="66.7109375" style="9" customWidth="1"/>
    <col min="5123" max="5123" width="10.7109375" style="9" customWidth="1"/>
    <col min="5124" max="5135" width="4.7109375" style="9" customWidth="1"/>
    <col min="5136" max="5137" width="8.85546875" style="9"/>
    <col min="5138" max="5138" width="10.7109375" style="9" bestFit="1" customWidth="1"/>
    <col min="5139" max="5376" width="8.85546875" style="9"/>
    <col min="5377" max="5377" width="3.42578125" style="9" customWidth="1"/>
    <col min="5378" max="5378" width="66.7109375" style="9" customWidth="1"/>
    <col min="5379" max="5379" width="10.7109375" style="9" customWidth="1"/>
    <col min="5380" max="5391" width="4.7109375" style="9" customWidth="1"/>
    <col min="5392" max="5393" width="8.85546875" style="9"/>
    <col min="5394" max="5394" width="10.7109375" style="9" bestFit="1" customWidth="1"/>
    <col min="5395" max="5632" width="8.85546875" style="9"/>
    <col min="5633" max="5633" width="3.42578125" style="9" customWidth="1"/>
    <col min="5634" max="5634" width="66.7109375" style="9" customWidth="1"/>
    <col min="5635" max="5635" width="10.7109375" style="9" customWidth="1"/>
    <col min="5636" max="5647" width="4.7109375" style="9" customWidth="1"/>
    <col min="5648" max="5649" width="8.85546875" style="9"/>
    <col min="5650" max="5650" width="10.7109375" style="9" bestFit="1" customWidth="1"/>
    <col min="5651" max="5888" width="8.85546875" style="9"/>
    <col min="5889" max="5889" width="3.42578125" style="9" customWidth="1"/>
    <col min="5890" max="5890" width="66.7109375" style="9" customWidth="1"/>
    <col min="5891" max="5891" width="10.7109375" style="9" customWidth="1"/>
    <col min="5892" max="5903" width="4.7109375" style="9" customWidth="1"/>
    <col min="5904" max="5905" width="8.85546875" style="9"/>
    <col min="5906" max="5906" width="10.7109375" style="9" bestFit="1" customWidth="1"/>
    <col min="5907" max="6144" width="8.85546875" style="9"/>
    <col min="6145" max="6145" width="3.42578125" style="9" customWidth="1"/>
    <col min="6146" max="6146" width="66.7109375" style="9" customWidth="1"/>
    <col min="6147" max="6147" width="10.7109375" style="9" customWidth="1"/>
    <col min="6148" max="6159" width="4.7109375" style="9" customWidth="1"/>
    <col min="6160" max="6161" width="8.85546875" style="9"/>
    <col min="6162" max="6162" width="10.7109375" style="9" bestFit="1" customWidth="1"/>
    <col min="6163" max="6400" width="8.85546875" style="9"/>
    <col min="6401" max="6401" width="3.42578125" style="9" customWidth="1"/>
    <col min="6402" max="6402" width="66.7109375" style="9" customWidth="1"/>
    <col min="6403" max="6403" width="10.7109375" style="9" customWidth="1"/>
    <col min="6404" max="6415" width="4.7109375" style="9" customWidth="1"/>
    <col min="6416" max="6417" width="8.85546875" style="9"/>
    <col min="6418" max="6418" width="10.7109375" style="9" bestFit="1" customWidth="1"/>
    <col min="6419" max="6656" width="8.85546875" style="9"/>
    <col min="6657" max="6657" width="3.42578125" style="9" customWidth="1"/>
    <col min="6658" max="6658" width="66.7109375" style="9" customWidth="1"/>
    <col min="6659" max="6659" width="10.7109375" style="9" customWidth="1"/>
    <col min="6660" max="6671" width="4.7109375" style="9" customWidth="1"/>
    <col min="6672" max="6673" width="8.85546875" style="9"/>
    <col min="6674" max="6674" width="10.7109375" style="9" bestFit="1" customWidth="1"/>
    <col min="6675" max="6912" width="8.85546875" style="9"/>
    <col min="6913" max="6913" width="3.42578125" style="9" customWidth="1"/>
    <col min="6914" max="6914" width="66.7109375" style="9" customWidth="1"/>
    <col min="6915" max="6915" width="10.7109375" style="9" customWidth="1"/>
    <col min="6916" max="6927" width="4.7109375" style="9" customWidth="1"/>
    <col min="6928" max="6929" width="8.85546875" style="9"/>
    <col min="6930" max="6930" width="10.7109375" style="9" bestFit="1" customWidth="1"/>
    <col min="6931" max="7168" width="8.85546875" style="9"/>
    <col min="7169" max="7169" width="3.42578125" style="9" customWidth="1"/>
    <col min="7170" max="7170" width="66.7109375" style="9" customWidth="1"/>
    <col min="7171" max="7171" width="10.7109375" style="9" customWidth="1"/>
    <col min="7172" max="7183" width="4.7109375" style="9" customWidth="1"/>
    <col min="7184" max="7185" width="8.85546875" style="9"/>
    <col min="7186" max="7186" width="10.7109375" style="9" bestFit="1" customWidth="1"/>
    <col min="7187" max="7424" width="8.85546875" style="9"/>
    <col min="7425" max="7425" width="3.42578125" style="9" customWidth="1"/>
    <col min="7426" max="7426" width="66.7109375" style="9" customWidth="1"/>
    <col min="7427" max="7427" width="10.7109375" style="9" customWidth="1"/>
    <col min="7428" max="7439" width="4.7109375" style="9" customWidth="1"/>
    <col min="7440" max="7441" width="8.85546875" style="9"/>
    <col min="7442" max="7442" width="10.7109375" style="9" bestFit="1" customWidth="1"/>
    <col min="7443" max="7680" width="8.85546875" style="9"/>
    <col min="7681" max="7681" width="3.42578125" style="9" customWidth="1"/>
    <col min="7682" max="7682" width="66.7109375" style="9" customWidth="1"/>
    <col min="7683" max="7683" width="10.7109375" style="9" customWidth="1"/>
    <col min="7684" max="7695" width="4.7109375" style="9" customWidth="1"/>
    <col min="7696" max="7697" width="8.85546875" style="9"/>
    <col min="7698" max="7698" width="10.7109375" style="9" bestFit="1" customWidth="1"/>
    <col min="7699" max="7936" width="8.85546875" style="9"/>
    <col min="7937" max="7937" width="3.42578125" style="9" customWidth="1"/>
    <col min="7938" max="7938" width="66.7109375" style="9" customWidth="1"/>
    <col min="7939" max="7939" width="10.7109375" style="9" customWidth="1"/>
    <col min="7940" max="7951" width="4.7109375" style="9" customWidth="1"/>
    <col min="7952" max="7953" width="8.85546875" style="9"/>
    <col min="7954" max="7954" width="10.7109375" style="9" bestFit="1" customWidth="1"/>
    <col min="7955" max="8192" width="8.85546875" style="9"/>
    <col min="8193" max="8193" width="3.42578125" style="9" customWidth="1"/>
    <col min="8194" max="8194" width="66.7109375" style="9" customWidth="1"/>
    <col min="8195" max="8195" width="10.7109375" style="9" customWidth="1"/>
    <col min="8196" max="8207" width="4.7109375" style="9" customWidth="1"/>
    <col min="8208" max="8209" width="8.85546875" style="9"/>
    <col min="8210" max="8210" width="10.7109375" style="9" bestFit="1" customWidth="1"/>
    <col min="8211" max="8448" width="8.85546875" style="9"/>
    <col min="8449" max="8449" width="3.42578125" style="9" customWidth="1"/>
    <col min="8450" max="8450" width="66.7109375" style="9" customWidth="1"/>
    <col min="8451" max="8451" width="10.7109375" style="9" customWidth="1"/>
    <col min="8452" max="8463" width="4.7109375" style="9" customWidth="1"/>
    <col min="8464" max="8465" width="8.85546875" style="9"/>
    <col min="8466" max="8466" width="10.7109375" style="9" bestFit="1" customWidth="1"/>
    <col min="8467" max="8704" width="8.85546875" style="9"/>
    <col min="8705" max="8705" width="3.42578125" style="9" customWidth="1"/>
    <col min="8706" max="8706" width="66.7109375" style="9" customWidth="1"/>
    <col min="8707" max="8707" width="10.7109375" style="9" customWidth="1"/>
    <col min="8708" max="8719" width="4.7109375" style="9" customWidth="1"/>
    <col min="8720" max="8721" width="8.85546875" style="9"/>
    <col min="8722" max="8722" width="10.7109375" style="9" bestFit="1" customWidth="1"/>
    <col min="8723" max="8960" width="8.85546875" style="9"/>
    <col min="8961" max="8961" width="3.42578125" style="9" customWidth="1"/>
    <col min="8962" max="8962" width="66.7109375" style="9" customWidth="1"/>
    <col min="8963" max="8963" width="10.7109375" style="9" customWidth="1"/>
    <col min="8964" max="8975" width="4.7109375" style="9" customWidth="1"/>
    <col min="8976" max="8977" width="8.85546875" style="9"/>
    <col min="8978" max="8978" width="10.7109375" style="9" bestFit="1" customWidth="1"/>
    <col min="8979" max="9216" width="8.85546875" style="9"/>
    <col min="9217" max="9217" width="3.42578125" style="9" customWidth="1"/>
    <col min="9218" max="9218" width="66.7109375" style="9" customWidth="1"/>
    <col min="9219" max="9219" width="10.7109375" style="9" customWidth="1"/>
    <col min="9220" max="9231" width="4.7109375" style="9" customWidth="1"/>
    <col min="9232" max="9233" width="8.85546875" style="9"/>
    <col min="9234" max="9234" width="10.7109375" style="9" bestFit="1" customWidth="1"/>
    <col min="9235" max="9472" width="8.85546875" style="9"/>
    <col min="9473" max="9473" width="3.42578125" style="9" customWidth="1"/>
    <col min="9474" max="9474" width="66.7109375" style="9" customWidth="1"/>
    <col min="9475" max="9475" width="10.7109375" style="9" customWidth="1"/>
    <col min="9476" max="9487" width="4.7109375" style="9" customWidth="1"/>
    <col min="9488" max="9489" width="8.85546875" style="9"/>
    <col min="9490" max="9490" width="10.7109375" style="9" bestFit="1" customWidth="1"/>
    <col min="9491" max="9728" width="8.85546875" style="9"/>
    <col min="9729" max="9729" width="3.42578125" style="9" customWidth="1"/>
    <col min="9730" max="9730" width="66.7109375" style="9" customWidth="1"/>
    <col min="9731" max="9731" width="10.7109375" style="9" customWidth="1"/>
    <col min="9732" max="9743" width="4.7109375" style="9" customWidth="1"/>
    <col min="9744" max="9745" width="8.85546875" style="9"/>
    <col min="9746" max="9746" width="10.7109375" style="9" bestFit="1" customWidth="1"/>
    <col min="9747" max="9984" width="8.85546875" style="9"/>
    <col min="9985" max="9985" width="3.42578125" style="9" customWidth="1"/>
    <col min="9986" max="9986" width="66.7109375" style="9" customWidth="1"/>
    <col min="9987" max="9987" width="10.7109375" style="9" customWidth="1"/>
    <col min="9988" max="9999" width="4.7109375" style="9" customWidth="1"/>
    <col min="10000" max="10001" width="8.85546875" style="9"/>
    <col min="10002" max="10002" width="10.7109375" style="9" bestFit="1" customWidth="1"/>
    <col min="10003" max="10240" width="8.85546875" style="9"/>
    <col min="10241" max="10241" width="3.42578125" style="9" customWidth="1"/>
    <col min="10242" max="10242" width="66.7109375" style="9" customWidth="1"/>
    <col min="10243" max="10243" width="10.7109375" style="9" customWidth="1"/>
    <col min="10244" max="10255" width="4.7109375" style="9" customWidth="1"/>
    <col min="10256" max="10257" width="8.85546875" style="9"/>
    <col min="10258" max="10258" width="10.7109375" style="9" bestFit="1" customWidth="1"/>
    <col min="10259" max="10496" width="8.85546875" style="9"/>
    <col min="10497" max="10497" width="3.42578125" style="9" customWidth="1"/>
    <col min="10498" max="10498" width="66.7109375" style="9" customWidth="1"/>
    <col min="10499" max="10499" width="10.7109375" style="9" customWidth="1"/>
    <col min="10500" max="10511" width="4.7109375" style="9" customWidth="1"/>
    <col min="10512" max="10513" width="8.85546875" style="9"/>
    <col min="10514" max="10514" width="10.7109375" style="9" bestFit="1" customWidth="1"/>
    <col min="10515" max="10752" width="8.85546875" style="9"/>
    <col min="10753" max="10753" width="3.42578125" style="9" customWidth="1"/>
    <col min="10754" max="10754" width="66.7109375" style="9" customWidth="1"/>
    <col min="10755" max="10755" width="10.7109375" style="9" customWidth="1"/>
    <col min="10756" max="10767" width="4.7109375" style="9" customWidth="1"/>
    <col min="10768" max="10769" width="8.85546875" style="9"/>
    <col min="10770" max="10770" width="10.7109375" style="9" bestFit="1" customWidth="1"/>
    <col min="10771" max="11008" width="8.85546875" style="9"/>
    <col min="11009" max="11009" width="3.42578125" style="9" customWidth="1"/>
    <col min="11010" max="11010" width="66.7109375" style="9" customWidth="1"/>
    <col min="11011" max="11011" width="10.7109375" style="9" customWidth="1"/>
    <col min="11012" max="11023" width="4.7109375" style="9" customWidth="1"/>
    <col min="11024" max="11025" width="8.85546875" style="9"/>
    <col min="11026" max="11026" width="10.7109375" style="9" bestFit="1" customWidth="1"/>
    <col min="11027" max="11264" width="8.85546875" style="9"/>
    <col min="11265" max="11265" width="3.42578125" style="9" customWidth="1"/>
    <col min="11266" max="11266" width="66.7109375" style="9" customWidth="1"/>
    <col min="11267" max="11267" width="10.7109375" style="9" customWidth="1"/>
    <col min="11268" max="11279" width="4.7109375" style="9" customWidth="1"/>
    <col min="11280" max="11281" width="8.85546875" style="9"/>
    <col min="11282" max="11282" width="10.7109375" style="9" bestFit="1" customWidth="1"/>
    <col min="11283" max="11520" width="8.85546875" style="9"/>
    <col min="11521" max="11521" width="3.42578125" style="9" customWidth="1"/>
    <col min="11522" max="11522" width="66.7109375" style="9" customWidth="1"/>
    <col min="11523" max="11523" width="10.7109375" style="9" customWidth="1"/>
    <col min="11524" max="11535" width="4.7109375" style="9" customWidth="1"/>
    <col min="11536" max="11537" width="8.85546875" style="9"/>
    <col min="11538" max="11538" width="10.7109375" style="9" bestFit="1" customWidth="1"/>
    <col min="11539" max="11776" width="8.85546875" style="9"/>
    <col min="11777" max="11777" width="3.42578125" style="9" customWidth="1"/>
    <col min="11778" max="11778" width="66.7109375" style="9" customWidth="1"/>
    <col min="11779" max="11779" width="10.7109375" style="9" customWidth="1"/>
    <col min="11780" max="11791" width="4.7109375" style="9" customWidth="1"/>
    <col min="11792" max="11793" width="8.85546875" style="9"/>
    <col min="11794" max="11794" width="10.7109375" style="9" bestFit="1" customWidth="1"/>
    <col min="11795" max="12032" width="8.85546875" style="9"/>
    <col min="12033" max="12033" width="3.42578125" style="9" customWidth="1"/>
    <col min="12034" max="12034" width="66.7109375" style="9" customWidth="1"/>
    <col min="12035" max="12035" width="10.7109375" style="9" customWidth="1"/>
    <col min="12036" max="12047" width="4.7109375" style="9" customWidth="1"/>
    <col min="12048" max="12049" width="8.85546875" style="9"/>
    <col min="12050" max="12050" width="10.7109375" style="9" bestFit="1" customWidth="1"/>
    <col min="12051" max="12288" width="8.85546875" style="9"/>
    <col min="12289" max="12289" width="3.42578125" style="9" customWidth="1"/>
    <col min="12290" max="12290" width="66.7109375" style="9" customWidth="1"/>
    <col min="12291" max="12291" width="10.7109375" style="9" customWidth="1"/>
    <col min="12292" max="12303" width="4.7109375" style="9" customWidth="1"/>
    <col min="12304" max="12305" width="8.85546875" style="9"/>
    <col min="12306" max="12306" width="10.7109375" style="9" bestFit="1" customWidth="1"/>
    <col min="12307" max="12544" width="8.85546875" style="9"/>
    <col min="12545" max="12545" width="3.42578125" style="9" customWidth="1"/>
    <col min="12546" max="12546" width="66.7109375" style="9" customWidth="1"/>
    <col min="12547" max="12547" width="10.7109375" style="9" customWidth="1"/>
    <col min="12548" max="12559" width="4.7109375" style="9" customWidth="1"/>
    <col min="12560" max="12561" width="8.85546875" style="9"/>
    <col min="12562" max="12562" width="10.7109375" style="9" bestFit="1" customWidth="1"/>
    <col min="12563" max="12800" width="8.85546875" style="9"/>
    <col min="12801" max="12801" width="3.42578125" style="9" customWidth="1"/>
    <col min="12802" max="12802" width="66.7109375" style="9" customWidth="1"/>
    <col min="12803" max="12803" width="10.7109375" style="9" customWidth="1"/>
    <col min="12804" max="12815" width="4.7109375" style="9" customWidth="1"/>
    <col min="12816" max="12817" width="8.85546875" style="9"/>
    <col min="12818" max="12818" width="10.7109375" style="9" bestFit="1" customWidth="1"/>
    <col min="12819" max="13056" width="8.85546875" style="9"/>
    <col min="13057" max="13057" width="3.42578125" style="9" customWidth="1"/>
    <col min="13058" max="13058" width="66.7109375" style="9" customWidth="1"/>
    <col min="13059" max="13059" width="10.7109375" style="9" customWidth="1"/>
    <col min="13060" max="13071" width="4.7109375" style="9" customWidth="1"/>
    <col min="13072" max="13073" width="8.85546875" style="9"/>
    <col min="13074" max="13074" width="10.7109375" style="9" bestFit="1" customWidth="1"/>
    <col min="13075" max="13312" width="8.85546875" style="9"/>
    <col min="13313" max="13313" width="3.42578125" style="9" customWidth="1"/>
    <col min="13314" max="13314" width="66.7109375" style="9" customWidth="1"/>
    <col min="13315" max="13315" width="10.7109375" style="9" customWidth="1"/>
    <col min="13316" max="13327" width="4.7109375" style="9" customWidth="1"/>
    <col min="13328" max="13329" width="8.85546875" style="9"/>
    <col min="13330" max="13330" width="10.7109375" style="9" bestFit="1" customWidth="1"/>
    <col min="13331" max="13568" width="8.85546875" style="9"/>
    <col min="13569" max="13569" width="3.42578125" style="9" customWidth="1"/>
    <col min="13570" max="13570" width="66.7109375" style="9" customWidth="1"/>
    <col min="13571" max="13571" width="10.7109375" style="9" customWidth="1"/>
    <col min="13572" max="13583" width="4.7109375" style="9" customWidth="1"/>
    <col min="13584" max="13585" width="8.85546875" style="9"/>
    <col min="13586" max="13586" width="10.7109375" style="9" bestFit="1" customWidth="1"/>
    <col min="13587" max="13824" width="8.85546875" style="9"/>
    <col min="13825" max="13825" width="3.42578125" style="9" customWidth="1"/>
    <col min="13826" max="13826" width="66.7109375" style="9" customWidth="1"/>
    <col min="13827" max="13827" width="10.7109375" style="9" customWidth="1"/>
    <col min="13828" max="13839" width="4.7109375" style="9" customWidth="1"/>
    <col min="13840" max="13841" width="8.85546875" style="9"/>
    <col min="13842" max="13842" width="10.7109375" style="9" bestFit="1" customWidth="1"/>
    <col min="13843" max="14080" width="8.85546875" style="9"/>
    <col min="14081" max="14081" width="3.42578125" style="9" customWidth="1"/>
    <col min="14082" max="14082" width="66.7109375" style="9" customWidth="1"/>
    <col min="14083" max="14083" width="10.7109375" style="9" customWidth="1"/>
    <col min="14084" max="14095" width="4.7109375" style="9" customWidth="1"/>
    <col min="14096" max="14097" width="8.85546875" style="9"/>
    <col min="14098" max="14098" width="10.7109375" style="9" bestFit="1" customWidth="1"/>
    <col min="14099" max="14336" width="8.85546875" style="9"/>
    <col min="14337" max="14337" width="3.42578125" style="9" customWidth="1"/>
    <col min="14338" max="14338" width="66.7109375" style="9" customWidth="1"/>
    <col min="14339" max="14339" width="10.7109375" style="9" customWidth="1"/>
    <col min="14340" max="14351" width="4.7109375" style="9" customWidth="1"/>
    <col min="14352" max="14353" width="8.85546875" style="9"/>
    <col min="14354" max="14354" width="10.7109375" style="9" bestFit="1" customWidth="1"/>
    <col min="14355" max="14592" width="8.85546875" style="9"/>
    <col min="14593" max="14593" width="3.42578125" style="9" customWidth="1"/>
    <col min="14594" max="14594" width="66.7109375" style="9" customWidth="1"/>
    <col min="14595" max="14595" width="10.7109375" style="9" customWidth="1"/>
    <col min="14596" max="14607" width="4.7109375" style="9" customWidth="1"/>
    <col min="14608" max="14609" width="8.85546875" style="9"/>
    <col min="14610" max="14610" width="10.7109375" style="9" bestFit="1" customWidth="1"/>
    <col min="14611" max="14848" width="8.85546875" style="9"/>
    <col min="14849" max="14849" width="3.42578125" style="9" customWidth="1"/>
    <col min="14850" max="14850" width="66.7109375" style="9" customWidth="1"/>
    <col min="14851" max="14851" width="10.7109375" style="9" customWidth="1"/>
    <col min="14852" max="14863" width="4.7109375" style="9" customWidth="1"/>
    <col min="14864" max="14865" width="8.85546875" style="9"/>
    <col min="14866" max="14866" width="10.7109375" style="9" bestFit="1" customWidth="1"/>
    <col min="14867" max="15104" width="8.85546875" style="9"/>
    <col min="15105" max="15105" width="3.42578125" style="9" customWidth="1"/>
    <col min="15106" max="15106" width="66.7109375" style="9" customWidth="1"/>
    <col min="15107" max="15107" width="10.7109375" style="9" customWidth="1"/>
    <col min="15108" max="15119" width="4.7109375" style="9" customWidth="1"/>
    <col min="15120" max="15121" width="8.85546875" style="9"/>
    <col min="15122" max="15122" width="10.7109375" style="9" bestFit="1" customWidth="1"/>
    <col min="15123" max="15360" width="8.85546875" style="9"/>
    <col min="15361" max="15361" width="3.42578125" style="9" customWidth="1"/>
    <col min="15362" max="15362" width="66.7109375" style="9" customWidth="1"/>
    <col min="15363" max="15363" width="10.7109375" style="9" customWidth="1"/>
    <col min="15364" max="15375" width="4.7109375" style="9" customWidth="1"/>
    <col min="15376" max="15377" width="8.85546875" style="9"/>
    <col min="15378" max="15378" width="10.7109375" style="9" bestFit="1" customWidth="1"/>
    <col min="15379" max="15616" width="8.85546875" style="9"/>
    <col min="15617" max="15617" width="3.42578125" style="9" customWidth="1"/>
    <col min="15618" max="15618" width="66.7109375" style="9" customWidth="1"/>
    <col min="15619" max="15619" width="10.7109375" style="9" customWidth="1"/>
    <col min="15620" max="15631" width="4.7109375" style="9" customWidth="1"/>
    <col min="15632" max="15633" width="8.85546875" style="9"/>
    <col min="15634" max="15634" width="10.7109375" style="9" bestFit="1" customWidth="1"/>
    <col min="15635" max="15872" width="8.85546875" style="9"/>
    <col min="15873" max="15873" width="3.42578125" style="9" customWidth="1"/>
    <col min="15874" max="15874" width="66.7109375" style="9" customWidth="1"/>
    <col min="15875" max="15875" width="10.7109375" style="9" customWidth="1"/>
    <col min="15876" max="15887" width="4.7109375" style="9" customWidth="1"/>
    <col min="15888" max="15889" width="8.85546875" style="9"/>
    <col min="15890" max="15890" width="10.7109375" style="9" bestFit="1" customWidth="1"/>
    <col min="15891" max="16128" width="8.85546875" style="9"/>
    <col min="16129" max="16129" width="3.42578125" style="9" customWidth="1"/>
    <col min="16130" max="16130" width="66.7109375" style="9" customWidth="1"/>
    <col min="16131" max="16131" width="10.7109375" style="9" customWidth="1"/>
    <col min="16132" max="16143" width="4.7109375" style="9" customWidth="1"/>
    <col min="16144" max="16145" width="8.85546875" style="9"/>
    <col min="16146" max="16146" width="10.7109375" style="9" bestFit="1" customWidth="1"/>
    <col min="16147" max="16384" width="8.85546875" style="9"/>
  </cols>
  <sheetData>
    <row r="1" spans="2:18" s="3" customFormat="1" ht="15.75" x14ac:dyDescent="0.25">
      <c r="B1" s="1" t="s">
        <v>143</v>
      </c>
      <c r="C1" s="2"/>
      <c r="D1" s="393"/>
      <c r="E1" s="393"/>
      <c r="F1" s="393"/>
      <c r="G1" s="393"/>
      <c r="H1" s="393"/>
      <c r="I1" s="393"/>
      <c r="J1" s="393"/>
      <c r="K1" s="393"/>
      <c r="L1" s="393"/>
      <c r="M1" s="393"/>
      <c r="N1" s="393"/>
      <c r="O1" s="393"/>
    </row>
    <row r="2" spans="2:18" s="3" customFormat="1" ht="15.75" x14ac:dyDescent="0.25">
      <c r="B2" s="4" t="s">
        <v>1</v>
      </c>
      <c r="C2" s="5" t="s">
        <v>144</v>
      </c>
    </row>
    <row r="3" spans="2:18" s="6" customFormat="1" ht="34.5" customHeight="1" x14ac:dyDescent="0.25">
      <c r="B3" s="399" t="s">
        <v>3</v>
      </c>
      <c r="C3" s="252" t="s">
        <v>741</v>
      </c>
      <c r="D3" s="394" t="s">
        <v>4</v>
      </c>
      <c r="E3" s="395"/>
      <c r="F3" s="395"/>
      <c r="G3" s="395"/>
      <c r="H3" s="395"/>
      <c r="I3" s="395"/>
      <c r="J3" s="395"/>
      <c r="K3" s="395"/>
      <c r="L3" s="395"/>
      <c r="M3" s="395"/>
      <c r="N3" s="395"/>
      <c r="O3" s="396"/>
    </row>
    <row r="4" spans="2:18"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8" s="12" customFormat="1" x14ac:dyDescent="0.2">
      <c r="B5" s="10" t="s">
        <v>93</v>
      </c>
      <c r="C5" s="254">
        <v>4067</v>
      </c>
      <c r="D5" s="11">
        <f>$C$5*100/$C$17</f>
        <v>60.502826539720324</v>
      </c>
      <c r="E5" s="11">
        <f>$C$5*100/$C$17</f>
        <v>60.502826539720324</v>
      </c>
      <c r="F5" s="11">
        <f>$C$5*100/$C$17</f>
        <v>60.502826539720324</v>
      </c>
      <c r="H5" s="11"/>
      <c r="I5" s="11"/>
      <c r="J5" s="11"/>
      <c r="K5" s="11"/>
      <c r="L5" s="11"/>
      <c r="M5" s="11"/>
      <c r="N5" s="11"/>
      <c r="O5" s="11">
        <f>$C$5*100/$C$17</f>
        <v>60.502826539720324</v>
      </c>
    </row>
    <row r="6" spans="2:18" s="12" customFormat="1" x14ac:dyDescent="0.2">
      <c r="B6" s="10" t="s">
        <v>145</v>
      </c>
      <c r="C6" s="254">
        <v>3869.2</v>
      </c>
      <c r="D6" s="11"/>
      <c r="E6" s="11"/>
      <c r="F6" s="13"/>
      <c r="G6" s="11">
        <f>$C$6*100/$C$17</f>
        <v>57.560249925617377</v>
      </c>
      <c r="H6" s="11">
        <f>$C$6*100/$C$17</f>
        <v>57.560249925617377</v>
      </c>
      <c r="I6" s="11">
        <f>$C$6*100/$C$17</f>
        <v>57.560249925617377</v>
      </c>
      <c r="J6" s="11">
        <f>$C$6*100/$C$17</f>
        <v>57.560249925617377</v>
      </c>
      <c r="L6" s="11"/>
      <c r="M6" s="11"/>
      <c r="N6" s="11"/>
      <c r="O6" s="13"/>
    </row>
    <row r="7" spans="2:18" s="12" customFormat="1" x14ac:dyDescent="0.2">
      <c r="B7" s="14" t="s">
        <v>146</v>
      </c>
      <c r="C7" s="254">
        <v>2797</v>
      </c>
      <c r="D7" s="11"/>
      <c r="E7" s="11"/>
      <c r="F7" s="13"/>
      <c r="G7" s="11"/>
      <c r="H7" s="11"/>
      <c r="I7" s="11"/>
      <c r="J7" s="11"/>
      <c r="K7" s="11">
        <f>$C$7*100/$C$17</f>
        <v>41.609639988098778</v>
      </c>
      <c r="L7" s="11">
        <f>$C$7*100/$C$17</f>
        <v>41.609639988098778</v>
      </c>
      <c r="M7" s="11">
        <f>$C$7*100/$C$17</f>
        <v>41.609639988098778</v>
      </c>
      <c r="N7" s="11">
        <f>$C$7*100/$C$17</f>
        <v>41.609639988098778</v>
      </c>
      <c r="O7" s="13"/>
    </row>
    <row r="8" spans="2:18" s="12" customFormat="1" x14ac:dyDescent="0.2">
      <c r="B8" s="10" t="s">
        <v>17</v>
      </c>
      <c r="C8" s="255">
        <v>1269.0999999999999</v>
      </c>
      <c r="D8" s="11"/>
      <c r="E8" s="11"/>
      <c r="F8" s="13"/>
      <c r="G8" s="11"/>
      <c r="H8" s="11"/>
      <c r="I8" s="11"/>
      <c r="J8" s="11">
        <f>$C$8*100/$C$17</f>
        <v>18.879797679262122</v>
      </c>
      <c r="K8" s="11">
        <f>$C$8*100/$C$17</f>
        <v>18.879797679262122</v>
      </c>
      <c r="L8" s="11">
        <f>$C$8*100/$C$17</f>
        <v>18.879797679262122</v>
      </c>
      <c r="M8" s="11">
        <f>$C$8*100/$C$17</f>
        <v>18.879797679262122</v>
      </c>
      <c r="N8" s="11">
        <f>$C$8*100/$C$17</f>
        <v>18.879797679262122</v>
      </c>
      <c r="O8" s="13"/>
    </row>
    <row r="9" spans="2:18" s="12" customFormat="1" x14ac:dyDescent="0.2">
      <c r="B9" s="14" t="s">
        <v>18</v>
      </c>
      <c r="C9" s="254">
        <v>244.38800000000001</v>
      </c>
      <c r="D9" s="11"/>
      <c r="E9" s="11"/>
      <c r="F9" s="11"/>
      <c r="G9" s="11"/>
      <c r="H9" s="11"/>
      <c r="I9" s="11"/>
      <c r="J9" s="11">
        <f>$C$9*100/$C$17</f>
        <v>3.6356441535257362</v>
      </c>
      <c r="K9" s="11">
        <f>$C$9*100/$C$17</f>
        <v>3.6356441535257362</v>
      </c>
      <c r="L9" s="11">
        <f>$C$9*100/$C$17</f>
        <v>3.6356441535257362</v>
      </c>
      <c r="M9" s="11">
        <f>$C$9*100/$C$17</f>
        <v>3.6356441535257362</v>
      </c>
      <c r="N9" s="11">
        <f>$C$9*100/$C$17</f>
        <v>3.6356441535257362</v>
      </c>
      <c r="O9" s="13"/>
    </row>
    <row r="10" spans="2:18" s="12" customFormat="1" x14ac:dyDescent="0.2">
      <c r="B10" s="10" t="s">
        <v>109</v>
      </c>
      <c r="C10" s="254">
        <v>279.89999999999998</v>
      </c>
      <c r="D10" s="11"/>
      <c r="E10" s="11"/>
      <c r="F10" s="11"/>
      <c r="G10" s="11"/>
      <c r="H10" s="11"/>
      <c r="I10" s="11"/>
      <c r="J10" s="11">
        <f>$C$10*100/$C$17</f>
        <v>4.163939303778637</v>
      </c>
      <c r="K10" s="11">
        <f>$C$10*100/$C$17</f>
        <v>4.163939303778637</v>
      </c>
      <c r="L10" s="11">
        <f>$C$10*100/$C$17</f>
        <v>4.163939303778637</v>
      </c>
      <c r="M10" s="11">
        <f>$C$10*100/$C$17</f>
        <v>4.163939303778637</v>
      </c>
      <c r="N10" s="11">
        <f>$C$10*100/$C$17</f>
        <v>4.163939303778637</v>
      </c>
      <c r="O10" s="13"/>
    </row>
    <row r="11" spans="2:18" s="12" customFormat="1" x14ac:dyDescent="0.2">
      <c r="B11" s="10" t="s">
        <v>101</v>
      </c>
      <c r="C11" s="254">
        <v>324</v>
      </c>
      <c r="D11" s="11"/>
      <c r="E11" s="11"/>
      <c r="F11" s="11"/>
      <c r="G11" s="11"/>
      <c r="H11" s="11"/>
      <c r="I11" s="11"/>
      <c r="J11" s="11">
        <f>$C$11*100/$C$17</f>
        <v>4.8199940493900622</v>
      </c>
      <c r="K11" s="11">
        <f>$C$11*100/$C$17</f>
        <v>4.8199940493900622</v>
      </c>
      <c r="L11" s="11">
        <f>$C$11*100/$C$17</f>
        <v>4.8199940493900622</v>
      </c>
      <c r="M11" s="11">
        <f>$C$11*100/$C$17</f>
        <v>4.8199940493900622</v>
      </c>
      <c r="N11" s="11">
        <f>$C$11*100/$C$17</f>
        <v>4.8199940493900622</v>
      </c>
      <c r="O11" s="13"/>
    </row>
    <row r="12" spans="2:18" s="12" customFormat="1" x14ac:dyDescent="0.2">
      <c r="B12" s="37" t="s">
        <v>78</v>
      </c>
      <c r="C12" s="254">
        <v>65.42</v>
      </c>
      <c r="D12" s="38"/>
      <c r="E12" s="38"/>
      <c r="F12" s="39"/>
      <c r="G12" s="11"/>
      <c r="H12" s="11"/>
      <c r="I12" s="11"/>
      <c r="J12" s="11">
        <f>$C$12*100/$C$17</f>
        <v>0.97322225528116635</v>
      </c>
      <c r="K12" s="11">
        <f>$C$12*100/$C$17</f>
        <v>0.97322225528116635</v>
      </c>
      <c r="L12" s="11">
        <f>$C$12*100/$C$17</f>
        <v>0.97322225528116635</v>
      </c>
      <c r="M12" s="11">
        <f>$C$12*100/$C$17</f>
        <v>0.97322225528116635</v>
      </c>
      <c r="N12" s="11">
        <f>$C$12*100/$C$17</f>
        <v>0.97322225528116635</v>
      </c>
      <c r="O12" s="13"/>
    </row>
    <row r="13" spans="2:18" s="12" customFormat="1" x14ac:dyDescent="0.2">
      <c r="B13" s="14" t="s">
        <v>120</v>
      </c>
      <c r="C13" s="254">
        <v>178.3</v>
      </c>
      <c r="D13" s="11"/>
      <c r="E13" s="11"/>
      <c r="F13" s="11"/>
      <c r="G13" s="11"/>
      <c r="H13" s="11"/>
      <c r="I13" s="11"/>
      <c r="J13" s="11">
        <f>$C$13*100/$C$17</f>
        <v>2.6524843796489139</v>
      </c>
      <c r="K13" s="11">
        <f>$C$13*100/$C$17</f>
        <v>2.6524843796489139</v>
      </c>
      <c r="L13" s="11">
        <f>$C$13*100/$C$17</f>
        <v>2.6524843796489139</v>
      </c>
      <c r="M13" s="11">
        <f>$C$13*100/$C$17</f>
        <v>2.6524843796489139</v>
      </c>
      <c r="N13" s="11">
        <f>$C$13*100/$C$17</f>
        <v>2.6524843796489139</v>
      </c>
      <c r="O13" s="13"/>
    </row>
    <row r="14" spans="2:18" s="12" customFormat="1" x14ac:dyDescent="0.2">
      <c r="B14" s="10" t="s">
        <v>147</v>
      </c>
      <c r="C14" s="254">
        <v>95.45</v>
      </c>
      <c r="D14" s="11">
        <f t="shared" ref="D14:O14" si="0">$C$14*100/$C$17</f>
        <v>1.4199642963403749</v>
      </c>
      <c r="E14" s="11">
        <f t="shared" si="0"/>
        <v>1.4199642963403749</v>
      </c>
      <c r="F14" s="11">
        <f t="shared" si="0"/>
        <v>1.4199642963403749</v>
      </c>
      <c r="G14" s="11">
        <f t="shared" si="0"/>
        <v>1.4199642963403749</v>
      </c>
      <c r="H14" s="11">
        <f t="shared" si="0"/>
        <v>1.4199642963403749</v>
      </c>
      <c r="I14" s="11">
        <f t="shared" si="0"/>
        <v>1.4199642963403749</v>
      </c>
      <c r="J14" s="11">
        <f t="shared" si="0"/>
        <v>1.4199642963403749</v>
      </c>
      <c r="K14" s="11">
        <f t="shared" si="0"/>
        <v>1.4199642963403749</v>
      </c>
      <c r="L14" s="11">
        <f t="shared" si="0"/>
        <v>1.4199642963403749</v>
      </c>
      <c r="M14" s="11">
        <f t="shared" si="0"/>
        <v>1.4199642963403749</v>
      </c>
      <c r="N14" s="11">
        <f t="shared" si="0"/>
        <v>1.4199642963403749</v>
      </c>
      <c r="O14" s="11">
        <f t="shared" si="0"/>
        <v>1.4199642963403749</v>
      </c>
    </row>
    <row r="15" spans="2:18" s="12" customFormat="1" x14ac:dyDescent="0.2">
      <c r="B15" s="10" t="s">
        <v>63</v>
      </c>
      <c r="C15" s="254">
        <v>198.2</v>
      </c>
      <c r="D15" s="11"/>
      <c r="E15" s="11"/>
      <c r="F15" s="11"/>
      <c r="G15" s="11"/>
      <c r="H15" s="11"/>
      <c r="I15" s="11"/>
      <c r="J15" s="11">
        <f>$C$15*100/$C$17</f>
        <v>2.9485272240404643</v>
      </c>
      <c r="K15" s="11">
        <f>$C$15*100/$C$17</f>
        <v>2.9485272240404643</v>
      </c>
      <c r="L15" s="11">
        <f>$C$15*100/$C$17</f>
        <v>2.9485272240404643</v>
      </c>
      <c r="M15" s="11">
        <f>$C$15*100/$C$17</f>
        <v>2.9485272240404643</v>
      </c>
      <c r="N15" s="11">
        <f>$C$15*100/$C$17</f>
        <v>2.9485272240404643</v>
      </c>
      <c r="O15" s="13"/>
    </row>
    <row r="16" spans="2:18" ht="16.5" x14ac:dyDescent="0.2">
      <c r="B16" s="257" t="s">
        <v>27</v>
      </c>
      <c r="C16" s="256">
        <f t="shared" ref="C16" si="1">SUM(C5:C15)</f>
        <v>13387.958000000002</v>
      </c>
      <c r="D16" s="423"/>
      <c r="E16" s="424"/>
      <c r="F16" s="424"/>
      <c r="G16" s="424"/>
      <c r="H16" s="424"/>
      <c r="I16" s="424"/>
      <c r="J16" s="424"/>
      <c r="K16" s="424"/>
      <c r="L16" s="424"/>
      <c r="M16" s="424"/>
      <c r="N16" s="424"/>
      <c r="O16" s="425"/>
      <c r="R16" s="77"/>
    </row>
    <row r="17" spans="1:15" ht="16.5" x14ac:dyDescent="0.3">
      <c r="A17" s="19"/>
      <c r="B17" s="242" t="s">
        <v>28</v>
      </c>
      <c r="C17" s="243">
        <v>6722</v>
      </c>
      <c r="D17" s="17">
        <f t="shared" ref="D17:O17" si="2">SUM(D5:D15)</f>
        <v>61.922790836060699</v>
      </c>
      <c r="E17" s="17">
        <f t="shared" si="2"/>
        <v>61.922790836060699</v>
      </c>
      <c r="F17" s="17">
        <f t="shared" si="2"/>
        <v>61.922790836060699</v>
      </c>
      <c r="G17" s="17">
        <f t="shared" si="2"/>
        <v>58.980214221957752</v>
      </c>
      <c r="H17" s="17">
        <f t="shared" si="2"/>
        <v>58.980214221957752</v>
      </c>
      <c r="I17" s="17">
        <f t="shared" si="2"/>
        <v>58.980214221957752</v>
      </c>
      <c r="J17" s="17">
        <f t="shared" si="2"/>
        <v>97.053823266884848</v>
      </c>
      <c r="K17" s="17">
        <f t="shared" si="2"/>
        <v>81.103213329366255</v>
      </c>
      <c r="L17" s="17">
        <f t="shared" si="2"/>
        <v>81.103213329366255</v>
      </c>
      <c r="M17" s="17">
        <f t="shared" si="2"/>
        <v>81.103213329366255</v>
      </c>
      <c r="N17" s="17">
        <f t="shared" si="2"/>
        <v>81.103213329366255</v>
      </c>
      <c r="O17" s="40">
        <f t="shared" si="2"/>
        <v>61.922790836060699</v>
      </c>
    </row>
    <row r="18" spans="1:15" ht="16.5" x14ac:dyDescent="0.2">
      <c r="A18" s="19"/>
      <c r="B18" s="21" t="s">
        <v>29</v>
      </c>
      <c r="C18" s="22">
        <f>C16/C17*100</f>
        <v>199.166289794704</v>
      </c>
      <c r="D18" s="20"/>
      <c r="E18" s="20"/>
      <c r="F18" s="20"/>
      <c r="G18" s="20"/>
      <c r="H18" s="20"/>
      <c r="I18" s="20"/>
      <c r="J18" s="20"/>
      <c r="K18" s="20"/>
      <c r="L18" s="20"/>
      <c r="M18" s="20"/>
      <c r="N18" s="20"/>
      <c r="O18" s="23"/>
    </row>
    <row r="19" spans="1:15" ht="16.5" x14ac:dyDescent="0.3">
      <c r="A19" s="19"/>
      <c r="B19" s="24" t="s">
        <v>30</v>
      </c>
      <c r="C19" s="22">
        <v>6722</v>
      </c>
      <c r="D19" s="20"/>
      <c r="E19" s="20"/>
      <c r="F19" s="20"/>
      <c r="G19" s="20"/>
      <c r="H19" s="20"/>
      <c r="I19" s="20"/>
      <c r="J19" s="20"/>
      <c r="K19" s="20"/>
      <c r="L19" s="20"/>
      <c r="M19" s="20"/>
      <c r="N19" s="20"/>
      <c r="O19" s="23"/>
    </row>
    <row r="20" spans="1:15" ht="16.5" x14ac:dyDescent="0.3">
      <c r="A20" s="19"/>
      <c r="B20" s="26" t="s">
        <v>32</v>
      </c>
      <c r="C20" s="27">
        <f>C17/C19*100</f>
        <v>100</v>
      </c>
      <c r="D20" s="25"/>
      <c r="E20" s="20"/>
      <c r="F20" s="20"/>
      <c r="G20" s="20"/>
      <c r="H20" s="20"/>
      <c r="I20" s="20"/>
      <c r="J20" s="20"/>
      <c r="K20" s="20"/>
      <c r="L20" s="20"/>
      <c r="M20" s="20"/>
      <c r="N20" s="20"/>
      <c r="O20" s="23"/>
    </row>
    <row r="21" spans="1:15" ht="16.5" x14ac:dyDescent="0.2">
      <c r="A21" s="19"/>
      <c r="B21" s="28" t="s">
        <v>33</v>
      </c>
      <c r="C21" s="29">
        <v>6722</v>
      </c>
      <c r="D21" s="42"/>
      <c r="E21" s="32"/>
      <c r="F21" s="32"/>
      <c r="G21" s="32"/>
      <c r="H21" s="32"/>
      <c r="I21" s="32"/>
      <c r="J21" s="32"/>
      <c r="K21" s="32"/>
      <c r="L21" s="32"/>
      <c r="M21" s="32"/>
      <c r="N21" s="32"/>
      <c r="O21" s="33"/>
    </row>
    <row r="22" spans="1:15" x14ac:dyDescent="0.2">
      <c r="C22" s="43"/>
    </row>
    <row r="23" spans="1:15" ht="15.75" x14ac:dyDescent="0.25">
      <c r="B23" s="4" t="s">
        <v>37</v>
      </c>
    </row>
    <row r="24" spans="1:15" ht="41.25" customHeight="1" x14ac:dyDescent="0.2">
      <c r="B24" s="405" t="s">
        <v>148</v>
      </c>
      <c r="C24" s="405"/>
      <c r="D24" s="405"/>
      <c r="E24" s="405"/>
      <c r="F24" s="405"/>
      <c r="G24" s="405"/>
      <c r="H24" s="405"/>
      <c r="I24" s="405"/>
      <c r="J24" s="405"/>
      <c r="K24" s="405"/>
      <c r="L24" s="405"/>
      <c r="M24" s="405"/>
      <c r="N24" s="405"/>
      <c r="O24" s="405"/>
    </row>
    <row r="26" spans="1:15" ht="15.75" x14ac:dyDescent="0.25">
      <c r="B26" s="4" t="s">
        <v>39</v>
      </c>
    </row>
    <row r="27" spans="1:15" x14ac:dyDescent="0.2">
      <c r="B27" s="392" t="s">
        <v>42</v>
      </c>
      <c r="C27" s="392"/>
      <c r="D27" s="392"/>
      <c r="E27" s="392"/>
      <c r="F27" s="392"/>
      <c r="G27" s="392"/>
      <c r="H27" s="392"/>
      <c r="I27" s="392"/>
      <c r="J27" s="392"/>
      <c r="K27" s="392"/>
      <c r="L27" s="392"/>
      <c r="M27" s="392"/>
      <c r="N27" s="392"/>
      <c r="O27" s="392"/>
    </row>
  </sheetData>
  <mergeCells count="6">
    <mergeCell ref="D1:O1"/>
    <mergeCell ref="D3:O3"/>
    <mergeCell ref="B24:O24"/>
    <mergeCell ref="B27:O27"/>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O39"/>
  <sheetViews>
    <sheetView topLeftCell="A31"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149</v>
      </c>
      <c r="C1" s="2"/>
      <c r="D1" s="393"/>
      <c r="E1" s="393"/>
      <c r="F1" s="393"/>
      <c r="G1" s="393"/>
      <c r="H1" s="393"/>
      <c r="I1" s="393"/>
      <c r="J1" s="393"/>
      <c r="K1" s="393"/>
      <c r="L1" s="393"/>
      <c r="M1" s="393"/>
      <c r="N1" s="393"/>
      <c r="O1" s="393"/>
    </row>
    <row r="2" spans="2:15" s="3" customFormat="1" ht="15.75" x14ac:dyDescent="0.25">
      <c r="B2" s="4" t="s">
        <v>1</v>
      </c>
      <c r="C2" s="5" t="s">
        <v>44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2634.1060000000002</v>
      </c>
      <c r="D5" s="11">
        <f>$C$5*100/$C$28</f>
        <v>41.008341140795565</v>
      </c>
      <c r="E5" s="11">
        <f>$C$5*100/$C$28</f>
        <v>41.008341140795565</v>
      </c>
      <c r="F5" s="11">
        <f>$C$5*100/$C$28</f>
        <v>41.008341140795565</v>
      </c>
      <c r="G5" s="11">
        <f>$C$5*100/$C$28</f>
        <v>41.008341140795565</v>
      </c>
      <c r="H5" s="11"/>
      <c r="I5" s="11"/>
      <c r="J5" s="11"/>
      <c r="K5" s="11"/>
      <c r="L5" s="11"/>
      <c r="M5" s="11">
        <f>$C$5*100/$C$28</f>
        <v>41.008341140795565</v>
      </c>
      <c r="N5" s="11">
        <f>$C$5*100/$C$28</f>
        <v>41.008341140795565</v>
      </c>
      <c r="O5" s="11">
        <f>$C$5*100/$C$28</f>
        <v>41.008341140795565</v>
      </c>
    </row>
    <row r="6" spans="2:15" s="12" customFormat="1" x14ac:dyDescent="0.2">
      <c r="B6" s="10" t="s">
        <v>150</v>
      </c>
      <c r="C6" s="254">
        <v>628.10500000000002</v>
      </c>
      <c r="D6" s="11"/>
      <c r="E6" s="11"/>
      <c r="F6" s="13"/>
      <c r="G6" s="11"/>
      <c r="H6" s="11">
        <f>$C$6*100/$C$28</f>
        <v>9.7784766870579212</v>
      </c>
      <c r="I6" s="11">
        <f>$C$6*100/$C$28</f>
        <v>9.7784766870579212</v>
      </c>
      <c r="J6" s="11">
        <f>$C$6*100/$C$28</f>
        <v>9.7784766870579212</v>
      </c>
      <c r="K6" s="11">
        <f>$C$6*100/$C$28</f>
        <v>9.7784766870579212</v>
      </c>
      <c r="L6" s="11">
        <f>$C$6*100/$C$28</f>
        <v>9.7784766870579212</v>
      </c>
      <c r="M6" s="11"/>
      <c r="N6" s="11"/>
      <c r="O6" s="13"/>
    </row>
    <row r="7" spans="2:15" s="12" customFormat="1" x14ac:dyDescent="0.2">
      <c r="B7" s="14" t="s">
        <v>16</v>
      </c>
      <c r="C7" s="254">
        <v>607.48500000000001</v>
      </c>
      <c r="D7" s="11">
        <f>$C$7*100/$C$28</f>
        <v>9.4574599951240348</v>
      </c>
      <c r="E7" s="11">
        <f>$C$7*100/$C$28</f>
        <v>9.4574599951240348</v>
      </c>
      <c r="F7" s="11">
        <f>$C$7*100/$C$28</f>
        <v>9.4574599951240348</v>
      </c>
      <c r="G7" s="11">
        <f>$C$7*100/$C$28</f>
        <v>9.4574599951240348</v>
      </c>
      <c r="H7" s="11"/>
      <c r="I7" s="11"/>
      <c r="J7" s="11"/>
      <c r="K7" s="11"/>
      <c r="L7" s="11"/>
      <c r="M7" s="11"/>
      <c r="N7" s="11">
        <f>$C$7*100/$C$28</f>
        <v>9.4574599951240348</v>
      </c>
      <c r="O7" s="11">
        <f>$C$7*100/$C$28</f>
        <v>9.4574599951240348</v>
      </c>
    </row>
    <row r="8" spans="2:15" s="12" customFormat="1" x14ac:dyDescent="0.2">
      <c r="B8" s="10" t="s">
        <v>119</v>
      </c>
      <c r="C8" s="255">
        <v>276.00599999999997</v>
      </c>
      <c r="D8" s="11"/>
      <c r="E8" s="11"/>
      <c r="F8" s="13"/>
      <c r="G8" s="11"/>
      <c r="H8" s="11">
        <f>$C$8*100/$C$28</f>
        <v>4.2969220695395016</v>
      </c>
      <c r="I8" s="11">
        <f>$C$8*100/$C$28</f>
        <v>4.2969220695395016</v>
      </c>
      <c r="J8" s="11">
        <f>$C$8*100/$C$28</f>
        <v>4.2969220695395016</v>
      </c>
      <c r="K8" s="11">
        <f>$C$8*100/$C$28</f>
        <v>4.2969220695395016</v>
      </c>
      <c r="L8" s="11">
        <f>$C$8*100/$C$28</f>
        <v>4.2969220695395016</v>
      </c>
      <c r="M8" s="11"/>
      <c r="N8" s="11"/>
      <c r="O8" s="13"/>
    </row>
    <row r="9" spans="2:15" s="12" customFormat="1" x14ac:dyDescent="0.2">
      <c r="B9" s="37" t="s">
        <v>50</v>
      </c>
      <c r="C9" s="254">
        <v>563.01099999999997</v>
      </c>
      <c r="D9" s="38"/>
      <c r="E9" s="38"/>
      <c r="F9" s="39"/>
      <c r="G9" s="11"/>
      <c r="H9" s="11">
        <f>$C$9*100/$C$28</f>
        <v>8.7650789884767146</v>
      </c>
      <c r="I9" s="11">
        <f>$C$9*100/$C$28</f>
        <v>8.7650789884767146</v>
      </c>
      <c r="J9" s="11">
        <f>$C$9*100/$C$28</f>
        <v>8.7650789884767146</v>
      </c>
      <c r="K9" s="11">
        <f>$C$9*100/$C$28</f>
        <v>8.7650789884767146</v>
      </c>
      <c r="L9" s="11">
        <f>$C$9*100/$C$28</f>
        <v>8.7650789884767146</v>
      </c>
      <c r="M9" s="11"/>
      <c r="N9" s="11"/>
      <c r="O9" s="13"/>
    </row>
    <row r="10" spans="2:15" s="12" customFormat="1" x14ac:dyDescent="0.2">
      <c r="B10" s="10" t="s">
        <v>90</v>
      </c>
      <c r="C10" s="281">
        <v>1054.0329999999999</v>
      </c>
      <c r="D10" s="11">
        <f t="shared" ref="D10:O10" si="0">$C$10*100/$C$28</f>
        <v>16.409417402965619</v>
      </c>
      <c r="E10" s="11">
        <f t="shared" si="0"/>
        <v>16.409417402965619</v>
      </c>
      <c r="F10" s="11">
        <f t="shared" si="0"/>
        <v>16.409417402965619</v>
      </c>
      <c r="G10" s="11">
        <f t="shared" si="0"/>
        <v>16.409417402965619</v>
      </c>
      <c r="H10" s="11">
        <f t="shared" si="0"/>
        <v>16.409417402965619</v>
      </c>
      <c r="I10" s="11">
        <f t="shared" si="0"/>
        <v>16.409417402965619</v>
      </c>
      <c r="J10" s="11">
        <f t="shared" si="0"/>
        <v>16.409417402965619</v>
      </c>
      <c r="K10" s="11">
        <f t="shared" si="0"/>
        <v>16.409417402965619</v>
      </c>
      <c r="L10" s="11">
        <f t="shared" si="0"/>
        <v>16.409417402965619</v>
      </c>
      <c r="M10" s="11">
        <f t="shared" si="0"/>
        <v>16.409417402965619</v>
      </c>
      <c r="N10" s="11">
        <f t="shared" si="0"/>
        <v>16.409417402965619</v>
      </c>
      <c r="O10" s="11">
        <f t="shared" si="0"/>
        <v>16.409417402965619</v>
      </c>
    </row>
    <row r="11" spans="2:15" s="12" customFormat="1" x14ac:dyDescent="0.2">
      <c r="B11" s="37" t="s">
        <v>151</v>
      </c>
      <c r="C11" s="254">
        <v>2.8889999999999998</v>
      </c>
      <c r="D11" s="78">
        <f t="shared" ref="D11:O11" si="1">$C$11*100/$C$28</f>
        <v>4.4976586954267733E-2</v>
      </c>
      <c r="E11" s="78">
        <f t="shared" si="1"/>
        <v>4.4976586954267733E-2</v>
      </c>
      <c r="F11" s="78">
        <f t="shared" si="1"/>
        <v>4.4976586954267733E-2</v>
      </c>
      <c r="G11" s="78">
        <f t="shared" si="1"/>
        <v>4.4976586954267733E-2</v>
      </c>
      <c r="H11" s="78">
        <f t="shared" si="1"/>
        <v>4.4976586954267733E-2</v>
      </c>
      <c r="I11" s="78">
        <f t="shared" si="1"/>
        <v>4.4976586954267733E-2</v>
      </c>
      <c r="J11" s="78">
        <f t="shared" si="1"/>
        <v>4.4976586954267733E-2</v>
      </c>
      <c r="K11" s="78">
        <f t="shared" si="1"/>
        <v>4.4976586954267733E-2</v>
      </c>
      <c r="L11" s="78">
        <f t="shared" si="1"/>
        <v>4.4976586954267733E-2</v>
      </c>
      <c r="M11" s="78">
        <f t="shared" si="1"/>
        <v>4.4976586954267733E-2</v>
      </c>
      <c r="N11" s="78">
        <f t="shared" si="1"/>
        <v>4.4976586954267733E-2</v>
      </c>
      <c r="O11" s="78">
        <f t="shared" si="1"/>
        <v>4.4976586954267733E-2</v>
      </c>
    </row>
    <row r="12" spans="2:15" s="12" customFormat="1" x14ac:dyDescent="0.2">
      <c r="B12" s="37" t="s">
        <v>94</v>
      </c>
      <c r="C12" s="254">
        <v>213.34800000000001</v>
      </c>
      <c r="D12" s="11">
        <f t="shared" ref="D12:O12" si="2">$C$12*100/$C$28</f>
        <v>3.3214485543506798</v>
      </c>
      <c r="E12" s="11">
        <f t="shared" si="2"/>
        <v>3.3214485543506798</v>
      </c>
      <c r="F12" s="11">
        <f t="shared" si="2"/>
        <v>3.3214485543506798</v>
      </c>
      <c r="G12" s="11">
        <f t="shared" si="2"/>
        <v>3.3214485543506798</v>
      </c>
      <c r="H12" s="11">
        <f t="shared" si="2"/>
        <v>3.3214485543506798</v>
      </c>
      <c r="I12" s="11">
        <f t="shared" si="2"/>
        <v>3.3214485543506798</v>
      </c>
      <c r="J12" s="11">
        <f t="shared" si="2"/>
        <v>3.3214485543506798</v>
      </c>
      <c r="K12" s="11">
        <f t="shared" si="2"/>
        <v>3.3214485543506798</v>
      </c>
      <c r="L12" s="11">
        <f t="shared" si="2"/>
        <v>3.3214485543506798</v>
      </c>
      <c r="M12" s="11">
        <f t="shared" si="2"/>
        <v>3.3214485543506798</v>
      </c>
      <c r="N12" s="11">
        <f t="shared" si="2"/>
        <v>3.3214485543506798</v>
      </c>
      <c r="O12" s="11">
        <f t="shared" si="2"/>
        <v>3.3214485543506798</v>
      </c>
    </row>
    <row r="13" spans="2:15" s="12" customFormat="1" x14ac:dyDescent="0.2">
      <c r="B13" s="37" t="s">
        <v>109</v>
      </c>
      <c r="C13" s="254">
        <v>56.585999999999999</v>
      </c>
      <c r="D13" s="11"/>
      <c r="E13" s="11"/>
      <c r="F13" s="11"/>
      <c r="G13" s="11"/>
      <c r="H13" s="11">
        <f>$C$13*100/$C$28</f>
        <v>0.88094328466396465</v>
      </c>
      <c r="I13" s="11">
        <f>$C$13*100/$C$28</f>
        <v>0.88094328466396465</v>
      </c>
      <c r="J13" s="11">
        <f>$C$13*100/$C$28</f>
        <v>0.88094328466396465</v>
      </c>
      <c r="K13" s="11">
        <f>$C$13*100/$C$28</f>
        <v>0.88094328466396465</v>
      </c>
      <c r="L13" s="11">
        <f>$C$13*100/$C$28</f>
        <v>0.88094328466396465</v>
      </c>
      <c r="M13" s="11"/>
      <c r="N13" s="11"/>
      <c r="O13" s="13"/>
    </row>
    <row r="14" spans="2:15" s="12" customFormat="1" x14ac:dyDescent="0.2">
      <c r="B14" s="10" t="s">
        <v>101</v>
      </c>
      <c r="C14" s="254">
        <v>647.85199999999998</v>
      </c>
      <c r="D14" s="11"/>
      <c r="E14" s="11"/>
      <c r="F14" s="11"/>
      <c r="G14" s="11"/>
      <c r="H14" s="11">
        <f>$C$14*100/$C$28</f>
        <v>10.085902323120893</v>
      </c>
      <c r="I14" s="11">
        <f>$C$14*100/$C$28</f>
        <v>10.085902323120893</v>
      </c>
      <c r="J14" s="11">
        <f>$C$14*100/$C$28</f>
        <v>10.085902323120893</v>
      </c>
      <c r="K14" s="11">
        <f>$C$14*100/$C$28</f>
        <v>10.085902323120893</v>
      </c>
      <c r="L14" s="11">
        <f>$C$14*100/$C$28</f>
        <v>10.085902323120893</v>
      </c>
      <c r="M14" s="11"/>
      <c r="N14" s="11"/>
      <c r="O14" s="13"/>
    </row>
    <row r="15" spans="2:15" s="12" customFormat="1" x14ac:dyDescent="0.2">
      <c r="B15" s="37" t="s">
        <v>152</v>
      </c>
      <c r="C15" s="254">
        <v>77.781000000000006</v>
      </c>
      <c r="D15" s="11"/>
      <c r="E15" s="11"/>
      <c r="F15" s="11"/>
      <c r="G15" s="11"/>
      <c r="H15" s="11">
        <f>$C$15*100/$C$28</f>
        <v>1.2109117029733121</v>
      </c>
      <c r="I15" s="11">
        <f>$C$15*100/$C$28</f>
        <v>1.2109117029733121</v>
      </c>
      <c r="J15" s="11">
        <f>$C$15*100/$C$28</f>
        <v>1.2109117029733121</v>
      </c>
      <c r="K15" s="11">
        <f>$C$15*100/$C$28</f>
        <v>1.2109117029733121</v>
      </c>
      <c r="L15" s="11">
        <f>$C$15*100/$C$28</f>
        <v>1.2109117029733121</v>
      </c>
      <c r="M15" s="11"/>
      <c r="N15" s="11"/>
      <c r="O15" s="13"/>
    </row>
    <row r="16" spans="2:15" s="12" customFormat="1" x14ac:dyDescent="0.2">
      <c r="B16" s="37" t="s">
        <v>153</v>
      </c>
      <c r="C16" s="254">
        <v>186.67099999999999</v>
      </c>
      <c r="D16" s="38"/>
      <c r="E16" s="38"/>
      <c r="F16" s="39"/>
      <c r="G16" s="11"/>
      <c r="H16" s="11">
        <f>$C$16*100/$C$28</f>
        <v>2.9061351551886854</v>
      </c>
      <c r="I16" s="11">
        <f>$C$16*100/$C$28</f>
        <v>2.9061351551886854</v>
      </c>
      <c r="J16" s="11">
        <f>$C$16*100/$C$28</f>
        <v>2.9061351551886854</v>
      </c>
      <c r="K16" s="11">
        <f>$C$16*100/$C$28</f>
        <v>2.9061351551886854</v>
      </c>
      <c r="L16" s="11">
        <f>$C$16*100/$C$28</f>
        <v>2.9061351551886854</v>
      </c>
      <c r="M16" s="11"/>
      <c r="N16" s="11"/>
      <c r="O16" s="13"/>
    </row>
    <row r="17" spans="1:15" s="12" customFormat="1" x14ac:dyDescent="0.2">
      <c r="B17" s="37" t="s">
        <v>154</v>
      </c>
      <c r="C17" s="254">
        <v>48.758000000000003</v>
      </c>
      <c r="D17" s="38"/>
      <c r="E17" s="38"/>
      <c r="F17" s="39"/>
      <c r="G17" s="11"/>
      <c r="H17" s="11">
        <f>$C$17*100/$C$28</f>
        <v>0.75907526019944138</v>
      </c>
      <c r="I17" s="11">
        <f>$C$17*100/$C$28</f>
        <v>0.75907526019944138</v>
      </c>
      <c r="J17" s="11">
        <f>$C$17*100/$C$28</f>
        <v>0.75907526019944138</v>
      </c>
      <c r="K17" s="11">
        <f>$C$17*100/$C$28</f>
        <v>0.75907526019944138</v>
      </c>
      <c r="L17" s="11">
        <f>$C$17*100/$C$28</f>
        <v>0.75907526019944138</v>
      </c>
      <c r="M17" s="11"/>
      <c r="N17" s="11"/>
      <c r="O17" s="13"/>
    </row>
    <row r="18" spans="1:15" s="12" customFormat="1" x14ac:dyDescent="0.2">
      <c r="B18" s="37" t="s">
        <v>61</v>
      </c>
      <c r="C18" s="254">
        <v>2.9340000000000002</v>
      </c>
      <c r="D18" s="78">
        <f t="shared" ref="D18:O18" si="3">$C$18*100/$C$28</f>
        <v>4.567715684452113E-2</v>
      </c>
      <c r="E18" s="78">
        <f t="shared" si="3"/>
        <v>4.567715684452113E-2</v>
      </c>
      <c r="F18" s="78">
        <f t="shared" si="3"/>
        <v>4.567715684452113E-2</v>
      </c>
      <c r="G18" s="78">
        <f t="shared" si="3"/>
        <v>4.567715684452113E-2</v>
      </c>
      <c r="H18" s="78">
        <f t="shared" si="3"/>
        <v>4.567715684452113E-2</v>
      </c>
      <c r="I18" s="78">
        <f t="shared" si="3"/>
        <v>4.567715684452113E-2</v>
      </c>
      <c r="J18" s="78">
        <f t="shared" si="3"/>
        <v>4.567715684452113E-2</v>
      </c>
      <c r="K18" s="78">
        <f t="shared" si="3"/>
        <v>4.567715684452113E-2</v>
      </c>
      <c r="L18" s="78">
        <f t="shared" si="3"/>
        <v>4.567715684452113E-2</v>
      </c>
      <c r="M18" s="78">
        <f t="shared" si="3"/>
        <v>4.567715684452113E-2</v>
      </c>
      <c r="N18" s="78">
        <f t="shared" si="3"/>
        <v>4.567715684452113E-2</v>
      </c>
      <c r="O18" s="78">
        <f t="shared" si="3"/>
        <v>4.567715684452113E-2</v>
      </c>
    </row>
    <row r="19" spans="1:15" s="12" customFormat="1" x14ac:dyDescent="0.2">
      <c r="B19" s="37" t="s">
        <v>54</v>
      </c>
      <c r="C19" s="254">
        <v>159.71600000000001</v>
      </c>
      <c r="D19" s="38"/>
      <c r="E19" s="38"/>
      <c r="F19" s="39"/>
      <c r="G19" s="11"/>
      <c r="H19" s="11">
        <f>$C$19*100/$C$28</f>
        <v>2.4864937909269038</v>
      </c>
      <c r="I19" s="11">
        <f>$C$19*100/$C$28</f>
        <v>2.4864937909269038</v>
      </c>
      <c r="J19" s="11">
        <f>$C$19*100/$C$28</f>
        <v>2.4864937909269038</v>
      </c>
      <c r="K19" s="11">
        <f>$C$19*100/$C$28</f>
        <v>2.4864937909269038</v>
      </c>
      <c r="L19" s="11">
        <f>$C$19*100/$C$28</f>
        <v>2.4864937909269038</v>
      </c>
      <c r="M19" s="11"/>
      <c r="N19" s="11"/>
      <c r="O19" s="13"/>
    </row>
    <row r="20" spans="1:15" s="12" customFormat="1" x14ac:dyDescent="0.2">
      <c r="B20" s="37" t="s">
        <v>79</v>
      </c>
      <c r="C20" s="254">
        <v>63.384999999999998</v>
      </c>
      <c r="D20" s="11">
        <f t="shared" ref="D20:O20" si="4">$C$20*100/$C$28</f>
        <v>0.98679161097136048</v>
      </c>
      <c r="E20" s="11">
        <f t="shared" si="4"/>
        <v>0.98679161097136048</v>
      </c>
      <c r="F20" s="11">
        <f t="shared" si="4"/>
        <v>0.98679161097136048</v>
      </c>
      <c r="G20" s="11">
        <f t="shared" si="4"/>
        <v>0.98679161097136048</v>
      </c>
      <c r="H20" s="11">
        <f t="shared" si="4"/>
        <v>0.98679161097136048</v>
      </c>
      <c r="I20" s="11">
        <f t="shared" si="4"/>
        <v>0.98679161097136048</v>
      </c>
      <c r="J20" s="11">
        <f t="shared" si="4"/>
        <v>0.98679161097136048</v>
      </c>
      <c r="K20" s="11">
        <f t="shared" si="4"/>
        <v>0.98679161097136048</v>
      </c>
      <c r="L20" s="11">
        <f t="shared" si="4"/>
        <v>0.98679161097136048</v>
      </c>
      <c r="M20" s="11">
        <f t="shared" si="4"/>
        <v>0.98679161097136048</v>
      </c>
      <c r="N20" s="11">
        <f t="shared" si="4"/>
        <v>0.98679161097136048</v>
      </c>
      <c r="O20" s="11">
        <f t="shared" si="4"/>
        <v>0.98679161097136048</v>
      </c>
    </row>
    <row r="21" spans="1:15" s="12" customFormat="1" x14ac:dyDescent="0.2">
      <c r="B21" s="37" t="s">
        <v>155</v>
      </c>
      <c r="C21" s="254">
        <v>152.875</v>
      </c>
      <c r="D21" s="38"/>
      <c r="E21" s="38"/>
      <c r="F21" s="39"/>
      <c r="G21" s="11">
        <f t="shared" ref="G21:L21" si="5">$C$21*100/$C$28</f>
        <v>2.3799915993886049</v>
      </c>
      <c r="H21" s="11">
        <f t="shared" si="5"/>
        <v>2.3799915993886049</v>
      </c>
      <c r="I21" s="11">
        <f t="shared" si="5"/>
        <v>2.3799915993886049</v>
      </c>
      <c r="J21" s="11">
        <f t="shared" si="5"/>
        <v>2.3799915993886049</v>
      </c>
      <c r="K21" s="11">
        <f t="shared" si="5"/>
        <v>2.3799915993886049</v>
      </c>
      <c r="L21" s="11">
        <f t="shared" si="5"/>
        <v>2.3799915993886049</v>
      </c>
      <c r="M21" s="11"/>
      <c r="N21" s="11"/>
      <c r="O21" s="13"/>
    </row>
    <row r="22" spans="1:15" s="12" customFormat="1" x14ac:dyDescent="0.2">
      <c r="B22" s="37" t="s">
        <v>55</v>
      </c>
      <c r="C22" s="254">
        <v>878.18100000000004</v>
      </c>
      <c r="D22" s="11">
        <f>$C$22*100/$C$28</f>
        <v>13.671714817613637</v>
      </c>
      <c r="E22" s="11">
        <f>$C$22*100/$C$28</f>
        <v>13.671714817613637</v>
      </c>
      <c r="F22" s="11">
        <f>$C$22*100/$C$28</f>
        <v>13.671714817613637</v>
      </c>
      <c r="G22" s="11">
        <f>$C$22*100/$C$28</f>
        <v>13.671714817613637</v>
      </c>
      <c r="H22" s="11"/>
      <c r="I22" s="11"/>
      <c r="J22" s="11"/>
      <c r="K22" s="11"/>
      <c r="L22" s="11"/>
      <c r="M22" s="11"/>
      <c r="N22" s="11">
        <f>$C$22*100/$C$28</f>
        <v>13.671714817613637</v>
      </c>
      <c r="O22" s="11">
        <f>$C$22*100/$C$28</f>
        <v>13.671714817613637</v>
      </c>
    </row>
    <row r="23" spans="1:15" s="12" customFormat="1" x14ac:dyDescent="0.2">
      <c r="B23" s="37" t="s">
        <v>156</v>
      </c>
      <c r="C23" s="254">
        <v>143.233</v>
      </c>
      <c r="D23" s="38"/>
      <c r="E23" s="38"/>
      <c r="F23" s="39"/>
      <c r="G23" s="11">
        <f t="shared" ref="G23:M23" si="6">$C$23*100/$C$28</f>
        <v>2.2298828242369786</v>
      </c>
      <c r="H23" s="11">
        <f t="shared" si="6"/>
        <v>2.2298828242369786</v>
      </c>
      <c r="I23" s="11">
        <f t="shared" si="6"/>
        <v>2.2298828242369786</v>
      </c>
      <c r="J23" s="11">
        <f t="shared" si="6"/>
        <v>2.2298828242369786</v>
      </c>
      <c r="K23" s="11">
        <f t="shared" si="6"/>
        <v>2.2298828242369786</v>
      </c>
      <c r="L23" s="11">
        <f t="shared" si="6"/>
        <v>2.2298828242369786</v>
      </c>
      <c r="M23" s="11">
        <f t="shared" si="6"/>
        <v>2.2298828242369786</v>
      </c>
      <c r="N23" s="11"/>
      <c r="O23" s="13"/>
    </row>
    <row r="24" spans="1:15" s="12" customFormat="1" x14ac:dyDescent="0.2">
      <c r="B24" s="37" t="s">
        <v>157</v>
      </c>
      <c r="C24" s="254">
        <v>61.86</v>
      </c>
      <c r="D24" s="11">
        <f t="shared" ref="D24:O24" si="7">$C$24*100/$C$28</f>
        <v>0.96305007580166213</v>
      </c>
      <c r="E24" s="11">
        <f t="shared" si="7"/>
        <v>0.96305007580166213</v>
      </c>
      <c r="F24" s="11">
        <f t="shared" si="7"/>
        <v>0.96305007580166213</v>
      </c>
      <c r="G24" s="11">
        <f t="shared" si="7"/>
        <v>0.96305007580166213</v>
      </c>
      <c r="H24" s="11">
        <f t="shared" si="7"/>
        <v>0.96305007580166213</v>
      </c>
      <c r="I24" s="11">
        <f t="shared" si="7"/>
        <v>0.96305007580166213</v>
      </c>
      <c r="J24" s="11">
        <f t="shared" si="7"/>
        <v>0.96305007580166213</v>
      </c>
      <c r="K24" s="11">
        <f t="shared" si="7"/>
        <v>0.96305007580166213</v>
      </c>
      <c r="L24" s="11">
        <f t="shared" si="7"/>
        <v>0.96305007580166213</v>
      </c>
      <c r="M24" s="11">
        <f t="shared" si="7"/>
        <v>0.96305007580166213</v>
      </c>
      <c r="N24" s="11">
        <f t="shared" si="7"/>
        <v>0.96305007580166213</v>
      </c>
      <c r="O24" s="11">
        <f t="shared" si="7"/>
        <v>0.96305007580166213</v>
      </c>
    </row>
    <row r="25" spans="1:15" s="12" customFormat="1" x14ac:dyDescent="0.2">
      <c r="B25" s="37" t="s">
        <v>63</v>
      </c>
      <c r="C25" s="254">
        <v>10.141999999999999</v>
      </c>
      <c r="D25" s="11"/>
      <c r="E25" s="11"/>
      <c r="F25" s="11"/>
      <c r="G25" s="11"/>
      <c r="H25" s="15">
        <f>$C$25*100/$C$28</f>
        <v>0.15789288504333102</v>
      </c>
      <c r="I25" s="15">
        <f>$C$25*100/$C$28</f>
        <v>0.15789288504333102</v>
      </c>
      <c r="J25" s="15">
        <f>$C$25*100/$C$28</f>
        <v>0.15789288504333102</v>
      </c>
      <c r="K25" s="15">
        <f>$C$25*100/$C$28</f>
        <v>0.15789288504333102</v>
      </c>
      <c r="L25" s="15">
        <f>$C$25*100/$C$28</f>
        <v>0.15789288504333102</v>
      </c>
      <c r="M25" s="11"/>
      <c r="N25" s="11"/>
      <c r="O25" s="11"/>
    </row>
    <row r="26" spans="1:15" s="12" customFormat="1" x14ac:dyDescent="0.2">
      <c r="B26" s="37" t="s">
        <v>64</v>
      </c>
      <c r="C26" s="254">
        <v>123.59699999999999</v>
      </c>
      <c r="D26" s="11"/>
      <c r="E26" s="11"/>
      <c r="F26" s="11"/>
      <c r="G26" s="11"/>
      <c r="H26" s="11">
        <f>$C$26*100/$C$28</f>
        <v>1.924185260569965</v>
      </c>
      <c r="I26" s="11">
        <f>$C$26*100/$C$28</f>
        <v>1.924185260569965</v>
      </c>
      <c r="J26" s="11">
        <f>$C$26*100/$C$28</f>
        <v>1.924185260569965</v>
      </c>
      <c r="K26" s="11">
        <f>$C$26*100/$C$28</f>
        <v>1.924185260569965</v>
      </c>
      <c r="L26" s="11">
        <f>$C$26*100/$C$28</f>
        <v>1.924185260569965</v>
      </c>
      <c r="M26" s="11"/>
      <c r="N26" s="11"/>
      <c r="O26" s="11"/>
    </row>
    <row r="27" spans="1:15" ht="16.5" x14ac:dyDescent="0.2">
      <c r="B27" s="257" t="s">
        <v>27</v>
      </c>
      <c r="C27" s="256">
        <f t="shared" ref="C27" si="8">SUM(C5:C26)</f>
        <v>8592.5540000000001</v>
      </c>
      <c r="D27" s="423"/>
      <c r="E27" s="424"/>
      <c r="F27" s="424"/>
      <c r="G27" s="424"/>
      <c r="H27" s="424"/>
      <c r="I27" s="424"/>
      <c r="J27" s="424"/>
      <c r="K27" s="424"/>
      <c r="L27" s="424"/>
      <c r="M27" s="424"/>
      <c r="N27" s="424"/>
      <c r="O27" s="425"/>
    </row>
    <row r="28" spans="1:15" ht="16.5" x14ac:dyDescent="0.3">
      <c r="A28" s="19"/>
      <c r="B28" s="242" t="s">
        <v>28</v>
      </c>
      <c r="C28" s="283">
        <v>6423.3419999999996</v>
      </c>
      <c r="D28" s="17">
        <f t="shared" ref="D28:O28" si="9">SUM(D5:D26)</f>
        <v>85.908877341421345</v>
      </c>
      <c r="E28" s="17">
        <f t="shared" si="9"/>
        <v>85.908877341421345</v>
      </c>
      <c r="F28" s="17">
        <f t="shared" si="9"/>
        <v>85.908877341421345</v>
      </c>
      <c r="G28" s="17">
        <f t="shared" si="9"/>
        <v>90.518751765046929</v>
      </c>
      <c r="H28" s="17">
        <f t="shared" si="9"/>
        <v>69.633253219274323</v>
      </c>
      <c r="I28" s="17">
        <f t="shared" si="9"/>
        <v>69.633253219274323</v>
      </c>
      <c r="J28" s="17">
        <f t="shared" si="9"/>
        <v>69.633253219274323</v>
      </c>
      <c r="K28" s="17">
        <f t="shared" si="9"/>
        <v>69.633253219274323</v>
      </c>
      <c r="L28" s="17">
        <f t="shared" si="9"/>
        <v>69.633253219274323</v>
      </c>
      <c r="M28" s="17">
        <f t="shared" si="9"/>
        <v>65.009585352920652</v>
      </c>
      <c r="N28" s="17">
        <f t="shared" si="9"/>
        <v>85.908877341421345</v>
      </c>
      <c r="O28" s="40">
        <f t="shared" si="9"/>
        <v>85.908877341421345</v>
      </c>
    </row>
    <row r="29" spans="1:15" ht="16.5" x14ac:dyDescent="0.2">
      <c r="A29" s="19"/>
      <c r="B29" s="21" t="s">
        <v>29</v>
      </c>
      <c r="C29" s="22">
        <f>C27/C28*100</f>
        <v>133.77076917280758</v>
      </c>
      <c r="D29" s="20"/>
      <c r="E29" s="20"/>
      <c r="F29" s="20"/>
      <c r="G29" s="20"/>
      <c r="H29" s="20"/>
      <c r="I29" s="20"/>
      <c r="J29" s="20"/>
      <c r="K29" s="20"/>
      <c r="L29" s="20"/>
      <c r="M29" s="20"/>
      <c r="N29" s="20"/>
      <c r="O29" s="23"/>
    </row>
    <row r="30" spans="1:15" ht="16.5" x14ac:dyDescent="0.3">
      <c r="A30" s="19"/>
      <c r="B30" s="24" t="s">
        <v>30</v>
      </c>
      <c r="C30" s="22">
        <v>8297</v>
      </c>
      <c r="D30" s="20"/>
      <c r="E30" s="20"/>
      <c r="F30" s="20"/>
      <c r="G30" s="20"/>
      <c r="H30" s="20"/>
      <c r="I30" s="20"/>
      <c r="J30" s="20"/>
      <c r="K30" s="20"/>
      <c r="L30" s="20"/>
      <c r="M30" s="20"/>
      <c r="N30" s="20"/>
      <c r="O30" s="23"/>
    </row>
    <row r="31" spans="1:15" ht="16.5" x14ac:dyDescent="0.3">
      <c r="A31" s="19"/>
      <c r="B31" s="26" t="s">
        <v>32</v>
      </c>
      <c r="C31" s="27">
        <f>C28/C30*100</f>
        <v>77.417644931903098</v>
      </c>
      <c r="D31" s="25"/>
      <c r="E31" s="20"/>
      <c r="F31" s="20"/>
      <c r="G31" s="20"/>
      <c r="H31" s="20"/>
      <c r="I31" s="20"/>
      <c r="J31" s="20"/>
      <c r="K31" s="20"/>
      <c r="L31" s="20"/>
      <c r="M31" s="20"/>
      <c r="N31" s="20"/>
      <c r="O31" s="23"/>
    </row>
    <row r="32" spans="1:15" ht="16.5" x14ac:dyDescent="0.2">
      <c r="A32" s="19"/>
      <c r="B32" s="28" t="s">
        <v>33</v>
      </c>
      <c r="C32" s="29">
        <v>8297</v>
      </c>
      <c r="D32" s="42"/>
      <c r="E32" s="32"/>
      <c r="F32" s="32"/>
      <c r="G32" s="32"/>
      <c r="H32" s="32"/>
      <c r="I32" s="32"/>
      <c r="J32" s="32"/>
      <c r="K32" s="32"/>
      <c r="L32" s="32"/>
      <c r="M32" s="32"/>
      <c r="N32" s="32"/>
      <c r="O32" s="33"/>
    </row>
    <row r="33" spans="2:15" x14ac:dyDescent="0.2">
      <c r="C33" s="43"/>
    </row>
    <row r="34" spans="2:15" ht="15.75" x14ac:dyDescent="0.25">
      <c r="B34" s="4" t="s">
        <v>631</v>
      </c>
    </row>
    <row r="35" spans="2:15" ht="64.5" customHeight="1" x14ac:dyDescent="0.2">
      <c r="B35" s="405" t="s">
        <v>158</v>
      </c>
      <c r="C35" s="405"/>
      <c r="D35" s="405"/>
      <c r="E35" s="405"/>
      <c r="F35" s="405"/>
      <c r="G35" s="405"/>
      <c r="H35" s="405"/>
      <c r="I35" s="405"/>
      <c r="J35" s="405"/>
      <c r="K35" s="405"/>
      <c r="L35" s="405"/>
      <c r="M35" s="405"/>
      <c r="N35" s="405"/>
      <c r="O35" s="405"/>
    </row>
    <row r="37" spans="2:15" ht="15.75" x14ac:dyDescent="0.25">
      <c r="B37" s="4" t="s">
        <v>39</v>
      </c>
    </row>
    <row r="38" spans="2:15" x14ac:dyDescent="0.2">
      <c r="B38" s="392" t="s">
        <v>159</v>
      </c>
      <c r="C38" s="392"/>
      <c r="D38" s="392"/>
      <c r="E38" s="392"/>
      <c r="F38" s="392"/>
      <c r="G38" s="392"/>
      <c r="H38" s="392"/>
      <c r="I38" s="392"/>
      <c r="J38" s="392"/>
      <c r="K38" s="392"/>
      <c r="L38" s="392"/>
      <c r="M38" s="392"/>
      <c r="N38" s="392"/>
      <c r="O38" s="392"/>
    </row>
    <row r="39" spans="2:15" x14ac:dyDescent="0.2">
      <c r="B39" s="398" t="s">
        <v>160</v>
      </c>
      <c r="C39" s="398"/>
      <c r="D39" s="398"/>
      <c r="E39" s="398"/>
      <c r="F39" s="398"/>
      <c r="G39" s="398"/>
      <c r="H39" s="398"/>
      <c r="I39" s="398"/>
      <c r="J39" s="398"/>
      <c r="K39" s="398"/>
      <c r="L39" s="398"/>
      <c r="M39" s="398"/>
      <c r="N39" s="398"/>
      <c r="O39" s="398"/>
    </row>
  </sheetData>
  <mergeCells count="7">
    <mergeCell ref="D1:O1"/>
    <mergeCell ref="D3:O3"/>
    <mergeCell ref="B35:O35"/>
    <mergeCell ref="B38:O38"/>
    <mergeCell ref="B39:O39"/>
    <mergeCell ref="B3:B4"/>
    <mergeCell ref="D27:O2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O41"/>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161</v>
      </c>
      <c r="C1" s="2"/>
      <c r="D1" s="393"/>
      <c r="E1" s="393"/>
      <c r="F1" s="393"/>
      <c r="G1" s="393"/>
      <c r="H1" s="393"/>
      <c r="I1" s="393"/>
      <c r="J1" s="393"/>
      <c r="K1" s="393"/>
      <c r="L1" s="393"/>
      <c r="M1" s="393"/>
      <c r="N1" s="393"/>
      <c r="O1" s="393"/>
    </row>
    <row r="2" spans="2:15" s="3" customFormat="1" ht="15.75" x14ac:dyDescent="0.25">
      <c r="B2" s="4" t="s">
        <v>1</v>
      </c>
      <c r="C2" s="5" t="s">
        <v>162</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959.5</v>
      </c>
      <c r="D5" s="11">
        <f>$C$5*100/$C$18</f>
        <v>61.349104859335036</v>
      </c>
      <c r="E5" s="11">
        <f>$C$5*100/$C$18</f>
        <v>61.349104859335036</v>
      </c>
      <c r="F5" s="11">
        <f>$C$5*100/$C$18</f>
        <v>61.349104859335036</v>
      </c>
      <c r="G5" s="11">
        <f>$C$5*100/$C$18</f>
        <v>61.349104859335036</v>
      </c>
      <c r="H5" s="11"/>
      <c r="I5" s="11"/>
      <c r="J5" s="11"/>
      <c r="K5" s="11"/>
      <c r="L5" s="11"/>
      <c r="M5" s="11">
        <f>$C$5*100/$C$18</f>
        <v>61.349104859335036</v>
      </c>
      <c r="N5" s="11">
        <f>$C$5*100/$C$18</f>
        <v>61.349104859335036</v>
      </c>
      <c r="O5" s="11">
        <f>$C$5*100/$C$18</f>
        <v>61.349104859335036</v>
      </c>
    </row>
    <row r="6" spans="2:15" s="12" customFormat="1" x14ac:dyDescent="0.2">
      <c r="B6" s="10" t="s">
        <v>150</v>
      </c>
      <c r="C6" s="254">
        <v>47.973999999999997</v>
      </c>
      <c r="D6" s="11"/>
      <c r="E6" s="11"/>
      <c r="F6" s="13"/>
      <c r="G6" s="11"/>
      <c r="H6" s="11">
        <f>$C$6*100/$C$18</f>
        <v>3.0673913043478258</v>
      </c>
      <c r="I6" s="11">
        <f>$C$6*100/$C$18</f>
        <v>3.0673913043478258</v>
      </c>
      <c r="J6" s="11">
        <f>$C$6*100/$C$18</f>
        <v>3.0673913043478258</v>
      </c>
      <c r="K6" s="11">
        <f>$C$6*100/$C$18</f>
        <v>3.0673913043478258</v>
      </c>
      <c r="L6" s="11">
        <f>$C$6*100/$C$18</f>
        <v>3.0673913043478258</v>
      </c>
      <c r="M6" s="11"/>
      <c r="N6" s="11"/>
      <c r="O6" s="13"/>
    </row>
    <row r="7" spans="2:15" s="12" customFormat="1" x14ac:dyDescent="0.2">
      <c r="B7" s="14" t="s">
        <v>16</v>
      </c>
      <c r="C7" s="254">
        <v>361.82499999999999</v>
      </c>
      <c r="D7" s="11">
        <f>$C$7*100/$C$18</f>
        <v>23.134590792838875</v>
      </c>
      <c r="E7" s="11">
        <f>$C$7*100/$C$18</f>
        <v>23.134590792838875</v>
      </c>
      <c r="F7" s="11">
        <f>$C$7*100/$C$18</f>
        <v>23.134590792838875</v>
      </c>
      <c r="G7" s="11">
        <f>$C$7*100/$C$18</f>
        <v>23.134590792838875</v>
      </c>
      <c r="H7" s="11"/>
      <c r="I7" s="11"/>
      <c r="J7" s="11"/>
      <c r="K7" s="11"/>
      <c r="L7" s="11"/>
      <c r="M7" s="11"/>
      <c r="N7" s="11">
        <f>$C$7*100/$C$18</f>
        <v>23.134590792838875</v>
      </c>
      <c r="O7" s="11">
        <f>$C$7*100/$C$18</f>
        <v>23.134590792838875</v>
      </c>
    </row>
    <row r="8" spans="2:15" s="12" customFormat="1" x14ac:dyDescent="0.2">
      <c r="B8" s="10" t="s">
        <v>49</v>
      </c>
      <c r="C8" s="255">
        <v>113.075</v>
      </c>
      <c r="D8" s="11"/>
      <c r="E8" s="11"/>
      <c r="F8" s="13"/>
      <c r="G8" s="11"/>
      <c r="H8" s="11">
        <f>$C$8*100/$C$18</f>
        <v>7.2298593350383635</v>
      </c>
      <c r="I8" s="11">
        <f>$C$8*100/$C$18</f>
        <v>7.2298593350383635</v>
      </c>
      <c r="J8" s="11">
        <f>$C$8*100/$C$18</f>
        <v>7.2298593350383635</v>
      </c>
      <c r="K8" s="11">
        <f>$C$8*100/$C$18</f>
        <v>7.2298593350383635</v>
      </c>
      <c r="L8" s="11">
        <f>$C$8*100/$C$18</f>
        <v>7.2298593350383635</v>
      </c>
      <c r="M8" s="11"/>
      <c r="N8" s="11"/>
      <c r="O8" s="13"/>
    </row>
    <row r="9" spans="2:15" s="12" customFormat="1" x14ac:dyDescent="0.2">
      <c r="B9" s="37" t="s">
        <v>59</v>
      </c>
      <c r="C9" s="255">
        <v>20.2</v>
      </c>
      <c r="D9" s="38"/>
      <c r="E9" s="38"/>
      <c r="F9" s="39"/>
      <c r="G9" s="11"/>
      <c r="H9" s="11">
        <f>$C$9*100/$C$18</f>
        <v>1.2915601023017902</v>
      </c>
      <c r="I9" s="11">
        <f>$C$9*100/$C$18</f>
        <v>1.2915601023017902</v>
      </c>
      <c r="J9" s="11">
        <f>$C$9*100/$C$18</f>
        <v>1.2915601023017902</v>
      </c>
      <c r="K9" s="11">
        <f>$C$9*100/$C$18</f>
        <v>1.2915601023017902</v>
      </c>
      <c r="L9" s="11">
        <f>$C$9*100/$C$18</f>
        <v>1.2915601023017902</v>
      </c>
      <c r="M9" s="11"/>
      <c r="N9" s="11"/>
      <c r="O9" s="13"/>
    </row>
    <row r="10" spans="2:15" s="12" customFormat="1" x14ac:dyDescent="0.2">
      <c r="B10" s="10" t="s">
        <v>50</v>
      </c>
      <c r="C10" s="254">
        <v>260.72500000000002</v>
      </c>
      <c r="D10" s="11"/>
      <c r="E10" s="11"/>
      <c r="F10" s="11"/>
      <c r="G10" s="11"/>
      <c r="H10" s="11">
        <f>$C$10*100/$C$18</f>
        <v>16.670396419437342</v>
      </c>
      <c r="I10" s="11">
        <f>$C$10*100/$C$18</f>
        <v>16.670396419437342</v>
      </c>
      <c r="J10" s="11">
        <f>$C$10*100/$C$18</f>
        <v>16.670396419437342</v>
      </c>
      <c r="K10" s="11">
        <f>$C$10*100/$C$18</f>
        <v>16.670396419437342</v>
      </c>
      <c r="L10" s="11">
        <f>$C$10*100/$C$18</f>
        <v>16.670396419437342</v>
      </c>
      <c r="M10" s="11"/>
      <c r="N10" s="11"/>
      <c r="O10" s="13"/>
    </row>
    <row r="11" spans="2:15" s="12" customFormat="1" ht="15" x14ac:dyDescent="0.2">
      <c r="B11" s="10" t="s">
        <v>747</v>
      </c>
      <c r="C11" s="254">
        <v>190</v>
      </c>
      <c r="D11" s="11">
        <f t="shared" ref="D11:O11" si="0">$C$11*100/$C$18</f>
        <v>12.148337595907929</v>
      </c>
      <c r="E11" s="11">
        <f t="shared" si="0"/>
        <v>12.148337595907929</v>
      </c>
      <c r="F11" s="11">
        <f t="shared" si="0"/>
        <v>12.148337595907929</v>
      </c>
      <c r="G11" s="11">
        <f t="shared" si="0"/>
        <v>12.148337595907929</v>
      </c>
      <c r="H11" s="11">
        <f t="shared" si="0"/>
        <v>12.148337595907929</v>
      </c>
      <c r="I11" s="11">
        <f t="shared" si="0"/>
        <v>12.148337595907929</v>
      </c>
      <c r="J11" s="11">
        <f t="shared" si="0"/>
        <v>12.148337595907929</v>
      </c>
      <c r="K11" s="11">
        <f t="shared" si="0"/>
        <v>12.148337595907929</v>
      </c>
      <c r="L11" s="11">
        <f t="shared" si="0"/>
        <v>12.148337595907929</v>
      </c>
      <c r="M11" s="11">
        <f t="shared" si="0"/>
        <v>12.148337595907929</v>
      </c>
      <c r="N11" s="11">
        <f t="shared" si="0"/>
        <v>12.148337595907929</v>
      </c>
      <c r="O11" s="11">
        <f t="shared" si="0"/>
        <v>12.148337595907929</v>
      </c>
    </row>
    <row r="12" spans="2:15" s="12" customFormat="1" x14ac:dyDescent="0.2">
      <c r="B12" s="14" t="s">
        <v>163</v>
      </c>
      <c r="C12" s="254">
        <v>32</v>
      </c>
      <c r="D12" s="11">
        <f t="shared" ref="D12:O12" si="1">$C$12*100/$C$18</f>
        <v>2.0460358056265986</v>
      </c>
      <c r="E12" s="11">
        <f t="shared" si="1"/>
        <v>2.0460358056265986</v>
      </c>
      <c r="F12" s="11">
        <f t="shared" si="1"/>
        <v>2.0460358056265986</v>
      </c>
      <c r="G12" s="11">
        <f t="shared" si="1"/>
        <v>2.0460358056265986</v>
      </c>
      <c r="H12" s="11">
        <f t="shared" si="1"/>
        <v>2.0460358056265986</v>
      </c>
      <c r="I12" s="11">
        <f t="shared" si="1"/>
        <v>2.0460358056265986</v>
      </c>
      <c r="J12" s="11">
        <f t="shared" si="1"/>
        <v>2.0460358056265986</v>
      </c>
      <c r="K12" s="11">
        <f t="shared" si="1"/>
        <v>2.0460358056265986</v>
      </c>
      <c r="L12" s="11">
        <f t="shared" si="1"/>
        <v>2.0460358056265986</v>
      </c>
      <c r="M12" s="11">
        <f t="shared" si="1"/>
        <v>2.0460358056265986</v>
      </c>
      <c r="N12" s="11">
        <f t="shared" si="1"/>
        <v>2.0460358056265986</v>
      </c>
      <c r="O12" s="11">
        <f t="shared" si="1"/>
        <v>2.0460358056265986</v>
      </c>
    </row>
    <row r="13" spans="2:15" s="12" customFormat="1" x14ac:dyDescent="0.2">
      <c r="B13" s="10" t="s">
        <v>164</v>
      </c>
      <c r="C13" s="254">
        <v>18.789000000000001</v>
      </c>
      <c r="D13" s="11"/>
      <c r="E13" s="11"/>
      <c r="F13" s="11"/>
      <c r="G13" s="11"/>
      <c r="H13" s="11">
        <f>$C$13*100/$C$18</f>
        <v>1.2013427109974426</v>
      </c>
      <c r="I13" s="11">
        <f>$C$13*100/$C$18</f>
        <v>1.2013427109974426</v>
      </c>
      <c r="J13" s="11">
        <f>$C$13*100/$C$18</f>
        <v>1.2013427109974426</v>
      </c>
      <c r="K13" s="11">
        <f>$C$13*100/$C$18</f>
        <v>1.2013427109974426</v>
      </c>
      <c r="L13" s="11">
        <f>$C$13*100/$C$18</f>
        <v>1.2013427109974426</v>
      </c>
      <c r="M13" s="11"/>
      <c r="N13" s="11"/>
      <c r="O13" s="13"/>
    </row>
    <row r="14" spans="2:15" s="12" customFormat="1" x14ac:dyDescent="0.2">
      <c r="B14" s="37" t="s">
        <v>78</v>
      </c>
      <c r="C14" s="254">
        <v>13.025</v>
      </c>
      <c r="D14" s="38"/>
      <c r="E14" s="38"/>
      <c r="F14" s="39"/>
      <c r="G14" s="11"/>
      <c r="H14" s="11">
        <f>$C$14*100/$C$18</f>
        <v>0.8328005115089514</v>
      </c>
      <c r="I14" s="11">
        <f>$C$14*100/$C$18</f>
        <v>0.8328005115089514</v>
      </c>
      <c r="J14" s="11">
        <f>$C$14*100/$C$18</f>
        <v>0.8328005115089514</v>
      </c>
      <c r="K14" s="11">
        <f>$C$14*100/$C$18</f>
        <v>0.8328005115089514</v>
      </c>
      <c r="L14" s="11">
        <f>$C$14*100/$C$18</f>
        <v>0.8328005115089514</v>
      </c>
      <c r="M14" s="11"/>
      <c r="N14" s="11"/>
      <c r="O14" s="13"/>
    </row>
    <row r="15" spans="2:15" s="12" customFormat="1" x14ac:dyDescent="0.2">
      <c r="B15" s="37" t="s">
        <v>54</v>
      </c>
      <c r="C15" s="254">
        <v>12.225</v>
      </c>
      <c r="D15" s="11"/>
      <c r="E15" s="11"/>
      <c r="F15" s="11"/>
      <c r="G15" s="11"/>
      <c r="H15" s="11">
        <f>$C$15*100/$C$18</f>
        <v>0.78164961636828645</v>
      </c>
      <c r="I15" s="11">
        <f>$C$15*100/$C$18</f>
        <v>0.78164961636828645</v>
      </c>
      <c r="J15" s="11">
        <f>$C$15*100/$C$18</f>
        <v>0.78164961636828645</v>
      </c>
      <c r="K15" s="11">
        <f>$C$15*100/$C$18</f>
        <v>0.78164961636828645</v>
      </c>
      <c r="L15" s="11">
        <f>$C$15*100/$C$18</f>
        <v>0.78164961636828645</v>
      </c>
      <c r="M15" s="11"/>
      <c r="N15" s="11"/>
      <c r="O15" s="13"/>
    </row>
    <row r="16" spans="2:15" s="12" customFormat="1" x14ac:dyDescent="0.2">
      <c r="B16" s="37" t="s">
        <v>156</v>
      </c>
      <c r="C16" s="254">
        <v>20.574999999999999</v>
      </c>
      <c r="D16" s="11"/>
      <c r="E16" s="11"/>
      <c r="F16" s="11"/>
      <c r="G16" s="11">
        <f t="shared" ref="G16:M16" si="2">$C$16*100/$C$18</f>
        <v>1.3155370843989769</v>
      </c>
      <c r="H16" s="11">
        <f t="shared" si="2"/>
        <v>1.3155370843989769</v>
      </c>
      <c r="I16" s="11">
        <f t="shared" si="2"/>
        <v>1.3155370843989769</v>
      </c>
      <c r="J16" s="11">
        <f t="shared" si="2"/>
        <v>1.3155370843989769</v>
      </c>
      <c r="K16" s="11">
        <f t="shared" si="2"/>
        <v>1.3155370843989769</v>
      </c>
      <c r="L16" s="11">
        <f t="shared" si="2"/>
        <v>1.3155370843989769</v>
      </c>
      <c r="M16" s="11">
        <f t="shared" si="2"/>
        <v>1.3155370843989769</v>
      </c>
      <c r="N16" s="11"/>
      <c r="O16" s="13"/>
    </row>
    <row r="17" spans="1:15" ht="16.5" x14ac:dyDescent="0.2">
      <c r="B17" s="257" t="s">
        <v>27</v>
      </c>
      <c r="C17" s="256">
        <f t="shared" ref="C17" si="3">SUM(C5:C16)</f>
        <v>2049.913</v>
      </c>
      <c r="D17" s="423"/>
      <c r="E17" s="424"/>
      <c r="F17" s="424"/>
      <c r="G17" s="424"/>
      <c r="H17" s="424"/>
      <c r="I17" s="424"/>
      <c r="J17" s="424"/>
      <c r="K17" s="424"/>
      <c r="L17" s="424"/>
      <c r="M17" s="424"/>
      <c r="N17" s="424"/>
      <c r="O17" s="425"/>
    </row>
    <row r="18" spans="1:15" ht="16.5" x14ac:dyDescent="0.3">
      <c r="A18" s="19"/>
      <c r="B18" s="242" t="s">
        <v>28</v>
      </c>
      <c r="C18" s="283">
        <v>1564</v>
      </c>
      <c r="D18" s="17">
        <f t="shared" ref="D18:O18" si="4">SUM(D5:D16)</f>
        <v>98.678069053708441</v>
      </c>
      <c r="E18" s="17">
        <f t="shared" si="4"/>
        <v>98.678069053708441</v>
      </c>
      <c r="F18" s="17">
        <f t="shared" si="4"/>
        <v>98.678069053708441</v>
      </c>
      <c r="G18" s="17">
        <f t="shared" si="4"/>
        <v>99.993606138107424</v>
      </c>
      <c r="H18" s="17">
        <f t="shared" si="4"/>
        <v>46.584910485933506</v>
      </c>
      <c r="I18" s="17">
        <f t="shared" si="4"/>
        <v>46.584910485933506</v>
      </c>
      <c r="J18" s="17">
        <f t="shared" si="4"/>
        <v>46.584910485933506</v>
      </c>
      <c r="K18" s="17">
        <f t="shared" si="4"/>
        <v>46.584910485933506</v>
      </c>
      <c r="L18" s="17">
        <f t="shared" si="4"/>
        <v>46.584910485933506</v>
      </c>
      <c r="M18" s="17">
        <f t="shared" si="4"/>
        <v>76.859015345268546</v>
      </c>
      <c r="N18" s="17">
        <f t="shared" si="4"/>
        <v>98.678069053708441</v>
      </c>
      <c r="O18" s="40">
        <f t="shared" si="4"/>
        <v>98.678069053708441</v>
      </c>
    </row>
    <row r="19" spans="1:15" ht="16.5" x14ac:dyDescent="0.2">
      <c r="A19" s="19"/>
      <c r="B19" s="21" t="s">
        <v>29</v>
      </c>
      <c r="C19" s="22">
        <f>C17/C18*100</f>
        <v>131.06860613810741</v>
      </c>
      <c r="D19" s="20"/>
      <c r="E19" s="20"/>
      <c r="F19" s="20"/>
      <c r="G19" s="20"/>
      <c r="H19" s="20"/>
      <c r="I19" s="20"/>
      <c r="J19" s="20"/>
      <c r="K19" s="20"/>
      <c r="L19" s="20"/>
      <c r="M19" s="20"/>
      <c r="N19" s="20"/>
      <c r="O19" s="23"/>
    </row>
    <row r="20" spans="1:15" ht="16.5" x14ac:dyDescent="0.3">
      <c r="A20" s="19"/>
      <c r="B20" s="24" t="s">
        <v>30</v>
      </c>
      <c r="C20" s="22">
        <v>3525</v>
      </c>
      <c r="D20" s="25" t="s">
        <v>31</v>
      </c>
      <c r="E20" s="20"/>
      <c r="F20" s="20"/>
      <c r="G20" s="20"/>
      <c r="H20" s="20"/>
      <c r="I20" s="20"/>
      <c r="J20" s="20"/>
      <c r="K20" s="20"/>
      <c r="L20" s="20"/>
      <c r="M20" s="20"/>
      <c r="N20" s="20"/>
      <c r="O20" s="23"/>
    </row>
    <row r="21" spans="1:15" ht="16.5" x14ac:dyDescent="0.3">
      <c r="A21" s="19"/>
      <c r="B21" s="26" t="s">
        <v>32</v>
      </c>
      <c r="C21" s="27">
        <f>C18/C20*100</f>
        <v>44.368794326241137</v>
      </c>
      <c r="D21" s="25"/>
      <c r="E21" s="20"/>
      <c r="F21" s="20"/>
      <c r="G21" s="20"/>
      <c r="H21" s="20"/>
      <c r="I21" s="20"/>
      <c r="J21" s="20"/>
      <c r="K21" s="20"/>
      <c r="L21" s="20"/>
      <c r="M21" s="20"/>
      <c r="N21" s="20"/>
      <c r="O21" s="23"/>
    </row>
    <row r="22" spans="1:15" ht="16.5" x14ac:dyDescent="0.2">
      <c r="A22" s="19"/>
      <c r="B22" s="28" t="s">
        <v>33</v>
      </c>
      <c r="C22" s="29">
        <v>3525</v>
      </c>
      <c r="D22" s="30" t="s">
        <v>31</v>
      </c>
      <c r="E22" s="44" t="s">
        <v>165</v>
      </c>
      <c r="F22" s="32"/>
      <c r="G22" s="32"/>
      <c r="H22" s="32"/>
      <c r="I22" s="32"/>
      <c r="J22" s="32"/>
      <c r="K22" s="32"/>
      <c r="L22" s="32"/>
      <c r="M22" s="32"/>
      <c r="N22" s="32"/>
      <c r="O22" s="33"/>
    </row>
    <row r="23" spans="1:15" x14ac:dyDescent="0.2">
      <c r="B23" s="80"/>
      <c r="C23" s="43"/>
      <c r="D23" s="81" t="s">
        <v>35</v>
      </c>
      <c r="E23" s="82" t="s">
        <v>36</v>
      </c>
      <c r="F23" s="80"/>
      <c r="G23" s="80"/>
      <c r="H23" s="80"/>
      <c r="I23" s="80"/>
      <c r="J23" s="80"/>
      <c r="K23" s="80"/>
      <c r="L23" s="80"/>
      <c r="M23" s="80"/>
      <c r="N23" s="80"/>
      <c r="O23" s="80"/>
    </row>
    <row r="24" spans="1:15" x14ac:dyDescent="0.2">
      <c r="D24" s="83"/>
      <c r="E24" s="84"/>
    </row>
    <row r="25" spans="1:15" x14ac:dyDescent="0.2">
      <c r="D25" s="83"/>
      <c r="E25" s="84"/>
    </row>
    <row r="26" spans="1:15" x14ac:dyDescent="0.2">
      <c r="D26" s="83"/>
      <c r="E26" s="84"/>
    </row>
    <row r="27" spans="1:15" x14ac:dyDescent="0.2">
      <c r="D27" s="83"/>
      <c r="E27" s="84"/>
    </row>
    <row r="28" spans="1:15" x14ac:dyDescent="0.2">
      <c r="D28" s="83"/>
      <c r="E28" s="84"/>
    </row>
    <row r="29" spans="1:15" x14ac:dyDescent="0.2">
      <c r="D29" s="83"/>
      <c r="E29" s="84"/>
    </row>
    <row r="30" spans="1:15" x14ac:dyDescent="0.2">
      <c r="D30" s="83"/>
      <c r="E30" s="84"/>
    </row>
    <row r="31" spans="1:15" x14ac:dyDescent="0.2">
      <c r="D31" s="83"/>
      <c r="E31" s="84"/>
    </row>
    <row r="32" spans="1:15" x14ac:dyDescent="0.2">
      <c r="D32" s="83"/>
      <c r="E32" s="84"/>
    </row>
    <row r="33" spans="2:15" x14ac:dyDescent="0.2">
      <c r="D33" s="83"/>
      <c r="E33" s="84"/>
    </row>
    <row r="34" spans="2:15" ht="15.75" x14ac:dyDescent="0.25">
      <c r="B34" s="4" t="s">
        <v>632</v>
      </c>
    </row>
    <row r="35" spans="2:15" ht="96.75" customHeight="1" x14ac:dyDescent="0.2">
      <c r="B35" s="405" t="s">
        <v>166</v>
      </c>
      <c r="C35" s="405"/>
      <c r="D35" s="405"/>
      <c r="E35" s="405"/>
      <c r="F35" s="405"/>
      <c r="G35" s="405"/>
      <c r="H35" s="405"/>
      <c r="I35" s="405"/>
      <c r="J35" s="405"/>
      <c r="K35" s="405"/>
      <c r="L35" s="405"/>
      <c r="M35" s="405"/>
      <c r="N35" s="405"/>
      <c r="O35" s="405"/>
    </row>
    <row r="37" spans="2:15" ht="15.75" x14ac:dyDescent="0.25">
      <c r="B37" s="4" t="s">
        <v>39</v>
      </c>
    </row>
    <row r="38" spans="2:15" ht="27.75" customHeight="1" x14ac:dyDescent="0.2">
      <c r="B38" s="405" t="s">
        <v>167</v>
      </c>
      <c r="C38" s="405"/>
      <c r="D38" s="405"/>
      <c r="E38" s="405"/>
      <c r="F38" s="405"/>
      <c r="G38" s="405"/>
      <c r="H38" s="405"/>
      <c r="I38" s="405"/>
      <c r="J38" s="405"/>
      <c r="K38" s="405"/>
      <c r="L38" s="405"/>
      <c r="M38" s="405"/>
      <c r="N38" s="405"/>
      <c r="O38" s="405"/>
    </row>
    <row r="39" spans="2:15" ht="14.25" customHeight="1" x14ac:dyDescent="0.2">
      <c r="B39" s="406" t="s">
        <v>168</v>
      </c>
      <c r="C39" s="406"/>
      <c r="D39" s="406"/>
      <c r="E39" s="406"/>
      <c r="F39" s="406"/>
      <c r="G39" s="406"/>
      <c r="H39" s="406"/>
      <c r="I39" s="406"/>
      <c r="J39" s="406"/>
      <c r="K39" s="406"/>
      <c r="L39" s="406"/>
      <c r="M39" s="406"/>
      <c r="N39" s="406"/>
      <c r="O39" s="406"/>
    </row>
    <row r="40" spans="2:15" x14ac:dyDescent="0.2">
      <c r="B40" s="392" t="s">
        <v>41</v>
      </c>
      <c r="C40" s="392"/>
      <c r="D40" s="392"/>
      <c r="E40" s="392"/>
      <c r="F40" s="392"/>
      <c r="G40" s="392"/>
      <c r="H40" s="392"/>
      <c r="I40" s="392"/>
      <c r="J40" s="392"/>
      <c r="K40" s="392"/>
      <c r="L40" s="392"/>
      <c r="M40" s="392"/>
      <c r="N40" s="392"/>
      <c r="O40" s="392"/>
    </row>
    <row r="41" spans="2:15" x14ac:dyDescent="0.2">
      <c r="B41" s="392" t="s">
        <v>42</v>
      </c>
      <c r="C41" s="392"/>
      <c r="D41" s="392"/>
      <c r="E41" s="392"/>
      <c r="F41" s="392"/>
      <c r="G41" s="392"/>
      <c r="H41" s="392"/>
      <c r="I41" s="392"/>
      <c r="J41" s="392"/>
      <c r="K41" s="392"/>
      <c r="L41" s="392"/>
      <c r="M41" s="392"/>
      <c r="N41" s="392"/>
      <c r="O41" s="392"/>
    </row>
  </sheetData>
  <mergeCells count="9">
    <mergeCell ref="B41:O41"/>
    <mergeCell ref="D1:O1"/>
    <mergeCell ref="D3:O3"/>
    <mergeCell ref="B35:O35"/>
    <mergeCell ref="B38:O38"/>
    <mergeCell ref="B39:O39"/>
    <mergeCell ref="B40:O40"/>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0"/>
  <dimension ref="A1:O19"/>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427</v>
      </c>
      <c r="C1" s="2"/>
      <c r="D1" s="393"/>
      <c r="E1" s="393"/>
      <c r="F1" s="393"/>
      <c r="G1" s="393"/>
      <c r="H1" s="393"/>
      <c r="I1" s="393"/>
      <c r="J1" s="393"/>
      <c r="K1" s="393"/>
      <c r="L1" s="393"/>
      <c r="M1" s="393"/>
      <c r="N1" s="393"/>
      <c r="O1" s="393"/>
    </row>
    <row r="2" spans="1:15" s="3" customFormat="1" ht="15.75" x14ac:dyDescent="0.25">
      <c r="B2" s="4" t="s">
        <v>1</v>
      </c>
      <c r="C2" s="5" t="s">
        <v>428</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91"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v>
      </c>
      <c r="C5" s="292">
        <v>0.5</v>
      </c>
      <c r="D5" s="11"/>
      <c r="E5" s="11"/>
      <c r="F5" s="13"/>
      <c r="G5" s="11">
        <f>$C$5*100/$C$9</f>
        <v>45.454545454545453</v>
      </c>
      <c r="H5" s="11">
        <f>$C$5*100/$C$9</f>
        <v>45.454545454545453</v>
      </c>
      <c r="I5" s="11">
        <f>$C$5*100/$C$9</f>
        <v>45.454545454545453</v>
      </c>
      <c r="J5" s="11">
        <f>$C$5*100/$C$9</f>
        <v>45.454545454545453</v>
      </c>
      <c r="K5" s="11">
        <f>$C$5*100/$C$9</f>
        <v>45.454545454545453</v>
      </c>
      <c r="L5" s="11"/>
      <c r="M5" s="11"/>
      <c r="N5" s="11"/>
      <c r="O5" s="13"/>
    </row>
    <row r="6" spans="1:15" s="12" customFormat="1" x14ac:dyDescent="0.2">
      <c r="B6" s="14" t="s">
        <v>429</v>
      </c>
      <c r="C6" s="293">
        <v>0.1</v>
      </c>
      <c r="D6" s="11"/>
      <c r="E6" s="11"/>
      <c r="F6" s="11"/>
      <c r="G6" s="11">
        <f>$C$6*100/$C$9</f>
        <v>9.0909090909090899</v>
      </c>
      <c r="H6" s="11">
        <f>$C$6*100/$C$9</f>
        <v>9.0909090909090899</v>
      </c>
      <c r="I6" s="11">
        <f>$C$6*100/$C$9</f>
        <v>9.0909090909090899</v>
      </c>
      <c r="J6" s="11">
        <f>$C$6*100/$C$9</f>
        <v>9.0909090909090899</v>
      </c>
      <c r="K6" s="11">
        <f>$C$6*100/$C$9</f>
        <v>9.0909090909090899</v>
      </c>
      <c r="L6" s="11"/>
      <c r="M6" s="11"/>
      <c r="N6" s="11"/>
      <c r="O6" s="11"/>
    </row>
    <row r="7" spans="1:15" s="12" customFormat="1" x14ac:dyDescent="0.2">
      <c r="B7" s="10" t="s">
        <v>78</v>
      </c>
      <c r="C7" s="293">
        <v>0.5</v>
      </c>
      <c r="D7" s="11"/>
      <c r="E7" s="11"/>
      <c r="F7" s="13"/>
      <c r="G7" s="11">
        <f>$C$7*100/$C$9</f>
        <v>45.454545454545453</v>
      </c>
      <c r="H7" s="11">
        <f>$C$7*100/$C$9</f>
        <v>45.454545454545453</v>
      </c>
      <c r="I7" s="11">
        <f>$C$7*100/$C$9</f>
        <v>45.454545454545453</v>
      </c>
      <c r="J7" s="11">
        <f>$C$7*100/$C$9</f>
        <v>45.454545454545453</v>
      </c>
      <c r="K7" s="11">
        <f>$C$7*100/$C$9</f>
        <v>45.454545454545453</v>
      </c>
      <c r="L7" s="11"/>
      <c r="M7" s="11"/>
      <c r="N7" s="11"/>
      <c r="O7" s="13"/>
    </row>
    <row r="8" spans="1:15" ht="16.5" x14ac:dyDescent="0.2">
      <c r="B8" s="257" t="s">
        <v>27</v>
      </c>
      <c r="C8" s="294">
        <f t="shared" ref="C8" si="0">SUM(C5:C7)</f>
        <v>1.1000000000000001</v>
      </c>
      <c r="D8" s="423"/>
      <c r="E8" s="424"/>
      <c r="F8" s="424"/>
      <c r="G8" s="424"/>
      <c r="H8" s="424"/>
      <c r="I8" s="424"/>
      <c r="J8" s="424"/>
      <c r="K8" s="424"/>
      <c r="L8" s="424"/>
      <c r="M8" s="424"/>
      <c r="N8" s="424"/>
      <c r="O8" s="425"/>
    </row>
    <row r="9" spans="1:15" ht="16.5" x14ac:dyDescent="0.3">
      <c r="A9" s="19"/>
      <c r="B9" s="242" t="s">
        <v>28</v>
      </c>
      <c r="C9" s="295">
        <v>1.1000000000000001</v>
      </c>
      <c r="D9" s="17">
        <f t="shared" ref="D9:O9" si="1">SUM(D5:D7)</f>
        <v>0</v>
      </c>
      <c r="E9" s="17">
        <f t="shared" si="1"/>
        <v>0</v>
      </c>
      <c r="F9" s="17">
        <f t="shared" si="1"/>
        <v>0</v>
      </c>
      <c r="G9" s="17">
        <f t="shared" si="1"/>
        <v>100</v>
      </c>
      <c r="H9" s="17">
        <f t="shared" si="1"/>
        <v>100</v>
      </c>
      <c r="I9" s="17">
        <f t="shared" si="1"/>
        <v>100</v>
      </c>
      <c r="J9" s="17">
        <f t="shared" si="1"/>
        <v>100</v>
      </c>
      <c r="K9" s="17">
        <f t="shared" si="1"/>
        <v>100</v>
      </c>
      <c r="L9" s="17">
        <f t="shared" si="1"/>
        <v>0</v>
      </c>
      <c r="M9" s="17">
        <f t="shared" si="1"/>
        <v>0</v>
      </c>
      <c r="N9" s="17">
        <f t="shared" si="1"/>
        <v>0</v>
      </c>
      <c r="O9" s="17">
        <f t="shared" si="1"/>
        <v>0</v>
      </c>
    </row>
    <row r="10" spans="1:15" ht="16.5" x14ac:dyDescent="0.2">
      <c r="A10" s="19"/>
      <c r="B10" s="21" t="s">
        <v>29</v>
      </c>
      <c r="C10" s="22">
        <f>C8/C9*100</f>
        <v>100</v>
      </c>
      <c r="D10" s="20"/>
      <c r="E10" s="20"/>
      <c r="F10" s="20"/>
      <c r="G10" s="20"/>
      <c r="H10" s="20"/>
      <c r="I10" s="20"/>
      <c r="J10" s="20"/>
      <c r="K10" s="20"/>
      <c r="L10" s="20"/>
      <c r="M10" s="20"/>
      <c r="N10" s="20"/>
      <c r="O10" s="23"/>
    </row>
    <row r="11" spans="1:15" ht="16.5" x14ac:dyDescent="0.3">
      <c r="A11" s="19"/>
      <c r="B11" s="24" t="s">
        <v>30</v>
      </c>
      <c r="C11" s="153">
        <v>1.1000000000000001</v>
      </c>
      <c r="D11" s="20"/>
      <c r="E11" s="20"/>
      <c r="F11" s="20"/>
      <c r="G11" s="20"/>
      <c r="H11" s="20"/>
      <c r="I11" s="20"/>
      <c r="J11" s="20"/>
      <c r="K11" s="20"/>
      <c r="L11" s="20"/>
      <c r="M11" s="20"/>
      <c r="N11" s="20"/>
      <c r="O11" s="23"/>
    </row>
    <row r="12" spans="1:15" ht="16.5" x14ac:dyDescent="0.3">
      <c r="A12" s="19"/>
      <c r="B12" s="26" t="s">
        <v>32</v>
      </c>
      <c r="C12" s="144">
        <f>100*C9/C11</f>
        <v>100</v>
      </c>
      <c r="D12" s="20"/>
      <c r="E12" s="20"/>
      <c r="F12" s="20"/>
      <c r="G12" s="20"/>
      <c r="H12" s="20"/>
      <c r="I12" s="20"/>
      <c r="J12" s="20"/>
      <c r="K12" s="20"/>
      <c r="L12" s="20"/>
      <c r="M12" s="20"/>
      <c r="N12" s="20"/>
      <c r="O12" s="23"/>
    </row>
    <row r="13" spans="1:15" ht="16.5" x14ac:dyDescent="0.2">
      <c r="A13" s="19"/>
      <c r="B13" s="28" t="s">
        <v>33</v>
      </c>
      <c r="C13" s="154">
        <v>1.1000000000000001</v>
      </c>
      <c r="D13" s="42"/>
      <c r="E13" s="32"/>
      <c r="F13" s="32"/>
      <c r="G13" s="32"/>
      <c r="H13" s="32"/>
      <c r="I13" s="32"/>
      <c r="J13" s="32"/>
      <c r="K13" s="32"/>
      <c r="L13" s="32"/>
      <c r="M13" s="32"/>
      <c r="N13" s="32"/>
      <c r="O13" s="33"/>
    </row>
    <row r="14" spans="1:15" x14ac:dyDescent="0.2">
      <c r="C14" s="43"/>
    </row>
    <row r="15" spans="1:15" ht="15.75" x14ac:dyDescent="0.25">
      <c r="B15" s="4" t="s">
        <v>37</v>
      </c>
    </row>
    <row r="16" spans="1:15" ht="41.25" customHeight="1" x14ac:dyDescent="0.2">
      <c r="B16" s="405" t="s">
        <v>430</v>
      </c>
      <c r="C16" s="405"/>
      <c r="D16" s="405"/>
      <c r="E16" s="405"/>
      <c r="F16" s="405"/>
      <c r="G16" s="405"/>
      <c r="H16" s="405"/>
      <c r="I16" s="405"/>
      <c r="J16" s="405"/>
      <c r="K16" s="405"/>
      <c r="L16" s="405"/>
      <c r="M16" s="405"/>
      <c r="N16" s="405"/>
      <c r="O16" s="405"/>
    </row>
    <row r="18" spans="2:15" ht="15.75" x14ac:dyDescent="0.25">
      <c r="B18" s="4" t="s">
        <v>39</v>
      </c>
    </row>
    <row r="19" spans="2:15" ht="39.75" customHeight="1" x14ac:dyDescent="0.2">
      <c r="B19" s="405" t="s">
        <v>431</v>
      </c>
      <c r="C19" s="405"/>
      <c r="D19" s="405"/>
      <c r="E19" s="405"/>
      <c r="F19" s="405"/>
      <c r="G19" s="405"/>
      <c r="H19" s="405"/>
      <c r="I19" s="405"/>
      <c r="J19" s="405"/>
      <c r="K19" s="405"/>
      <c r="L19" s="405"/>
      <c r="M19" s="405"/>
      <c r="N19" s="405"/>
      <c r="O19" s="405"/>
    </row>
  </sheetData>
  <mergeCells count="6">
    <mergeCell ref="D1:O1"/>
    <mergeCell ref="D3:O3"/>
    <mergeCell ref="B16:O16"/>
    <mergeCell ref="B19:O19"/>
    <mergeCell ref="B3:B4"/>
    <mergeCell ref="D8:O8"/>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R37"/>
  <sheetViews>
    <sheetView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35.140625" style="9" customWidth="1"/>
    <col min="18" max="256" width="8.85546875" style="9"/>
    <col min="257" max="257" width="3.42578125" style="9" customWidth="1"/>
    <col min="258" max="258" width="66.7109375" style="9" customWidth="1"/>
    <col min="259" max="259" width="10.7109375" style="9" customWidth="1"/>
    <col min="260" max="271" width="4.7109375" style="9" customWidth="1"/>
    <col min="272" max="272" width="8.85546875" style="9"/>
    <col min="273" max="273" width="35.140625" style="9" customWidth="1"/>
    <col min="274" max="512" width="8.85546875" style="9"/>
    <col min="513" max="513" width="3.42578125" style="9" customWidth="1"/>
    <col min="514" max="514" width="66.7109375" style="9" customWidth="1"/>
    <col min="515" max="515" width="10.7109375" style="9" customWidth="1"/>
    <col min="516" max="527" width="4.7109375" style="9" customWidth="1"/>
    <col min="528" max="528" width="8.85546875" style="9"/>
    <col min="529" max="529" width="35.140625" style="9" customWidth="1"/>
    <col min="530" max="768" width="8.85546875" style="9"/>
    <col min="769" max="769" width="3.42578125" style="9" customWidth="1"/>
    <col min="770" max="770" width="66.7109375" style="9" customWidth="1"/>
    <col min="771" max="771" width="10.7109375" style="9" customWidth="1"/>
    <col min="772" max="783" width="4.7109375" style="9" customWidth="1"/>
    <col min="784" max="784" width="8.85546875" style="9"/>
    <col min="785" max="785" width="35.140625" style="9" customWidth="1"/>
    <col min="786" max="1024" width="8.85546875" style="9"/>
    <col min="1025" max="1025" width="3.42578125" style="9" customWidth="1"/>
    <col min="1026" max="1026" width="66.7109375" style="9" customWidth="1"/>
    <col min="1027" max="1027" width="10.7109375" style="9" customWidth="1"/>
    <col min="1028" max="1039" width="4.7109375" style="9" customWidth="1"/>
    <col min="1040" max="1040" width="8.85546875" style="9"/>
    <col min="1041" max="1041" width="35.140625" style="9" customWidth="1"/>
    <col min="1042" max="1280" width="8.85546875" style="9"/>
    <col min="1281" max="1281" width="3.42578125" style="9" customWidth="1"/>
    <col min="1282" max="1282" width="66.7109375" style="9" customWidth="1"/>
    <col min="1283" max="1283" width="10.7109375" style="9" customWidth="1"/>
    <col min="1284" max="1295" width="4.7109375" style="9" customWidth="1"/>
    <col min="1296" max="1296" width="8.85546875" style="9"/>
    <col min="1297" max="1297" width="35.140625" style="9" customWidth="1"/>
    <col min="1298" max="1536" width="8.85546875" style="9"/>
    <col min="1537" max="1537" width="3.42578125" style="9" customWidth="1"/>
    <col min="1538" max="1538" width="66.7109375" style="9" customWidth="1"/>
    <col min="1539" max="1539" width="10.7109375" style="9" customWidth="1"/>
    <col min="1540" max="1551" width="4.7109375" style="9" customWidth="1"/>
    <col min="1552" max="1552" width="8.85546875" style="9"/>
    <col min="1553" max="1553" width="35.140625" style="9" customWidth="1"/>
    <col min="1554" max="1792" width="8.85546875" style="9"/>
    <col min="1793" max="1793" width="3.42578125" style="9" customWidth="1"/>
    <col min="1794" max="1794" width="66.7109375" style="9" customWidth="1"/>
    <col min="1795" max="1795" width="10.7109375" style="9" customWidth="1"/>
    <col min="1796" max="1807" width="4.7109375" style="9" customWidth="1"/>
    <col min="1808" max="1808" width="8.85546875" style="9"/>
    <col min="1809" max="1809" width="35.140625" style="9" customWidth="1"/>
    <col min="1810" max="2048" width="8.85546875" style="9"/>
    <col min="2049" max="2049" width="3.42578125" style="9" customWidth="1"/>
    <col min="2050" max="2050" width="66.7109375" style="9" customWidth="1"/>
    <col min="2051" max="2051" width="10.7109375" style="9" customWidth="1"/>
    <col min="2052" max="2063" width="4.7109375" style="9" customWidth="1"/>
    <col min="2064" max="2064" width="8.85546875" style="9"/>
    <col min="2065" max="2065" width="35.140625" style="9" customWidth="1"/>
    <col min="2066" max="2304" width="8.85546875" style="9"/>
    <col min="2305" max="2305" width="3.42578125" style="9" customWidth="1"/>
    <col min="2306" max="2306" width="66.7109375" style="9" customWidth="1"/>
    <col min="2307" max="2307" width="10.7109375" style="9" customWidth="1"/>
    <col min="2308" max="2319" width="4.7109375" style="9" customWidth="1"/>
    <col min="2320" max="2320" width="8.85546875" style="9"/>
    <col min="2321" max="2321" width="35.140625" style="9" customWidth="1"/>
    <col min="2322" max="2560" width="8.85546875" style="9"/>
    <col min="2561" max="2561" width="3.42578125" style="9" customWidth="1"/>
    <col min="2562" max="2562" width="66.7109375" style="9" customWidth="1"/>
    <col min="2563" max="2563" width="10.7109375" style="9" customWidth="1"/>
    <col min="2564" max="2575" width="4.7109375" style="9" customWidth="1"/>
    <col min="2576" max="2576" width="8.85546875" style="9"/>
    <col min="2577" max="2577" width="35.140625" style="9" customWidth="1"/>
    <col min="2578" max="2816" width="8.85546875" style="9"/>
    <col min="2817" max="2817" width="3.42578125" style="9" customWidth="1"/>
    <col min="2818" max="2818" width="66.7109375" style="9" customWidth="1"/>
    <col min="2819" max="2819" width="10.7109375" style="9" customWidth="1"/>
    <col min="2820" max="2831" width="4.7109375" style="9" customWidth="1"/>
    <col min="2832" max="2832" width="8.85546875" style="9"/>
    <col min="2833" max="2833" width="35.140625" style="9" customWidth="1"/>
    <col min="2834" max="3072" width="8.85546875" style="9"/>
    <col min="3073" max="3073" width="3.42578125" style="9" customWidth="1"/>
    <col min="3074" max="3074" width="66.7109375" style="9" customWidth="1"/>
    <col min="3075" max="3075" width="10.7109375" style="9" customWidth="1"/>
    <col min="3076" max="3087" width="4.7109375" style="9" customWidth="1"/>
    <col min="3088" max="3088" width="8.85546875" style="9"/>
    <col min="3089" max="3089" width="35.140625" style="9" customWidth="1"/>
    <col min="3090" max="3328" width="8.85546875" style="9"/>
    <col min="3329" max="3329" width="3.42578125" style="9" customWidth="1"/>
    <col min="3330" max="3330" width="66.7109375" style="9" customWidth="1"/>
    <col min="3331" max="3331" width="10.7109375" style="9" customWidth="1"/>
    <col min="3332" max="3343" width="4.7109375" style="9" customWidth="1"/>
    <col min="3344" max="3344" width="8.85546875" style="9"/>
    <col min="3345" max="3345" width="35.140625" style="9" customWidth="1"/>
    <col min="3346" max="3584" width="8.85546875" style="9"/>
    <col min="3585" max="3585" width="3.42578125" style="9" customWidth="1"/>
    <col min="3586" max="3586" width="66.7109375" style="9" customWidth="1"/>
    <col min="3587" max="3587" width="10.7109375" style="9" customWidth="1"/>
    <col min="3588" max="3599" width="4.7109375" style="9" customWidth="1"/>
    <col min="3600" max="3600" width="8.85546875" style="9"/>
    <col min="3601" max="3601" width="35.140625" style="9" customWidth="1"/>
    <col min="3602" max="3840" width="8.85546875" style="9"/>
    <col min="3841" max="3841" width="3.42578125" style="9" customWidth="1"/>
    <col min="3842" max="3842" width="66.7109375" style="9" customWidth="1"/>
    <col min="3843" max="3843" width="10.7109375" style="9" customWidth="1"/>
    <col min="3844" max="3855" width="4.7109375" style="9" customWidth="1"/>
    <col min="3856" max="3856" width="8.85546875" style="9"/>
    <col min="3857" max="3857" width="35.140625" style="9" customWidth="1"/>
    <col min="3858" max="4096" width="8.85546875" style="9"/>
    <col min="4097" max="4097" width="3.42578125" style="9" customWidth="1"/>
    <col min="4098" max="4098" width="66.7109375" style="9" customWidth="1"/>
    <col min="4099" max="4099" width="10.7109375" style="9" customWidth="1"/>
    <col min="4100" max="4111" width="4.7109375" style="9" customWidth="1"/>
    <col min="4112" max="4112" width="8.85546875" style="9"/>
    <col min="4113" max="4113" width="35.140625" style="9" customWidth="1"/>
    <col min="4114" max="4352" width="8.85546875" style="9"/>
    <col min="4353" max="4353" width="3.42578125" style="9" customWidth="1"/>
    <col min="4354" max="4354" width="66.7109375" style="9" customWidth="1"/>
    <col min="4355" max="4355" width="10.7109375" style="9" customWidth="1"/>
    <col min="4356" max="4367" width="4.7109375" style="9" customWidth="1"/>
    <col min="4368" max="4368" width="8.85546875" style="9"/>
    <col min="4369" max="4369" width="35.140625" style="9" customWidth="1"/>
    <col min="4370" max="4608" width="8.85546875" style="9"/>
    <col min="4609" max="4609" width="3.42578125" style="9" customWidth="1"/>
    <col min="4610" max="4610" width="66.7109375" style="9" customWidth="1"/>
    <col min="4611" max="4611" width="10.7109375" style="9" customWidth="1"/>
    <col min="4612" max="4623" width="4.7109375" style="9" customWidth="1"/>
    <col min="4624" max="4624" width="8.85546875" style="9"/>
    <col min="4625" max="4625" width="35.140625" style="9" customWidth="1"/>
    <col min="4626" max="4864" width="8.85546875" style="9"/>
    <col min="4865" max="4865" width="3.42578125" style="9" customWidth="1"/>
    <col min="4866" max="4866" width="66.7109375" style="9" customWidth="1"/>
    <col min="4867" max="4867" width="10.7109375" style="9" customWidth="1"/>
    <col min="4868" max="4879" width="4.7109375" style="9" customWidth="1"/>
    <col min="4880" max="4880" width="8.85546875" style="9"/>
    <col min="4881" max="4881" width="35.140625" style="9" customWidth="1"/>
    <col min="4882" max="5120" width="8.85546875" style="9"/>
    <col min="5121" max="5121" width="3.42578125" style="9" customWidth="1"/>
    <col min="5122" max="5122" width="66.7109375" style="9" customWidth="1"/>
    <col min="5123" max="5123" width="10.7109375" style="9" customWidth="1"/>
    <col min="5124" max="5135" width="4.7109375" style="9" customWidth="1"/>
    <col min="5136" max="5136" width="8.85546875" style="9"/>
    <col min="5137" max="5137" width="35.140625" style="9" customWidth="1"/>
    <col min="5138" max="5376" width="8.85546875" style="9"/>
    <col min="5377" max="5377" width="3.42578125" style="9" customWidth="1"/>
    <col min="5378" max="5378" width="66.7109375" style="9" customWidth="1"/>
    <col min="5379" max="5379" width="10.7109375" style="9" customWidth="1"/>
    <col min="5380" max="5391" width="4.7109375" style="9" customWidth="1"/>
    <col min="5392" max="5392" width="8.85546875" style="9"/>
    <col min="5393" max="5393" width="35.140625" style="9" customWidth="1"/>
    <col min="5394" max="5632" width="8.85546875" style="9"/>
    <col min="5633" max="5633" width="3.42578125" style="9" customWidth="1"/>
    <col min="5634" max="5634" width="66.7109375" style="9" customWidth="1"/>
    <col min="5635" max="5635" width="10.7109375" style="9" customWidth="1"/>
    <col min="5636" max="5647" width="4.7109375" style="9" customWidth="1"/>
    <col min="5648" max="5648" width="8.85546875" style="9"/>
    <col min="5649" max="5649" width="35.140625" style="9" customWidth="1"/>
    <col min="5650" max="5888" width="8.85546875" style="9"/>
    <col min="5889" max="5889" width="3.42578125" style="9" customWidth="1"/>
    <col min="5890" max="5890" width="66.7109375" style="9" customWidth="1"/>
    <col min="5891" max="5891" width="10.7109375" style="9" customWidth="1"/>
    <col min="5892" max="5903" width="4.7109375" style="9" customWidth="1"/>
    <col min="5904" max="5904" width="8.85546875" style="9"/>
    <col min="5905" max="5905" width="35.140625" style="9" customWidth="1"/>
    <col min="5906" max="6144" width="8.85546875" style="9"/>
    <col min="6145" max="6145" width="3.42578125" style="9" customWidth="1"/>
    <col min="6146" max="6146" width="66.7109375" style="9" customWidth="1"/>
    <col min="6147" max="6147" width="10.7109375" style="9" customWidth="1"/>
    <col min="6148" max="6159" width="4.7109375" style="9" customWidth="1"/>
    <col min="6160" max="6160" width="8.85546875" style="9"/>
    <col min="6161" max="6161" width="35.140625" style="9" customWidth="1"/>
    <col min="6162" max="6400" width="8.85546875" style="9"/>
    <col min="6401" max="6401" width="3.42578125" style="9" customWidth="1"/>
    <col min="6402" max="6402" width="66.7109375" style="9" customWidth="1"/>
    <col min="6403" max="6403" width="10.7109375" style="9" customWidth="1"/>
    <col min="6404" max="6415" width="4.7109375" style="9" customWidth="1"/>
    <col min="6416" max="6416" width="8.85546875" style="9"/>
    <col min="6417" max="6417" width="35.140625" style="9" customWidth="1"/>
    <col min="6418" max="6656" width="8.85546875" style="9"/>
    <col min="6657" max="6657" width="3.42578125" style="9" customWidth="1"/>
    <col min="6658" max="6658" width="66.7109375" style="9" customWidth="1"/>
    <col min="6659" max="6659" width="10.7109375" style="9" customWidth="1"/>
    <col min="6660" max="6671" width="4.7109375" style="9" customWidth="1"/>
    <col min="6672" max="6672" width="8.85546875" style="9"/>
    <col min="6673" max="6673" width="35.140625" style="9" customWidth="1"/>
    <col min="6674" max="6912" width="8.85546875" style="9"/>
    <col min="6913" max="6913" width="3.42578125" style="9" customWidth="1"/>
    <col min="6914" max="6914" width="66.7109375" style="9" customWidth="1"/>
    <col min="6915" max="6915" width="10.7109375" style="9" customWidth="1"/>
    <col min="6916" max="6927" width="4.7109375" style="9" customWidth="1"/>
    <col min="6928" max="6928" width="8.85546875" style="9"/>
    <col min="6929" max="6929" width="35.140625" style="9" customWidth="1"/>
    <col min="6930" max="7168" width="8.85546875" style="9"/>
    <col min="7169" max="7169" width="3.42578125" style="9" customWidth="1"/>
    <col min="7170" max="7170" width="66.7109375" style="9" customWidth="1"/>
    <col min="7171" max="7171" width="10.7109375" style="9" customWidth="1"/>
    <col min="7172" max="7183" width="4.7109375" style="9" customWidth="1"/>
    <col min="7184" max="7184" width="8.85546875" style="9"/>
    <col min="7185" max="7185" width="35.140625" style="9" customWidth="1"/>
    <col min="7186" max="7424" width="8.85546875" style="9"/>
    <col min="7425" max="7425" width="3.42578125" style="9" customWidth="1"/>
    <col min="7426" max="7426" width="66.7109375" style="9" customWidth="1"/>
    <col min="7427" max="7427" width="10.7109375" style="9" customWidth="1"/>
    <col min="7428" max="7439" width="4.7109375" style="9" customWidth="1"/>
    <col min="7440" max="7440" width="8.85546875" style="9"/>
    <col min="7441" max="7441" width="35.140625" style="9" customWidth="1"/>
    <col min="7442" max="7680" width="8.85546875" style="9"/>
    <col min="7681" max="7681" width="3.42578125" style="9" customWidth="1"/>
    <col min="7682" max="7682" width="66.7109375" style="9" customWidth="1"/>
    <col min="7683" max="7683" width="10.7109375" style="9" customWidth="1"/>
    <col min="7684" max="7695" width="4.7109375" style="9" customWidth="1"/>
    <col min="7696" max="7696" width="8.85546875" style="9"/>
    <col min="7697" max="7697" width="35.140625" style="9" customWidth="1"/>
    <col min="7698" max="7936" width="8.85546875" style="9"/>
    <col min="7937" max="7937" width="3.42578125" style="9" customWidth="1"/>
    <col min="7938" max="7938" width="66.7109375" style="9" customWidth="1"/>
    <col min="7939" max="7939" width="10.7109375" style="9" customWidth="1"/>
    <col min="7940" max="7951" width="4.7109375" style="9" customWidth="1"/>
    <col min="7952" max="7952" width="8.85546875" style="9"/>
    <col min="7953" max="7953" width="35.140625" style="9" customWidth="1"/>
    <col min="7954" max="8192" width="8.85546875" style="9"/>
    <col min="8193" max="8193" width="3.42578125" style="9" customWidth="1"/>
    <col min="8194" max="8194" width="66.7109375" style="9" customWidth="1"/>
    <col min="8195" max="8195" width="10.7109375" style="9" customWidth="1"/>
    <col min="8196" max="8207" width="4.7109375" style="9" customWidth="1"/>
    <col min="8208" max="8208" width="8.85546875" style="9"/>
    <col min="8209" max="8209" width="35.140625" style="9" customWidth="1"/>
    <col min="8210" max="8448" width="8.85546875" style="9"/>
    <col min="8449" max="8449" width="3.42578125" style="9" customWidth="1"/>
    <col min="8450" max="8450" width="66.7109375" style="9" customWidth="1"/>
    <col min="8451" max="8451" width="10.7109375" style="9" customWidth="1"/>
    <col min="8452" max="8463" width="4.7109375" style="9" customWidth="1"/>
    <col min="8464" max="8464" width="8.85546875" style="9"/>
    <col min="8465" max="8465" width="35.140625" style="9" customWidth="1"/>
    <col min="8466" max="8704" width="8.85546875" style="9"/>
    <col min="8705" max="8705" width="3.42578125" style="9" customWidth="1"/>
    <col min="8706" max="8706" width="66.7109375" style="9" customWidth="1"/>
    <col min="8707" max="8707" width="10.7109375" style="9" customWidth="1"/>
    <col min="8708" max="8719" width="4.7109375" style="9" customWidth="1"/>
    <col min="8720" max="8720" width="8.85546875" style="9"/>
    <col min="8721" max="8721" width="35.140625" style="9" customWidth="1"/>
    <col min="8722" max="8960" width="8.85546875" style="9"/>
    <col min="8961" max="8961" width="3.42578125" style="9" customWidth="1"/>
    <col min="8962" max="8962" width="66.7109375" style="9" customWidth="1"/>
    <col min="8963" max="8963" width="10.7109375" style="9" customWidth="1"/>
    <col min="8964" max="8975" width="4.7109375" style="9" customWidth="1"/>
    <col min="8976" max="8976" width="8.85546875" style="9"/>
    <col min="8977" max="8977" width="35.140625" style="9" customWidth="1"/>
    <col min="8978" max="9216" width="8.85546875" style="9"/>
    <col min="9217" max="9217" width="3.42578125" style="9" customWidth="1"/>
    <col min="9218" max="9218" width="66.7109375" style="9" customWidth="1"/>
    <col min="9219" max="9219" width="10.7109375" style="9" customWidth="1"/>
    <col min="9220" max="9231" width="4.7109375" style="9" customWidth="1"/>
    <col min="9232" max="9232" width="8.85546875" style="9"/>
    <col min="9233" max="9233" width="35.140625" style="9" customWidth="1"/>
    <col min="9234" max="9472" width="8.85546875" style="9"/>
    <col min="9473" max="9473" width="3.42578125" style="9" customWidth="1"/>
    <col min="9474" max="9474" width="66.7109375" style="9" customWidth="1"/>
    <col min="9475" max="9475" width="10.7109375" style="9" customWidth="1"/>
    <col min="9476" max="9487" width="4.7109375" style="9" customWidth="1"/>
    <col min="9488" max="9488" width="8.85546875" style="9"/>
    <col min="9489" max="9489" width="35.140625" style="9" customWidth="1"/>
    <col min="9490" max="9728" width="8.85546875" style="9"/>
    <col min="9729" max="9729" width="3.42578125" style="9" customWidth="1"/>
    <col min="9730" max="9730" width="66.7109375" style="9" customWidth="1"/>
    <col min="9731" max="9731" width="10.7109375" style="9" customWidth="1"/>
    <col min="9732" max="9743" width="4.7109375" style="9" customWidth="1"/>
    <col min="9744" max="9744" width="8.85546875" style="9"/>
    <col min="9745" max="9745" width="35.140625" style="9" customWidth="1"/>
    <col min="9746" max="9984" width="8.85546875" style="9"/>
    <col min="9985" max="9985" width="3.42578125" style="9" customWidth="1"/>
    <col min="9986" max="9986" width="66.7109375" style="9" customWidth="1"/>
    <col min="9987" max="9987" width="10.7109375" style="9" customWidth="1"/>
    <col min="9988" max="9999" width="4.7109375" style="9" customWidth="1"/>
    <col min="10000" max="10000" width="8.85546875" style="9"/>
    <col min="10001" max="10001" width="35.140625" style="9" customWidth="1"/>
    <col min="10002" max="10240" width="8.85546875" style="9"/>
    <col min="10241" max="10241" width="3.42578125" style="9" customWidth="1"/>
    <col min="10242" max="10242" width="66.7109375" style="9" customWidth="1"/>
    <col min="10243" max="10243" width="10.7109375" style="9" customWidth="1"/>
    <col min="10244" max="10255" width="4.7109375" style="9" customWidth="1"/>
    <col min="10256" max="10256" width="8.85546875" style="9"/>
    <col min="10257" max="10257" width="35.140625" style="9" customWidth="1"/>
    <col min="10258" max="10496" width="8.85546875" style="9"/>
    <col min="10497" max="10497" width="3.42578125" style="9" customWidth="1"/>
    <col min="10498" max="10498" width="66.7109375" style="9" customWidth="1"/>
    <col min="10499" max="10499" width="10.7109375" style="9" customWidth="1"/>
    <col min="10500" max="10511" width="4.7109375" style="9" customWidth="1"/>
    <col min="10512" max="10512" width="8.85546875" style="9"/>
    <col min="10513" max="10513" width="35.140625" style="9" customWidth="1"/>
    <col min="10514" max="10752" width="8.85546875" style="9"/>
    <col min="10753" max="10753" width="3.42578125" style="9" customWidth="1"/>
    <col min="10754" max="10754" width="66.7109375" style="9" customWidth="1"/>
    <col min="10755" max="10755" width="10.7109375" style="9" customWidth="1"/>
    <col min="10756" max="10767" width="4.7109375" style="9" customWidth="1"/>
    <col min="10768" max="10768" width="8.85546875" style="9"/>
    <col min="10769" max="10769" width="35.140625" style="9" customWidth="1"/>
    <col min="10770" max="11008" width="8.85546875" style="9"/>
    <col min="11009" max="11009" width="3.42578125" style="9" customWidth="1"/>
    <col min="11010" max="11010" width="66.7109375" style="9" customWidth="1"/>
    <col min="11011" max="11011" width="10.7109375" style="9" customWidth="1"/>
    <col min="11012" max="11023" width="4.7109375" style="9" customWidth="1"/>
    <col min="11024" max="11024" width="8.85546875" style="9"/>
    <col min="11025" max="11025" width="35.140625" style="9" customWidth="1"/>
    <col min="11026" max="11264" width="8.85546875" style="9"/>
    <col min="11265" max="11265" width="3.42578125" style="9" customWidth="1"/>
    <col min="11266" max="11266" width="66.7109375" style="9" customWidth="1"/>
    <col min="11267" max="11267" width="10.7109375" style="9" customWidth="1"/>
    <col min="11268" max="11279" width="4.7109375" style="9" customWidth="1"/>
    <col min="11280" max="11280" width="8.85546875" style="9"/>
    <col min="11281" max="11281" width="35.140625" style="9" customWidth="1"/>
    <col min="11282" max="11520" width="8.85546875" style="9"/>
    <col min="11521" max="11521" width="3.42578125" style="9" customWidth="1"/>
    <col min="11522" max="11522" width="66.7109375" style="9" customWidth="1"/>
    <col min="11523" max="11523" width="10.7109375" style="9" customWidth="1"/>
    <col min="11524" max="11535" width="4.7109375" style="9" customWidth="1"/>
    <col min="11536" max="11536" width="8.85546875" style="9"/>
    <col min="11537" max="11537" width="35.140625" style="9" customWidth="1"/>
    <col min="11538" max="11776" width="8.85546875" style="9"/>
    <col min="11777" max="11777" width="3.42578125" style="9" customWidth="1"/>
    <col min="11778" max="11778" width="66.7109375" style="9" customWidth="1"/>
    <col min="11779" max="11779" width="10.7109375" style="9" customWidth="1"/>
    <col min="11780" max="11791" width="4.7109375" style="9" customWidth="1"/>
    <col min="11792" max="11792" width="8.85546875" style="9"/>
    <col min="11793" max="11793" width="35.140625" style="9" customWidth="1"/>
    <col min="11794" max="12032" width="8.85546875" style="9"/>
    <col min="12033" max="12033" width="3.42578125" style="9" customWidth="1"/>
    <col min="12034" max="12034" width="66.7109375" style="9" customWidth="1"/>
    <col min="12035" max="12035" width="10.7109375" style="9" customWidth="1"/>
    <col min="12036" max="12047" width="4.7109375" style="9" customWidth="1"/>
    <col min="12048" max="12048" width="8.85546875" style="9"/>
    <col min="12049" max="12049" width="35.140625" style="9" customWidth="1"/>
    <col min="12050" max="12288" width="8.85546875" style="9"/>
    <col min="12289" max="12289" width="3.42578125" style="9" customWidth="1"/>
    <col min="12290" max="12290" width="66.7109375" style="9" customWidth="1"/>
    <col min="12291" max="12291" width="10.7109375" style="9" customWidth="1"/>
    <col min="12292" max="12303" width="4.7109375" style="9" customWidth="1"/>
    <col min="12304" max="12304" width="8.85546875" style="9"/>
    <col min="12305" max="12305" width="35.140625" style="9" customWidth="1"/>
    <col min="12306" max="12544" width="8.85546875" style="9"/>
    <col min="12545" max="12545" width="3.42578125" style="9" customWidth="1"/>
    <col min="12546" max="12546" width="66.7109375" style="9" customWidth="1"/>
    <col min="12547" max="12547" width="10.7109375" style="9" customWidth="1"/>
    <col min="12548" max="12559" width="4.7109375" style="9" customWidth="1"/>
    <col min="12560" max="12560" width="8.85546875" style="9"/>
    <col min="12561" max="12561" width="35.140625" style="9" customWidth="1"/>
    <col min="12562" max="12800" width="8.85546875" style="9"/>
    <col min="12801" max="12801" width="3.42578125" style="9" customWidth="1"/>
    <col min="12802" max="12802" width="66.7109375" style="9" customWidth="1"/>
    <col min="12803" max="12803" width="10.7109375" style="9" customWidth="1"/>
    <col min="12804" max="12815" width="4.7109375" style="9" customWidth="1"/>
    <col min="12816" max="12816" width="8.85546875" style="9"/>
    <col min="12817" max="12817" width="35.140625" style="9" customWidth="1"/>
    <col min="12818" max="13056" width="8.85546875" style="9"/>
    <col min="13057" max="13057" width="3.42578125" style="9" customWidth="1"/>
    <col min="13058" max="13058" width="66.7109375" style="9" customWidth="1"/>
    <col min="13059" max="13059" width="10.7109375" style="9" customWidth="1"/>
    <col min="13060" max="13071" width="4.7109375" style="9" customWidth="1"/>
    <col min="13072" max="13072" width="8.85546875" style="9"/>
    <col min="13073" max="13073" width="35.140625" style="9" customWidth="1"/>
    <col min="13074" max="13312" width="8.85546875" style="9"/>
    <col min="13313" max="13313" width="3.42578125" style="9" customWidth="1"/>
    <col min="13314" max="13314" width="66.7109375" style="9" customWidth="1"/>
    <col min="13315" max="13315" width="10.7109375" style="9" customWidth="1"/>
    <col min="13316" max="13327" width="4.7109375" style="9" customWidth="1"/>
    <col min="13328" max="13328" width="8.85546875" style="9"/>
    <col min="13329" max="13329" width="35.140625" style="9" customWidth="1"/>
    <col min="13330" max="13568" width="8.85546875" style="9"/>
    <col min="13569" max="13569" width="3.42578125" style="9" customWidth="1"/>
    <col min="13570" max="13570" width="66.7109375" style="9" customWidth="1"/>
    <col min="13571" max="13571" width="10.7109375" style="9" customWidth="1"/>
    <col min="13572" max="13583" width="4.7109375" style="9" customWidth="1"/>
    <col min="13584" max="13584" width="8.85546875" style="9"/>
    <col min="13585" max="13585" width="35.140625" style="9" customWidth="1"/>
    <col min="13586" max="13824" width="8.85546875" style="9"/>
    <col min="13825" max="13825" width="3.42578125" style="9" customWidth="1"/>
    <col min="13826" max="13826" width="66.7109375" style="9" customWidth="1"/>
    <col min="13827" max="13827" width="10.7109375" style="9" customWidth="1"/>
    <col min="13828" max="13839" width="4.7109375" style="9" customWidth="1"/>
    <col min="13840" max="13840" width="8.85546875" style="9"/>
    <col min="13841" max="13841" width="35.140625" style="9" customWidth="1"/>
    <col min="13842" max="14080" width="8.85546875" style="9"/>
    <col min="14081" max="14081" width="3.42578125" style="9" customWidth="1"/>
    <col min="14082" max="14082" width="66.7109375" style="9" customWidth="1"/>
    <col min="14083" max="14083" width="10.7109375" style="9" customWidth="1"/>
    <col min="14084" max="14095" width="4.7109375" style="9" customWidth="1"/>
    <col min="14096" max="14096" width="8.85546875" style="9"/>
    <col min="14097" max="14097" width="35.140625" style="9" customWidth="1"/>
    <col min="14098" max="14336" width="8.85546875" style="9"/>
    <col min="14337" max="14337" width="3.42578125" style="9" customWidth="1"/>
    <col min="14338" max="14338" width="66.7109375" style="9" customWidth="1"/>
    <col min="14339" max="14339" width="10.7109375" style="9" customWidth="1"/>
    <col min="14340" max="14351" width="4.7109375" style="9" customWidth="1"/>
    <col min="14352" max="14352" width="8.85546875" style="9"/>
    <col min="14353" max="14353" width="35.140625" style="9" customWidth="1"/>
    <col min="14354" max="14592" width="8.85546875" style="9"/>
    <col min="14593" max="14593" width="3.42578125" style="9" customWidth="1"/>
    <col min="14594" max="14594" width="66.7109375" style="9" customWidth="1"/>
    <col min="14595" max="14595" width="10.7109375" style="9" customWidth="1"/>
    <col min="14596" max="14607" width="4.7109375" style="9" customWidth="1"/>
    <col min="14608" max="14608" width="8.85546875" style="9"/>
    <col min="14609" max="14609" width="35.140625" style="9" customWidth="1"/>
    <col min="14610" max="14848" width="8.85546875" style="9"/>
    <col min="14849" max="14849" width="3.42578125" style="9" customWidth="1"/>
    <col min="14850" max="14850" width="66.7109375" style="9" customWidth="1"/>
    <col min="14851" max="14851" width="10.7109375" style="9" customWidth="1"/>
    <col min="14852" max="14863" width="4.7109375" style="9" customWidth="1"/>
    <col min="14864" max="14864" width="8.85546875" style="9"/>
    <col min="14865" max="14865" width="35.140625" style="9" customWidth="1"/>
    <col min="14866" max="15104" width="8.85546875" style="9"/>
    <col min="15105" max="15105" width="3.42578125" style="9" customWidth="1"/>
    <col min="15106" max="15106" width="66.7109375" style="9" customWidth="1"/>
    <col min="15107" max="15107" width="10.7109375" style="9" customWidth="1"/>
    <col min="15108" max="15119" width="4.7109375" style="9" customWidth="1"/>
    <col min="15120" max="15120" width="8.85546875" style="9"/>
    <col min="15121" max="15121" width="35.140625" style="9" customWidth="1"/>
    <col min="15122" max="15360" width="8.85546875" style="9"/>
    <col min="15361" max="15361" width="3.42578125" style="9" customWidth="1"/>
    <col min="15362" max="15362" width="66.7109375" style="9" customWidth="1"/>
    <col min="15363" max="15363" width="10.7109375" style="9" customWidth="1"/>
    <col min="15364" max="15375" width="4.7109375" style="9" customWidth="1"/>
    <col min="15376" max="15376" width="8.85546875" style="9"/>
    <col min="15377" max="15377" width="35.140625" style="9" customWidth="1"/>
    <col min="15378" max="15616" width="8.85546875" style="9"/>
    <col min="15617" max="15617" width="3.42578125" style="9" customWidth="1"/>
    <col min="15618" max="15618" width="66.7109375" style="9" customWidth="1"/>
    <col min="15619" max="15619" width="10.7109375" style="9" customWidth="1"/>
    <col min="15620" max="15631" width="4.7109375" style="9" customWidth="1"/>
    <col min="15632" max="15632" width="8.85546875" style="9"/>
    <col min="15633" max="15633" width="35.140625" style="9" customWidth="1"/>
    <col min="15634" max="15872" width="8.85546875" style="9"/>
    <col min="15873" max="15873" width="3.42578125" style="9" customWidth="1"/>
    <col min="15874" max="15874" width="66.7109375" style="9" customWidth="1"/>
    <col min="15875" max="15875" width="10.7109375" style="9" customWidth="1"/>
    <col min="15876" max="15887" width="4.7109375" style="9" customWidth="1"/>
    <col min="15888" max="15888" width="8.85546875" style="9"/>
    <col min="15889" max="15889" width="35.140625" style="9" customWidth="1"/>
    <col min="15890" max="16128" width="8.85546875" style="9"/>
    <col min="16129" max="16129" width="3.42578125" style="9" customWidth="1"/>
    <col min="16130" max="16130" width="66.7109375" style="9" customWidth="1"/>
    <col min="16131" max="16131" width="10.7109375" style="9" customWidth="1"/>
    <col min="16132" max="16143" width="4.7109375" style="9" customWidth="1"/>
    <col min="16144" max="16144" width="8.85546875" style="9"/>
    <col min="16145" max="16145" width="35.140625" style="9" customWidth="1"/>
    <col min="16146" max="16384" width="8.85546875" style="9"/>
  </cols>
  <sheetData>
    <row r="1" spans="2:18" s="3" customFormat="1" ht="15.75" x14ac:dyDescent="0.25">
      <c r="B1" s="1" t="s">
        <v>607</v>
      </c>
      <c r="C1" s="2"/>
      <c r="D1" s="393"/>
      <c r="E1" s="393"/>
      <c r="F1" s="393"/>
      <c r="G1" s="393"/>
      <c r="H1" s="393"/>
      <c r="I1" s="393"/>
      <c r="J1" s="393"/>
      <c r="K1" s="393"/>
      <c r="L1" s="393"/>
      <c r="M1" s="393"/>
      <c r="N1" s="393"/>
      <c r="O1" s="393"/>
    </row>
    <row r="2" spans="2:18" s="3" customFormat="1" ht="15.75" x14ac:dyDescent="0.25">
      <c r="B2" s="4" t="s">
        <v>1</v>
      </c>
      <c r="C2" s="168">
        <v>2013</v>
      </c>
      <c r="D2" s="212" t="s">
        <v>697</v>
      </c>
      <c r="M2" s="376"/>
      <c r="N2" s="376" t="s">
        <v>698</v>
      </c>
    </row>
    <row r="3" spans="2:18" s="6" customFormat="1" ht="34.5" customHeight="1" x14ac:dyDescent="0.25">
      <c r="B3" s="399" t="s">
        <v>3</v>
      </c>
      <c r="C3" s="252" t="s">
        <v>741</v>
      </c>
      <c r="D3" s="394" t="s">
        <v>388</v>
      </c>
      <c r="E3" s="395"/>
      <c r="F3" s="395"/>
      <c r="G3" s="395"/>
      <c r="H3" s="395"/>
      <c r="I3" s="395"/>
      <c r="J3" s="395"/>
      <c r="K3" s="395"/>
      <c r="L3" s="395"/>
      <c r="M3" s="395"/>
      <c r="N3" s="395"/>
      <c r="O3" s="396"/>
      <c r="Q3"/>
      <c r="R3" s="205"/>
    </row>
    <row r="4" spans="2:18" ht="15" x14ac:dyDescent="0.25">
      <c r="B4" s="400"/>
      <c r="C4" s="253" t="s">
        <v>5</v>
      </c>
      <c r="D4" s="7" t="s">
        <v>6</v>
      </c>
      <c r="E4" s="7" t="s">
        <v>7</v>
      </c>
      <c r="F4" s="8" t="s">
        <v>8</v>
      </c>
      <c r="G4" s="7" t="s">
        <v>9</v>
      </c>
      <c r="H4" s="7" t="s">
        <v>8</v>
      </c>
      <c r="I4" s="7" t="s">
        <v>6</v>
      </c>
      <c r="J4" s="7" t="s">
        <v>6</v>
      </c>
      <c r="K4" s="7" t="s">
        <v>9</v>
      </c>
      <c r="L4" s="7" t="s">
        <v>10</v>
      </c>
      <c r="M4" s="7" t="s">
        <v>11</v>
      </c>
      <c r="N4" s="7" t="s">
        <v>12</v>
      </c>
      <c r="O4" s="8" t="s">
        <v>13</v>
      </c>
      <c r="Q4"/>
      <c r="R4" s="205"/>
    </row>
    <row r="5" spans="2:18" s="12" customFormat="1" ht="15" x14ac:dyDescent="0.25">
      <c r="B5" s="10" t="s">
        <v>15</v>
      </c>
      <c r="C5" s="254">
        <v>113.63800000000001</v>
      </c>
      <c r="D5" s="11">
        <f>$C$5*100/$C$18</f>
        <v>4.778804007974907</v>
      </c>
      <c r="E5" s="11">
        <f>$C$5*100/$C$18</f>
        <v>4.778804007974907</v>
      </c>
      <c r="F5" s="11">
        <f>$C$5*100/$C$18</f>
        <v>4.778804007974907</v>
      </c>
      <c r="G5" s="11">
        <f>$C$5*100/$C$18</f>
        <v>4.778804007974907</v>
      </c>
      <c r="H5" s="11"/>
      <c r="I5" s="11"/>
      <c r="J5" s="11"/>
      <c r="K5" s="11"/>
      <c r="L5" s="11"/>
      <c r="M5" s="11"/>
      <c r="N5" s="11"/>
      <c r="O5" s="11">
        <f>$C$5*100/$C$18</f>
        <v>4.778804007974907</v>
      </c>
      <c r="Q5"/>
      <c r="R5" s="205"/>
    </row>
    <row r="6" spans="2:18" s="12" customFormat="1" ht="15" x14ac:dyDescent="0.25">
      <c r="B6" s="10" t="s">
        <v>59</v>
      </c>
      <c r="C6" s="255">
        <v>300.66500000000002</v>
      </c>
      <c r="D6" s="11">
        <f>$C$6*100/$C$18</f>
        <v>12.643826071013001</v>
      </c>
      <c r="E6" s="11">
        <f>$C$6*100/$C$18</f>
        <v>12.643826071013001</v>
      </c>
      <c r="F6" s="11">
        <f>$C$6*100/$C$18</f>
        <v>12.643826071013001</v>
      </c>
      <c r="G6" s="11">
        <f>$C$6*100/$C$18</f>
        <v>12.643826071013001</v>
      </c>
      <c r="H6" s="11"/>
      <c r="I6" s="11"/>
      <c r="J6" s="11"/>
      <c r="K6" s="11"/>
      <c r="L6" s="11"/>
      <c r="M6" s="11"/>
      <c r="N6" s="11"/>
      <c r="O6" s="11">
        <f>$C$6*100/$C$18</f>
        <v>12.643826071013001</v>
      </c>
      <c r="Q6"/>
      <c r="R6" s="205"/>
    </row>
    <row r="7" spans="2:18" s="12" customFormat="1" ht="15" x14ac:dyDescent="0.25">
      <c r="B7" s="14" t="s">
        <v>18</v>
      </c>
      <c r="C7" s="254">
        <v>102.92</v>
      </c>
      <c r="D7" s="11">
        <f>$C$7*100/$C$18</f>
        <v>4.3280813504353945</v>
      </c>
      <c r="E7" s="11">
        <f>$C$7*100/$C$18</f>
        <v>4.3280813504353945</v>
      </c>
      <c r="F7" s="11">
        <f>$C$7*100/$C$18</f>
        <v>4.3280813504353945</v>
      </c>
      <c r="G7" s="11">
        <f>$C$7*100/$C$18</f>
        <v>4.3280813504353945</v>
      </c>
      <c r="H7" s="11"/>
      <c r="I7" s="11"/>
      <c r="J7" s="11"/>
      <c r="K7" s="11"/>
      <c r="L7" s="11"/>
      <c r="M7" s="11"/>
      <c r="N7" s="11"/>
      <c r="O7" s="11">
        <f>$C$7*100/$C$18</f>
        <v>4.3280813504353945</v>
      </c>
      <c r="Q7"/>
      <c r="R7" s="205"/>
    </row>
    <row r="8" spans="2:18" s="12" customFormat="1" ht="15" x14ac:dyDescent="0.25">
      <c r="B8" s="10" t="s">
        <v>90</v>
      </c>
      <c r="C8" s="254">
        <v>135.27799999999999</v>
      </c>
      <c r="D8" s="11">
        <f t="shared" ref="D8:O8" si="0">$C$8*100/$C$18</f>
        <v>5.688828108474536</v>
      </c>
      <c r="E8" s="11">
        <f t="shared" si="0"/>
        <v>5.688828108474536</v>
      </c>
      <c r="F8" s="11">
        <f t="shared" si="0"/>
        <v>5.688828108474536</v>
      </c>
      <c r="G8" s="11">
        <f t="shared" si="0"/>
        <v>5.688828108474536</v>
      </c>
      <c r="H8" s="11">
        <f t="shared" si="0"/>
        <v>5.688828108474536</v>
      </c>
      <c r="I8" s="11">
        <f t="shared" si="0"/>
        <v>5.688828108474536</v>
      </c>
      <c r="J8" s="11">
        <f t="shared" si="0"/>
        <v>5.688828108474536</v>
      </c>
      <c r="K8" s="11">
        <f t="shared" si="0"/>
        <v>5.688828108474536</v>
      </c>
      <c r="L8" s="11">
        <f t="shared" si="0"/>
        <v>5.688828108474536</v>
      </c>
      <c r="M8" s="11">
        <f t="shared" si="0"/>
        <v>5.688828108474536</v>
      </c>
      <c r="N8" s="11">
        <f t="shared" si="0"/>
        <v>5.688828108474536</v>
      </c>
      <c r="O8" s="11">
        <f t="shared" si="0"/>
        <v>5.688828108474536</v>
      </c>
      <c r="R8" s="206"/>
    </row>
    <row r="9" spans="2:18" s="12" customFormat="1" ht="15" x14ac:dyDescent="0.25">
      <c r="B9" s="10" t="s">
        <v>19</v>
      </c>
      <c r="C9" s="254">
        <v>137.459</v>
      </c>
      <c r="D9" s="11">
        <f t="shared" ref="D9:O9" si="1">$C$9*100/$C$18</f>
        <v>5.7805454173095505</v>
      </c>
      <c r="E9" s="11">
        <f t="shared" si="1"/>
        <v>5.7805454173095505</v>
      </c>
      <c r="F9" s="11">
        <f t="shared" si="1"/>
        <v>5.7805454173095505</v>
      </c>
      <c r="G9" s="11">
        <f t="shared" si="1"/>
        <v>5.7805454173095505</v>
      </c>
      <c r="H9" s="11">
        <f t="shared" si="1"/>
        <v>5.7805454173095505</v>
      </c>
      <c r="I9" s="11">
        <f t="shared" si="1"/>
        <v>5.7805454173095505</v>
      </c>
      <c r="J9" s="11">
        <f t="shared" si="1"/>
        <v>5.7805454173095505</v>
      </c>
      <c r="K9" s="11">
        <f t="shared" si="1"/>
        <v>5.7805454173095505</v>
      </c>
      <c r="L9" s="11">
        <f t="shared" si="1"/>
        <v>5.7805454173095505</v>
      </c>
      <c r="M9" s="11">
        <f t="shared" si="1"/>
        <v>5.7805454173095505</v>
      </c>
      <c r="N9" s="11">
        <f t="shared" si="1"/>
        <v>5.7805454173095505</v>
      </c>
      <c r="O9" s="11">
        <f t="shared" si="1"/>
        <v>5.7805454173095505</v>
      </c>
      <c r="R9" s="206"/>
    </row>
    <row r="10" spans="2:18" s="12" customFormat="1" ht="15" x14ac:dyDescent="0.25">
      <c r="B10" s="37" t="s">
        <v>147</v>
      </c>
      <c r="C10" s="254">
        <v>170.239</v>
      </c>
      <c r="D10" s="11">
        <f t="shared" ref="D10:O10" si="2">$C$10*100/$C$18</f>
        <v>7.1590384863658301</v>
      </c>
      <c r="E10" s="11">
        <f t="shared" si="2"/>
        <v>7.1590384863658301</v>
      </c>
      <c r="F10" s="11">
        <f t="shared" si="2"/>
        <v>7.1590384863658301</v>
      </c>
      <c r="G10" s="11">
        <f t="shared" si="2"/>
        <v>7.1590384863658301</v>
      </c>
      <c r="H10" s="11">
        <f t="shared" si="2"/>
        <v>7.1590384863658301</v>
      </c>
      <c r="I10" s="11">
        <f t="shared" si="2"/>
        <v>7.1590384863658301</v>
      </c>
      <c r="J10" s="11">
        <f t="shared" si="2"/>
        <v>7.1590384863658301</v>
      </c>
      <c r="K10" s="11">
        <f t="shared" si="2"/>
        <v>7.1590384863658301</v>
      </c>
      <c r="L10" s="11">
        <f t="shared" si="2"/>
        <v>7.1590384863658301</v>
      </c>
      <c r="M10" s="11">
        <f t="shared" si="2"/>
        <v>7.1590384863658301</v>
      </c>
      <c r="N10" s="11">
        <f t="shared" si="2"/>
        <v>7.1590384863658301</v>
      </c>
      <c r="O10" s="11">
        <f t="shared" si="2"/>
        <v>7.1590384863658301</v>
      </c>
      <c r="Q10"/>
      <c r="R10" s="205"/>
    </row>
    <row r="11" spans="2:18" s="12" customFormat="1" ht="15" x14ac:dyDescent="0.25">
      <c r="B11" s="10" t="s">
        <v>26</v>
      </c>
      <c r="C11" s="254">
        <v>365.26900000000001</v>
      </c>
      <c r="D11" s="11">
        <f t="shared" ref="D11:I11" si="3">$C$11*100/$C$18</f>
        <v>15.360609665683892</v>
      </c>
      <c r="E11" s="11">
        <f t="shared" si="3"/>
        <v>15.360609665683892</v>
      </c>
      <c r="F11" s="11">
        <f t="shared" si="3"/>
        <v>15.360609665683892</v>
      </c>
      <c r="G11" s="11">
        <f t="shared" si="3"/>
        <v>15.360609665683892</v>
      </c>
      <c r="H11" s="11">
        <f t="shared" si="3"/>
        <v>15.360609665683892</v>
      </c>
      <c r="I11" s="11">
        <f t="shared" si="3"/>
        <v>15.360609665683892</v>
      </c>
      <c r="J11" s="11"/>
      <c r="K11" s="11"/>
      <c r="L11" s="11"/>
      <c r="M11" s="11"/>
      <c r="N11" s="11"/>
      <c r="O11" s="11">
        <f>$C$11*100/$C$18</f>
        <v>15.360609665683892</v>
      </c>
      <c r="Q11"/>
      <c r="R11" s="205"/>
    </row>
    <row r="12" spans="2:18" s="12" customFormat="1" ht="15" x14ac:dyDescent="0.25">
      <c r="B12" s="10" t="s">
        <v>64</v>
      </c>
      <c r="C12" s="254">
        <v>87.903000000000006</v>
      </c>
      <c r="D12" s="11">
        <f>$C$12*100/$C$18</f>
        <v>3.6965734060175142</v>
      </c>
      <c r="E12" s="11">
        <f>$C$12*100/$C$18</f>
        <v>3.6965734060175142</v>
      </c>
      <c r="F12" s="11">
        <f>$C$12*100/$C$18</f>
        <v>3.6965734060175142</v>
      </c>
      <c r="G12" s="11">
        <f>$C$12*100/$C$18</f>
        <v>3.6965734060175142</v>
      </c>
      <c r="H12" s="11"/>
      <c r="I12" s="11"/>
      <c r="J12" s="11"/>
      <c r="K12" s="11"/>
      <c r="L12" s="11"/>
      <c r="M12" s="11"/>
      <c r="N12" s="11"/>
      <c r="O12" s="11">
        <f>$C$12*100/$C$18</f>
        <v>3.6965734060175142</v>
      </c>
      <c r="Q12" s="207"/>
      <c r="R12" s="206"/>
    </row>
    <row r="13" spans="2:18" s="12" customFormat="1" ht="15" x14ac:dyDescent="0.25">
      <c r="B13" s="14" t="s">
        <v>55</v>
      </c>
      <c r="C13" s="254">
        <v>188.411</v>
      </c>
      <c r="D13" s="11"/>
      <c r="E13" s="11"/>
      <c r="F13" s="11"/>
      <c r="G13" s="11"/>
      <c r="H13" s="11">
        <f t="shared" ref="H13:M13" si="4">$C$13*100/$C$18</f>
        <v>7.9232232347151488</v>
      </c>
      <c r="I13" s="11">
        <f t="shared" si="4"/>
        <v>7.9232232347151488</v>
      </c>
      <c r="J13" s="11">
        <f t="shared" si="4"/>
        <v>7.9232232347151488</v>
      </c>
      <c r="K13" s="11">
        <f t="shared" si="4"/>
        <v>7.9232232347151488</v>
      </c>
      <c r="L13" s="11">
        <f t="shared" si="4"/>
        <v>7.9232232347151488</v>
      </c>
      <c r="M13" s="11">
        <f t="shared" si="4"/>
        <v>7.9232232347151488</v>
      </c>
      <c r="N13" s="11"/>
      <c r="O13" s="13"/>
      <c r="Q13" s="207"/>
      <c r="R13" s="206"/>
    </row>
    <row r="14" spans="2:18" s="12" customFormat="1" ht="15" x14ac:dyDescent="0.25">
      <c r="B14" s="10" t="s">
        <v>157</v>
      </c>
      <c r="C14" s="254">
        <v>11.038</v>
      </c>
      <c r="D14" s="15">
        <f t="shared" ref="D14:O14" si="5">$C$14*100/$C$18</f>
        <v>0.46417957584634556</v>
      </c>
      <c r="E14" s="15">
        <f t="shared" si="5"/>
        <v>0.46417957584634556</v>
      </c>
      <c r="F14" s="15">
        <f t="shared" si="5"/>
        <v>0.46417957584634556</v>
      </c>
      <c r="G14" s="15">
        <f t="shared" si="5"/>
        <v>0.46417957584634556</v>
      </c>
      <c r="H14" s="15">
        <f t="shared" si="5"/>
        <v>0.46417957584634556</v>
      </c>
      <c r="I14" s="15">
        <f t="shared" si="5"/>
        <v>0.46417957584634556</v>
      </c>
      <c r="J14" s="15">
        <f t="shared" si="5"/>
        <v>0.46417957584634556</v>
      </c>
      <c r="K14" s="15">
        <f t="shared" si="5"/>
        <v>0.46417957584634556</v>
      </c>
      <c r="L14" s="15">
        <f t="shared" si="5"/>
        <v>0.46417957584634556</v>
      </c>
      <c r="M14" s="15">
        <f t="shared" si="5"/>
        <v>0.46417957584634556</v>
      </c>
      <c r="N14" s="15">
        <f t="shared" si="5"/>
        <v>0.46417957584634556</v>
      </c>
      <c r="O14" s="15">
        <f t="shared" si="5"/>
        <v>0.46417957584634556</v>
      </c>
      <c r="Q14" s="207"/>
      <c r="R14" s="206"/>
    </row>
    <row r="15" spans="2:18" s="12" customFormat="1" ht="15" x14ac:dyDescent="0.25">
      <c r="B15" s="53" t="s">
        <v>225</v>
      </c>
      <c r="C15" s="254">
        <v>50.636000000000003</v>
      </c>
      <c r="D15" s="11">
        <f>$C$15*100/$C$18</f>
        <v>2.1293891105776006</v>
      </c>
      <c r="E15" s="11">
        <f>$C$15*100/$C$18</f>
        <v>2.1293891105776006</v>
      </c>
      <c r="F15" s="11">
        <f>$C$15*100/$C$18</f>
        <v>2.1293891105776006</v>
      </c>
      <c r="G15" s="11">
        <f>$C$15*100/$C$18</f>
        <v>2.1293891105776006</v>
      </c>
      <c r="H15" s="11"/>
      <c r="I15" s="11"/>
      <c r="J15" s="11"/>
      <c r="K15" s="11"/>
      <c r="L15" s="11"/>
      <c r="M15" s="11"/>
      <c r="N15" s="11"/>
      <c r="O15" s="11">
        <f>$C$15*100/$C$18</f>
        <v>2.1293891105776006</v>
      </c>
      <c r="Q15" s="207"/>
      <c r="R15" s="206"/>
    </row>
    <row r="16" spans="2:18" s="12" customFormat="1" ht="15" x14ac:dyDescent="0.25">
      <c r="B16" s="10" t="s">
        <v>105</v>
      </c>
      <c r="C16" s="254">
        <v>714.50300000000004</v>
      </c>
      <c r="D16" s="11">
        <f t="shared" ref="D16:O16" si="6">$C$16*100/$C$18</f>
        <v>30.046901565586289</v>
      </c>
      <c r="E16" s="11">
        <f t="shared" si="6"/>
        <v>30.046901565586289</v>
      </c>
      <c r="F16" s="11">
        <f t="shared" si="6"/>
        <v>30.046901565586289</v>
      </c>
      <c r="G16" s="11">
        <f t="shared" si="6"/>
        <v>30.046901565586289</v>
      </c>
      <c r="H16" s="11">
        <f t="shared" si="6"/>
        <v>30.046901565586289</v>
      </c>
      <c r="I16" s="11">
        <f t="shared" si="6"/>
        <v>30.046901565586289</v>
      </c>
      <c r="J16" s="11">
        <f t="shared" si="6"/>
        <v>30.046901565586289</v>
      </c>
      <c r="K16" s="11">
        <f t="shared" si="6"/>
        <v>30.046901565586289</v>
      </c>
      <c r="L16" s="11">
        <f t="shared" si="6"/>
        <v>30.046901565586289</v>
      </c>
      <c r="M16" s="11">
        <f t="shared" si="6"/>
        <v>30.046901565586289</v>
      </c>
      <c r="N16" s="11">
        <f t="shared" si="6"/>
        <v>30.046901565586289</v>
      </c>
      <c r="O16" s="11">
        <f t="shared" si="6"/>
        <v>30.046901565586289</v>
      </c>
      <c r="R16" s="206"/>
    </row>
    <row r="17" spans="1:15" ht="16.5" x14ac:dyDescent="0.2">
      <c r="B17" s="257" t="s">
        <v>27</v>
      </c>
      <c r="C17" s="256">
        <f t="shared" ref="C17" si="7">SUM(C5:C16)</f>
        <v>2377.9590000000003</v>
      </c>
      <c r="D17" s="401"/>
      <c r="E17" s="402"/>
      <c r="F17" s="402"/>
      <c r="G17" s="402"/>
      <c r="H17" s="402"/>
      <c r="I17" s="402"/>
      <c r="J17" s="402"/>
      <c r="K17" s="402"/>
      <c r="L17" s="402"/>
      <c r="M17" s="402"/>
      <c r="N17" s="402"/>
      <c r="O17" s="403"/>
    </row>
    <row r="18" spans="1:15" ht="16.5" x14ac:dyDescent="0.3">
      <c r="A18" s="19"/>
      <c r="B18" s="242" t="s">
        <v>28</v>
      </c>
      <c r="C18" s="250">
        <v>2377.9589999999998</v>
      </c>
      <c r="D18" s="17">
        <f t="shared" ref="D18:O18" si="8">SUM(D5:D16)</f>
        <v>92.076776765284848</v>
      </c>
      <c r="E18" s="17">
        <f t="shared" si="8"/>
        <v>92.076776765284848</v>
      </c>
      <c r="F18" s="17">
        <f t="shared" si="8"/>
        <v>92.076776765284848</v>
      </c>
      <c r="G18" s="17">
        <f t="shared" si="8"/>
        <v>92.076776765284848</v>
      </c>
      <c r="H18" s="17">
        <f t="shared" si="8"/>
        <v>72.423326053981583</v>
      </c>
      <c r="I18" s="17">
        <f t="shared" si="8"/>
        <v>72.423326053981583</v>
      </c>
      <c r="J18" s="17">
        <f t="shared" si="8"/>
        <v>57.062716388297702</v>
      </c>
      <c r="K18" s="17">
        <f t="shared" si="8"/>
        <v>57.062716388297702</v>
      </c>
      <c r="L18" s="17">
        <f t="shared" si="8"/>
        <v>57.062716388297702</v>
      </c>
      <c r="M18" s="17">
        <f t="shared" si="8"/>
        <v>57.062716388297702</v>
      </c>
      <c r="N18" s="17">
        <f t="shared" si="8"/>
        <v>49.139493153582549</v>
      </c>
      <c r="O18" s="40">
        <f t="shared" si="8"/>
        <v>92.076776765284848</v>
      </c>
    </row>
    <row r="19" spans="1:15" ht="16.5" x14ac:dyDescent="0.2">
      <c r="A19" s="19"/>
      <c r="B19" s="21" t="s">
        <v>29</v>
      </c>
      <c r="C19" s="22">
        <f>C17/C18*100</f>
        <v>100.00000000000003</v>
      </c>
      <c r="D19" s="20"/>
      <c r="E19" s="20"/>
      <c r="F19" s="20"/>
      <c r="G19" s="20"/>
      <c r="H19" s="20"/>
      <c r="I19" s="20"/>
      <c r="J19" s="20"/>
      <c r="K19" s="20"/>
      <c r="L19" s="20"/>
      <c r="M19" s="20"/>
      <c r="N19" s="20"/>
      <c r="O19" s="23"/>
    </row>
    <row r="20" spans="1:15" ht="16.5" x14ac:dyDescent="0.3">
      <c r="A20" s="19"/>
      <c r="B20" s="24" t="s">
        <v>30</v>
      </c>
      <c r="C20" s="22">
        <v>2546.3180000000002</v>
      </c>
      <c r="D20" s="25" t="s">
        <v>31</v>
      </c>
      <c r="E20" s="20"/>
      <c r="F20" s="20"/>
      <c r="G20" s="20"/>
      <c r="H20" s="20"/>
      <c r="I20" s="20"/>
      <c r="J20" s="20"/>
      <c r="K20" s="20"/>
      <c r="L20" s="20"/>
      <c r="M20" s="20"/>
      <c r="N20" s="20"/>
      <c r="O20" s="23"/>
    </row>
    <row r="21" spans="1:15" ht="16.5" x14ac:dyDescent="0.3">
      <c r="A21" s="19"/>
      <c r="B21" s="26" t="s">
        <v>32</v>
      </c>
      <c r="C21" s="27"/>
      <c r="D21" s="25"/>
      <c r="E21" s="20"/>
      <c r="F21" s="20"/>
      <c r="G21" s="20"/>
      <c r="H21" s="20"/>
      <c r="I21" s="20"/>
      <c r="J21" s="20"/>
      <c r="K21" s="20"/>
      <c r="L21" s="20"/>
      <c r="M21" s="20"/>
      <c r="N21" s="20"/>
      <c r="O21" s="23"/>
    </row>
    <row r="22" spans="1:15" ht="16.5" x14ac:dyDescent="0.2">
      <c r="A22" s="19"/>
      <c r="B22" s="28" t="s">
        <v>33</v>
      </c>
      <c r="C22" s="29">
        <v>2546.3180000000002</v>
      </c>
      <c r="D22" s="30" t="s">
        <v>31</v>
      </c>
      <c r="E22" s="44" t="s">
        <v>608</v>
      </c>
      <c r="F22" s="32"/>
      <c r="G22" s="32"/>
      <c r="H22" s="32"/>
      <c r="I22" s="32"/>
      <c r="J22" s="32"/>
      <c r="K22" s="32"/>
      <c r="L22" s="32"/>
      <c r="M22" s="32"/>
      <c r="N22" s="32"/>
      <c r="O22" s="33"/>
    </row>
    <row r="23" spans="1:15" ht="15" x14ac:dyDescent="0.2">
      <c r="B23" s="45"/>
      <c r="C23" s="46"/>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s="219" customFormat="1" ht="15" x14ac:dyDescent="0.2">
      <c r="B25" s="45"/>
      <c r="C25" s="50"/>
      <c r="D25" s="47"/>
      <c r="E25" s="48"/>
      <c r="F25" s="49"/>
      <c r="G25" s="49"/>
      <c r="H25" s="49"/>
      <c r="I25" s="49"/>
      <c r="J25" s="49"/>
      <c r="K25" s="49"/>
      <c r="L25" s="49"/>
      <c r="M25" s="49"/>
      <c r="N25" s="49"/>
      <c r="O25" s="49"/>
    </row>
    <row r="26" spans="1:15" s="219" customFormat="1"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s="219" customFormat="1" ht="15" x14ac:dyDescent="0.2">
      <c r="B29" s="45"/>
      <c r="C29" s="50"/>
      <c r="D29" s="47"/>
      <c r="E29" s="48"/>
      <c r="F29" s="49"/>
      <c r="G29" s="49"/>
      <c r="H29" s="49"/>
      <c r="I29" s="49"/>
      <c r="J29" s="49"/>
      <c r="K29" s="49"/>
      <c r="L29" s="49"/>
      <c r="M29" s="49"/>
      <c r="N29" s="49"/>
      <c r="O29" s="49"/>
    </row>
    <row r="30" spans="1:15" s="219" customFormat="1"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3" spans="2:15" ht="15.75" x14ac:dyDescent="0.25">
      <c r="B33" s="4" t="s">
        <v>615</v>
      </c>
    </row>
    <row r="34" spans="2:15" ht="85.5" customHeight="1" x14ac:dyDescent="0.2">
      <c r="B34" s="397" t="s">
        <v>740</v>
      </c>
      <c r="C34" s="397"/>
      <c r="D34" s="397"/>
      <c r="E34" s="397"/>
      <c r="F34" s="397"/>
      <c r="G34" s="397"/>
      <c r="H34" s="397"/>
      <c r="I34" s="397"/>
      <c r="J34" s="397"/>
      <c r="K34" s="397"/>
      <c r="L34" s="397"/>
      <c r="M34" s="397"/>
      <c r="N34" s="397"/>
      <c r="O34" s="397"/>
    </row>
    <row r="36" spans="2:15" ht="15.75" x14ac:dyDescent="0.25">
      <c r="B36" s="4" t="s">
        <v>39</v>
      </c>
    </row>
    <row r="37" spans="2:15" ht="27.75" customHeight="1" x14ac:dyDescent="0.2">
      <c r="B37" s="415" t="s">
        <v>739</v>
      </c>
      <c r="C37" s="405"/>
      <c r="D37" s="405"/>
      <c r="E37" s="405"/>
      <c r="F37" s="405"/>
      <c r="G37" s="405"/>
      <c r="H37" s="405"/>
      <c r="I37" s="405"/>
      <c r="J37" s="405"/>
      <c r="K37" s="405"/>
      <c r="L37" s="405"/>
      <c r="M37" s="405"/>
      <c r="N37" s="405"/>
      <c r="O37" s="405"/>
    </row>
  </sheetData>
  <mergeCells count="6">
    <mergeCell ref="D1:O1"/>
    <mergeCell ref="D3:O3"/>
    <mergeCell ref="B34:O34"/>
    <mergeCell ref="B37:O37"/>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January 2015&amp;C&amp;"Arial,Normal"&amp;10&amp;P&amp;R&amp;"Arial,Normal"&amp;8&amp;K00-046http://www.fao.org/nr/aquastat</oddFooter>
  </headerFooter>
  <legacyDrawingHF r:id="rId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O41"/>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169</v>
      </c>
      <c r="C1" s="2"/>
      <c r="D1" s="393"/>
      <c r="E1" s="393"/>
      <c r="F1" s="393"/>
      <c r="G1" s="393"/>
      <c r="H1" s="393"/>
      <c r="I1" s="393"/>
      <c r="J1" s="393"/>
      <c r="K1" s="393"/>
      <c r="L1" s="393"/>
      <c r="M1" s="393"/>
      <c r="N1" s="393"/>
      <c r="O1" s="393"/>
    </row>
    <row r="2" spans="1:15" s="3" customFormat="1" ht="15.75" x14ac:dyDescent="0.25">
      <c r="B2" s="4" t="s">
        <v>1</v>
      </c>
      <c r="C2" s="5" t="s">
        <v>44</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14</v>
      </c>
      <c r="C5" s="254">
        <v>8.6</v>
      </c>
      <c r="D5" s="11">
        <f>$C$5*100/$C$16</f>
        <v>4.7382920110192837</v>
      </c>
      <c r="E5" s="11">
        <f>$C$5*100/$C$16</f>
        <v>4.7382920110192837</v>
      </c>
      <c r="F5" s="11">
        <f>$C$5*100/$C$16</f>
        <v>4.7382920110192837</v>
      </c>
      <c r="G5" s="11">
        <f>$C$5*100/$C$16</f>
        <v>4.7382920110192837</v>
      </c>
      <c r="H5" s="11"/>
      <c r="I5" s="11"/>
      <c r="J5" s="11"/>
      <c r="K5" s="11"/>
      <c r="L5" s="11"/>
      <c r="M5" s="11">
        <f>$C$5*100/$C$16</f>
        <v>4.7382920110192837</v>
      </c>
      <c r="N5" s="11">
        <f>$C$5*100/$C$16</f>
        <v>4.7382920110192837</v>
      </c>
      <c r="O5" s="11">
        <f>$C$5*100/$C$16</f>
        <v>4.7382920110192837</v>
      </c>
    </row>
    <row r="6" spans="1:15" s="12" customFormat="1" x14ac:dyDescent="0.2">
      <c r="B6" s="10" t="s">
        <v>59</v>
      </c>
      <c r="C6" s="254">
        <v>5</v>
      </c>
      <c r="D6" s="11"/>
      <c r="E6" s="11"/>
      <c r="F6" s="13"/>
      <c r="G6" s="11"/>
      <c r="H6" s="11">
        <f>$C$6*100/$C$16</f>
        <v>2.7548209366391183</v>
      </c>
      <c r="I6" s="11">
        <f>$C$6*100/$C$16</f>
        <v>2.7548209366391183</v>
      </c>
      <c r="J6" s="11">
        <f>$C$6*100/$C$16</f>
        <v>2.7548209366391183</v>
      </c>
      <c r="K6" s="11">
        <f>$C$6*100/$C$16</f>
        <v>2.7548209366391183</v>
      </c>
      <c r="L6" s="11">
        <f>$C$6*100/$C$16</f>
        <v>2.7548209366391183</v>
      </c>
      <c r="M6" s="11"/>
      <c r="N6" s="11"/>
      <c r="O6" s="13"/>
    </row>
    <row r="7" spans="1:15" s="12" customFormat="1" x14ac:dyDescent="0.2">
      <c r="B7" s="10" t="s">
        <v>50</v>
      </c>
      <c r="C7" s="255">
        <v>53.94</v>
      </c>
      <c r="D7" s="11"/>
      <c r="E7" s="11"/>
      <c r="F7" s="13"/>
      <c r="G7" s="11"/>
      <c r="H7" s="11">
        <f>$C$7*100/$C$16</f>
        <v>29.719008264462811</v>
      </c>
      <c r="I7" s="11">
        <f>$C$7*100/$C$16</f>
        <v>29.719008264462811</v>
      </c>
      <c r="J7" s="11">
        <f>$C$7*100/$C$16</f>
        <v>29.719008264462811</v>
      </c>
      <c r="K7" s="11">
        <f>$C$7*100/$C$16</f>
        <v>29.719008264462811</v>
      </c>
      <c r="L7" s="11">
        <f>$C$7*100/$C$16</f>
        <v>29.719008264462811</v>
      </c>
      <c r="M7" s="11"/>
      <c r="N7" s="11"/>
      <c r="O7" s="13"/>
    </row>
    <row r="8" spans="1:15" s="12" customFormat="1" x14ac:dyDescent="0.2">
      <c r="B8" s="10" t="s">
        <v>90</v>
      </c>
      <c r="C8" s="254">
        <v>53.53</v>
      </c>
      <c r="D8" s="11">
        <f t="shared" ref="D8:O8" si="0">$C$8*100/$C$16</f>
        <v>29.493112947658403</v>
      </c>
      <c r="E8" s="11">
        <f t="shared" si="0"/>
        <v>29.493112947658403</v>
      </c>
      <c r="F8" s="11">
        <f t="shared" si="0"/>
        <v>29.493112947658403</v>
      </c>
      <c r="G8" s="11">
        <f t="shared" si="0"/>
        <v>29.493112947658403</v>
      </c>
      <c r="H8" s="11">
        <f t="shared" si="0"/>
        <v>29.493112947658403</v>
      </c>
      <c r="I8" s="11">
        <f t="shared" si="0"/>
        <v>29.493112947658403</v>
      </c>
      <c r="J8" s="11">
        <f t="shared" si="0"/>
        <v>29.493112947658403</v>
      </c>
      <c r="K8" s="11">
        <f t="shared" si="0"/>
        <v>29.493112947658403</v>
      </c>
      <c r="L8" s="11">
        <f t="shared" si="0"/>
        <v>29.493112947658403</v>
      </c>
      <c r="M8" s="11">
        <f t="shared" si="0"/>
        <v>29.493112947658403</v>
      </c>
      <c r="N8" s="11">
        <f t="shared" si="0"/>
        <v>29.493112947658403</v>
      </c>
      <c r="O8" s="11">
        <f t="shared" si="0"/>
        <v>29.493112947658403</v>
      </c>
    </row>
    <row r="9" spans="1:15" s="12" customFormat="1" x14ac:dyDescent="0.2">
      <c r="B9" s="37" t="s">
        <v>94</v>
      </c>
      <c r="C9" s="254">
        <v>16.309999999999999</v>
      </c>
      <c r="D9" s="11">
        <f t="shared" ref="D9:O9" si="1">$C$9*100/$C$16</f>
        <v>8.986225895316803</v>
      </c>
      <c r="E9" s="11">
        <f t="shared" si="1"/>
        <v>8.986225895316803</v>
      </c>
      <c r="F9" s="11">
        <f t="shared" si="1"/>
        <v>8.986225895316803</v>
      </c>
      <c r="G9" s="11">
        <f t="shared" si="1"/>
        <v>8.986225895316803</v>
      </c>
      <c r="H9" s="11">
        <f t="shared" si="1"/>
        <v>8.986225895316803</v>
      </c>
      <c r="I9" s="11">
        <f t="shared" si="1"/>
        <v>8.986225895316803</v>
      </c>
      <c r="J9" s="11">
        <f t="shared" si="1"/>
        <v>8.986225895316803</v>
      </c>
      <c r="K9" s="11">
        <f t="shared" si="1"/>
        <v>8.986225895316803</v>
      </c>
      <c r="L9" s="11">
        <f t="shared" si="1"/>
        <v>8.986225895316803</v>
      </c>
      <c r="M9" s="11">
        <f t="shared" si="1"/>
        <v>8.986225895316803</v>
      </c>
      <c r="N9" s="11">
        <f t="shared" si="1"/>
        <v>8.986225895316803</v>
      </c>
      <c r="O9" s="11">
        <f t="shared" si="1"/>
        <v>8.986225895316803</v>
      </c>
    </row>
    <row r="10" spans="1:15" s="12" customFormat="1" x14ac:dyDescent="0.2">
      <c r="B10" s="10" t="s">
        <v>60</v>
      </c>
      <c r="C10" s="254">
        <v>4</v>
      </c>
      <c r="D10" s="11"/>
      <c r="E10" s="11"/>
      <c r="F10" s="11"/>
      <c r="G10" s="11"/>
      <c r="H10" s="11">
        <f>$C$10*100/$C$16</f>
        <v>2.2038567493112948</v>
      </c>
      <c r="I10" s="11">
        <f>$C$10*100/$C$16</f>
        <v>2.2038567493112948</v>
      </c>
      <c r="J10" s="11">
        <f>$C$10*100/$C$16</f>
        <v>2.2038567493112948</v>
      </c>
      <c r="K10" s="11">
        <f>$C$10*100/$C$16</f>
        <v>2.2038567493112948</v>
      </c>
      <c r="L10" s="11">
        <f>$C$10*100/$C$16</f>
        <v>2.2038567493112948</v>
      </c>
      <c r="M10" s="11"/>
      <c r="N10" s="11"/>
      <c r="O10" s="13"/>
    </row>
    <row r="11" spans="1:15" s="12" customFormat="1" x14ac:dyDescent="0.2">
      <c r="B11" s="10" t="s">
        <v>54</v>
      </c>
      <c r="C11" s="254">
        <v>8</v>
      </c>
      <c r="D11" s="11"/>
      <c r="E11" s="11"/>
      <c r="F11" s="13"/>
      <c r="G11" s="11"/>
      <c r="H11" s="11">
        <f>$C$11*100/$C$16</f>
        <v>4.4077134986225897</v>
      </c>
      <c r="I11" s="11">
        <f>$C$11*100/$C$16</f>
        <v>4.4077134986225897</v>
      </c>
      <c r="J11" s="11">
        <f>$C$11*100/$C$16</f>
        <v>4.4077134986225897</v>
      </c>
      <c r="K11" s="11">
        <f>$C$11*100/$C$16</f>
        <v>4.4077134986225897</v>
      </c>
      <c r="L11" s="11">
        <f>$C$11*100/$C$16</f>
        <v>4.4077134986225897</v>
      </c>
      <c r="M11" s="11"/>
      <c r="N11" s="11"/>
      <c r="O11" s="13"/>
    </row>
    <row r="12" spans="1:15" s="12" customFormat="1" x14ac:dyDescent="0.2">
      <c r="B12" s="10" t="s">
        <v>78</v>
      </c>
      <c r="C12" s="254">
        <v>18.010000000000002</v>
      </c>
      <c r="D12" s="11"/>
      <c r="E12" s="11"/>
      <c r="F12" s="13"/>
      <c r="G12" s="11"/>
      <c r="H12" s="11">
        <f>$C$12*100/$C$16</f>
        <v>9.9228650137741052</v>
      </c>
      <c r="I12" s="11">
        <f>$C$12*100/$C$16</f>
        <v>9.9228650137741052</v>
      </c>
      <c r="J12" s="11">
        <f>$C$12*100/$C$16</f>
        <v>9.9228650137741052</v>
      </c>
      <c r="K12" s="11">
        <f>$C$12*100/$C$16</f>
        <v>9.9228650137741052</v>
      </c>
      <c r="L12" s="11">
        <f>$C$12*100/$C$16</f>
        <v>9.9228650137741052</v>
      </c>
      <c r="M12" s="11"/>
      <c r="N12" s="11"/>
      <c r="O12" s="13"/>
    </row>
    <row r="13" spans="1:15" s="12" customFormat="1" x14ac:dyDescent="0.2">
      <c r="B13" s="10" t="s">
        <v>156</v>
      </c>
      <c r="C13" s="254">
        <v>13.5</v>
      </c>
      <c r="D13" s="11"/>
      <c r="E13" s="11"/>
      <c r="F13" s="11"/>
      <c r="G13" s="11">
        <f t="shared" ref="G13:M13" si="2">$C$13*100/$C$16</f>
        <v>7.4380165289256199</v>
      </c>
      <c r="H13" s="11">
        <f t="shared" si="2"/>
        <v>7.4380165289256199</v>
      </c>
      <c r="I13" s="11">
        <f t="shared" si="2"/>
        <v>7.4380165289256199</v>
      </c>
      <c r="J13" s="11">
        <f t="shared" si="2"/>
        <v>7.4380165289256199</v>
      </c>
      <c r="K13" s="11">
        <f t="shared" si="2"/>
        <v>7.4380165289256199</v>
      </c>
      <c r="L13" s="11">
        <f t="shared" si="2"/>
        <v>7.4380165289256199</v>
      </c>
      <c r="M13" s="11">
        <f t="shared" si="2"/>
        <v>7.4380165289256199</v>
      </c>
      <c r="N13" s="11"/>
      <c r="O13" s="13"/>
    </row>
    <row r="14" spans="1:15" s="12" customFormat="1" x14ac:dyDescent="0.2">
      <c r="B14" s="10" t="s">
        <v>157</v>
      </c>
      <c r="C14" s="254">
        <v>2.7280000000000002</v>
      </c>
      <c r="D14" s="11">
        <f t="shared" ref="D14:O14" si="3">$C$14*100/$C$16</f>
        <v>1.5030303030303032</v>
      </c>
      <c r="E14" s="11">
        <f t="shared" si="3"/>
        <v>1.5030303030303032</v>
      </c>
      <c r="F14" s="11">
        <f t="shared" si="3"/>
        <v>1.5030303030303032</v>
      </c>
      <c r="G14" s="11">
        <f t="shared" si="3"/>
        <v>1.5030303030303032</v>
      </c>
      <c r="H14" s="11">
        <f t="shared" si="3"/>
        <v>1.5030303030303032</v>
      </c>
      <c r="I14" s="11">
        <f t="shared" si="3"/>
        <v>1.5030303030303032</v>
      </c>
      <c r="J14" s="11">
        <f t="shared" si="3"/>
        <v>1.5030303030303032</v>
      </c>
      <c r="K14" s="11">
        <f t="shared" si="3"/>
        <v>1.5030303030303032</v>
      </c>
      <c r="L14" s="11">
        <f t="shared" si="3"/>
        <v>1.5030303030303032</v>
      </c>
      <c r="M14" s="11">
        <f t="shared" si="3"/>
        <v>1.5030303030303032</v>
      </c>
      <c r="N14" s="11">
        <f t="shared" si="3"/>
        <v>1.5030303030303032</v>
      </c>
      <c r="O14" s="11">
        <f t="shared" si="3"/>
        <v>1.5030303030303032</v>
      </c>
    </row>
    <row r="15" spans="1:15" ht="16.5" x14ac:dyDescent="0.2">
      <c r="B15" s="257" t="s">
        <v>27</v>
      </c>
      <c r="C15" s="260">
        <f t="shared" ref="C15" si="4">SUM(C5:C14)</f>
        <v>183.61799999999999</v>
      </c>
      <c r="D15" s="423"/>
      <c r="E15" s="424"/>
      <c r="F15" s="424"/>
      <c r="G15" s="424"/>
      <c r="H15" s="424"/>
      <c r="I15" s="424"/>
      <c r="J15" s="424"/>
      <c r="K15" s="424"/>
      <c r="L15" s="424"/>
      <c r="M15" s="424"/>
      <c r="N15" s="424"/>
      <c r="O15" s="425"/>
    </row>
    <row r="16" spans="1:15" ht="16.5" x14ac:dyDescent="0.3">
      <c r="A16" s="19"/>
      <c r="B16" s="242" t="s">
        <v>28</v>
      </c>
      <c r="C16" s="243">
        <v>181.5</v>
      </c>
      <c r="D16" s="17">
        <f t="shared" ref="D16:O16" si="5">SUM(D5:D14)</f>
        <v>44.720661157024793</v>
      </c>
      <c r="E16" s="17">
        <f t="shared" si="5"/>
        <v>44.720661157024793</v>
      </c>
      <c r="F16" s="17">
        <f t="shared" si="5"/>
        <v>44.720661157024793</v>
      </c>
      <c r="G16" s="17">
        <f t="shared" si="5"/>
        <v>52.158677685950416</v>
      </c>
      <c r="H16" s="17">
        <f t="shared" si="5"/>
        <v>96.42865013774103</v>
      </c>
      <c r="I16" s="17">
        <f t="shared" si="5"/>
        <v>96.42865013774103</v>
      </c>
      <c r="J16" s="17">
        <f t="shared" si="5"/>
        <v>96.42865013774103</v>
      </c>
      <c r="K16" s="17">
        <f t="shared" si="5"/>
        <v>96.42865013774103</v>
      </c>
      <c r="L16" s="17">
        <f t="shared" si="5"/>
        <v>96.42865013774103</v>
      </c>
      <c r="M16" s="17">
        <f t="shared" si="5"/>
        <v>52.158677685950416</v>
      </c>
      <c r="N16" s="17">
        <f t="shared" si="5"/>
        <v>44.720661157024793</v>
      </c>
      <c r="O16" s="40">
        <f t="shared" si="5"/>
        <v>44.720661157024793</v>
      </c>
    </row>
    <row r="17" spans="1:15" ht="16.5" x14ac:dyDescent="0.2">
      <c r="A17" s="19"/>
      <c r="B17" s="21" t="s">
        <v>29</v>
      </c>
      <c r="C17" s="22">
        <f>C15/C16*100</f>
        <v>101.16694214876031</v>
      </c>
      <c r="D17" s="20"/>
      <c r="E17" s="20"/>
      <c r="F17" s="20"/>
      <c r="G17" s="20"/>
      <c r="H17" s="20"/>
      <c r="I17" s="20"/>
      <c r="J17" s="20"/>
      <c r="K17" s="20"/>
      <c r="L17" s="20"/>
      <c r="M17" s="20"/>
      <c r="N17" s="20"/>
      <c r="O17" s="23"/>
    </row>
    <row r="18" spans="1:15" ht="16.5" x14ac:dyDescent="0.3">
      <c r="A18" s="19"/>
      <c r="B18" s="24" t="s">
        <v>30</v>
      </c>
      <c r="C18" s="22">
        <v>225</v>
      </c>
      <c r="D18" s="25" t="s">
        <v>31</v>
      </c>
      <c r="E18" s="20"/>
      <c r="F18" s="20"/>
      <c r="G18" s="20"/>
      <c r="H18" s="20"/>
      <c r="I18" s="20"/>
      <c r="J18" s="20"/>
      <c r="K18" s="20"/>
      <c r="L18" s="20"/>
      <c r="M18" s="20"/>
      <c r="N18" s="20"/>
      <c r="O18" s="23"/>
    </row>
    <row r="19" spans="1:15" ht="16.5" x14ac:dyDescent="0.3">
      <c r="A19" s="19"/>
      <c r="B19" s="26" t="s">
        <v>32</v>
      </c>
      <c r="C19" s="27">
        <f>C16/C18*100</f>
        <v>80.666666666666657</v>
      </c>
      <c r="D19" s="25"/>
      <c r="E19" s="20"/>
      <c r="F19" s="20"/>
      <c r="G19" s="20"/>
      <c r="H19" s="20"/>
      <c r="I19" s="20"/>
      <c r="J19" s="20"/>
      <c r="K19" s="20"/>
      <c r="L19" s="20"/>
      <c r="M19" s="20"/>
      <c r="N19" s="20"/>
      <c r="O19" s="23"/>
    </row>
    <row r="20" spans="1:15" ht="16.5" x14ac:dyDescent="0.2">
      <c r="A20" s="19"/>
      <c r="B20" s="28" t="s">
        <v>33</v>
      </c>
      <c r="C20" s="29">
        <v>225</v>
      </c>
      <c r="D20" s="30" t="s">
        <v>31</v>
      </c>
      <c r="E20" s="44" t="s">
        <v>170</v>
      </c>
      <c r="F20" s="32"/>
      <c r="G20" s="32"/>
      <c r="H20" s="32"/>
      <c r="I20" s="32"/>
      <c r="J20" s="32"/>
      <c r="K20" s="32"/>
      <c r="L20" s="32"/>
      <c r="M20" s="32"/>
      <c r="N20" s="32"/>
      <c r="O20" s="33"/>
    </row>
    <row r="21" spans="1:15" ht="15" x14ac:dyDescent="0.2">
      <c r="B21" s="45"/>
      <c r="C21" s="46"/>
      <c r="D21" s="47"/>
      <c r="E21" s="48"/>
      <c r="F21" s="49"/>
      <c r="G21" s="49"/>
      <c r="H21" s="49"/>
      <c r="I21" s="49"/>
      <c r="J21" s="49"/>
      <c r="K21" s="49"/>
      <c r="L21" s="49"/>
      <c r="M21" s="49"/>
      <c r="N21" s="49"/>
      <c r="O21" s="49"/>
    </row>
    <row r="22" spans="1:15" ht="15" x14ac:dyDescent="0.2">
      <c r="B22" s="45"/>
      <c r="C22" s="50"/>
      <c r="D22" s="47"/>
      <c r="E22" s="48"/>
      <c r="F22" s="49"/>
      <c r="G22" s="49"/>
      <c r="H22" s="49"/>
      <c r="I22" s="49"/>
      <c r="J22" s="49"/>
      <c r="K22" s="49"/>
      <c r="L22" s="49"/>
      <c r="M22" s="49"/>
      <c r="N22" s="49"/>
      <c r="O22" s="49"/>
    </row>
    <row r="23" spans="1:15" ht="15" x14ac:dyDescent="0.2">
      <c r="B23" s="45"/>
      <c r="C23" s="50"/>
      <c r="D23" s="47"/>
      <c r="E23" s="48"/>
      <c r="F23" s="49"/>
      <c r="G23" s="49"/>
      <c r="H23" s="49"/>
      <c r="I23" s="49"/>
      <c r="J23" s="49"/>
      <c r="K23" s="49"/>
      <c r="L23" s="49"/>
      <c r="M23" s="49"/>
      <c r="N23" s="49"/>
      <c r="O23" s="49"/>
    </row>
    <row r="24" spans="1:15" ht="15" x14ac:dyDescent="0.2">
      <c r="B24" s="45"/>
      <c r="C24" s="50"/>
      <c r="D24" s="47"/>
      <c r="E24" s="48"/>
      <c r="F24" s="49"/>
      <c r="G24" s="49"/>
      <c r="H24" s="49"/>
      <c r="I24" s="49"/>
      <c r="J24" s="49"/>
      <c r="K24" s="49"/>
      <c r="L24" s="49"/>
      <c r="M24" s="49"/>
      <c r="N24" s="49"/>
      <c r="O24" s="49"/>
    </row>
    <row r="25" spans="1:15" ht="15" x14ac:dyDescent="0.2">
      <c r="B25" s="45"/>
      <c r="C25" s="50"/>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633</v>
      </c>
    </row>
    <row r="35" spans="2:15" ht="55.5" customHeight="1" x14ac:dyDescent="0.2">
      <c r="B35" s="405" t="s">
        <v>171</v>
      </c>
      <c r="C35" s="405"/>
      <c r="D35" s="405"/>
      <c r="E35" s="405"/>
      <c r="F35" s="405"/>
      <c r="G35" s="405"/>
      <c r="H35" s="405"/>
      <c r="I35" s="405"/>
      <c r="J35" s="405"/>
      <c r="K35" s="405"/>
      <c r="L35" s="405"/>
      <c r="M35" s="405"/>
      <c r="N35" s="405"/>
      <c r="O35" s="405"/>
    </row>
    <row r="37" spans="2:15" ht="15.75" x14ac:dyDescent="0.25">
      <c r="B37" s="4" t="s">
        <v>39</v>
      </c>
    </row>
    <row r="38" spans="2:15" ht="27.75" customHeight="1" x14ac:dyDescent="0.2">
      <c r="B38" s="405" t="s">
        <v>172</v>
      </c>
      <c r="C38" s="405"/>
      <c r="D38" s="405"/>
      <c r="E38" s="405"/>
      <c r="F38" s="405"/>
      <c r="G38" s="405"/>
      <c r="H38" s="405"/>
      <c r="I38" s="405"/>
      <c r="J38" s="405"/>
      <c r="K38" s="405"/>
      <c r="L38" s="405"/>
      <c r="M38" s="405"/>
      <c r="N38" s="405"/>
      <c r="O38" s="405"/>
    </row>
    <row r="39" spans="2:15" x14ac:dyDescent="0.2">
      <c r="B39" s="392" t="s">
        <v>42</v>
      </c>
      <c r="C39" s="392"/>
      <c r="D39" s="392"/>
      <c r="E39" s="392"/>
      <c r="F39" s="392"/>
      <c r="G39" s="392"/>
      <c r="H39" s="392"/>
      <c r="I39" s="392"/>
      <c r="J39" s="392"/>
      <c r="K39" s="392"/>
      <c r="L39" s="392"/>
      <c r="M39" s="392"/>
      <c r="N39" s="392"/>
      <c r="O39" s="392"/>
    </row>
    <row r="40" spans="2:15" x14ac:dyDescent="0.2">
      <c r="B40" s="433" t="s">
        <v>173</v>
      </c>
      <c r="C40" s="433"/>
      <c r="D40" s="433"/>
      <c r="E40" s="433"/>
      <c r="F40" s="433"/>
      <c r="G40" s="433"/>
      <c r="H40" s="433"/>
      <c r="I40" s="433"/>
      <c r="J40" s="433"/>
      <c r="K40" s="433"/>
      <c r="L40" s="433"/>
      <c r="M40" s="433"/>
      <c r="N40" s="433"/>
      <c r="O40" s="433"/>
    </row>
    <row r="41" spans="2:15" ht="27" customHeight="1" x14ac:dyDescent="0.2">
      <c r="B41" s="405" t="s">
        <v>72</v>
      </c>
      <c r="C41" s="405"/>
      <c r="D41" s="405"/>
      <c r="E41" s="405"/>
      <c r="F41" s="405"/>
      <c r="G41" s="405"/>
      <c r="H41" s="405"/>
      <c r="I41" s="405"/>
      <c r="J41" s="405"/>
      <c r="K41" s="405"/>
      <c r="L41" s="405"/>
      <c r="M41" s="405"/>
      <c r="N41" s="405"/>
      <c r="O41" s="405"/>
    </row>
  </sheetData>
  <mergeCells count="9">
    <mergeCell ref="B41:O41"/>
    <mergeCell ref="D1:O1"/>
    <mergeCell ref="D3:O3"/>
    <mergeCell ref="B35:O35"/>
    <mergeCell ref="B38:O38"/>
    <mergeCell ref="B39:O39"/>
    <mergeCell ref="B40:O40"/>
    <mergeCell ref="B3:B4"/>
    <mergeCell ref="D15:O15"/>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1"/>
  <dimension ref="A1:O38"/>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16" width="8.85546875" style="9"/>
    <col min="17" max="17" width="10.85546875" style="9" bestFit="1" customWidth="1"/>
    <col min="18"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432</v>
      </c>
      <c r="C1" s="2"/>
      <c r="D1" s="393"/>
      <c r="E1" s="393"/>
      <c r="F1" s="393"/>
      <c r="G1" s="393"/>
      <c r="H1" s="393"/>
      <c r="I1" s="393"/>
      <c r="J1" s="393"/>
      <c r="K1" s="393"/>
      <c r="L1" s="393"/>
      <c r="M1" s="393"/>
      <c r="N1" s="393"/>
      <c r="O1" s="393"/>
    </row>
    <row r="2" spans="2:15" s="3" customFormat="1" ht="15.75" x14ac:dyDescent="0.25">
      <c r="B2" s="4" t="s">
        <v>1</v>
      </c>
      <c r="C2" s="5" t="s">
        <v>83</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207</v>
      </c>
      <c r="C5" s="258">
        <v>118</v>
      </c>
      <c r="D5" s="11">
        <f>$C$5*100/$C$20</f>
        <v>4.4257662107752402</v>
      </c>
      <c r="E5" s="11">
        <f>$C$5*100/$C$20</f>
        <v>4.4257662107752402</v>
      </c>
      <c r="F5" s="11">
        <f>$C$5*100/$C$20</f>
        <v>4.4257662107752402</v>
      </c>
      <c r="G5" s="11">
        <f>$C$5*100/$C$20</f>
        <v>4.4257662107752402</v>
      </c>
      <c r="H5" s="11">
        <f>$C$5*100/$C$20</f>
        <v>4.4257662107752402</v>
      </c>
      <c r="I5" s="11"/>
      <c r="J5" s="11"/>
      <c r="K5" s="11"/>
      <c r="L5" s="11"/>
      <c r="M5" s="11"/>
      <c r="N5" s="11">
        <f>$C$5*100/$C$20</f>
        <v>4.4257662107752402</v>
      </c>
      <c r="O5" s="11">
        <f>$C$5*100/$C$20</f>
        <v>4.4257662107752402</v>
      </c>
    </row>
    <row r="6" spans="2:15" s="12" customFormat="1" x14ac:dyDescent="0.2">
      <c r="B6" s="10" t="s">
        <v>15</v>
      </c>
      <c r="C6" s="258">
        <v>241</v>
      </c>
      <c r="D6" s="11"/>
      <c r="E6" s="11"/>
      <c r="F6" s="13"/>
      <c r="G6" s="11">
        <f>$C$6*100/$C$20</f>
        <v>9.0390648881087543</v>
      </c>
      <c r="H6" s="11">
        <f>$C$6*100/$C$20</f>
        <v>9.0390648881087543</v>
      </c>
      <c r="I6" s="11">
        <f>$C$6*100/$C$20</f>
        <v>9.0390648881087543</v>
      </c>
      <c r="J6" s="11">
        <f>$C$6*100/$C$20</f>
        <v>9.0390648881087543</v>
      </c>
      <c r="K6" s="11">
        <f>$C$6*100/$C$20</f>
        <v>9.0390648881087543</v>
      </c>
      <c r="L6" s="11"/>
      <c r="M6" s="11"/>
      <c r="N6" s="11"/>
      <c r="O6" s="13"/>
    </row>
    <row r="7" spans="2:15" s="12" customFormat="1" x14ac:dyDescent="0.2">
      <c r="B7" s="10" t="s">
        <v>49</v>
      </c>
      <c r="C7" s="258">
        <v>736</v>
      </c>
      <c r="D7" s="11"/>
      <c r="E7" s="11"/>
      <c r="F7" s="13"/>
      <c r="G7" s="11">
        <f>$C$7*100/$C$20</f>
        <v>27.604779077377771</v>
      </c>
      <c r="H7" s="11">
        <f>$C$7*100/$C$20</f>
        <v>27.604779077377771</v>
      </c>
      <c r="I7" s="11">
        <f>$C$7*100/$C$20</f>
        <v>27.604779077377771</v>
      </c>
      <c r="J7" s="11">
        <f>$C$7*100/$C$20</f>
        <v>27.604779077377771</v>
      </c>
      <c r="K7" s="11">
        <f>$C$7*100/$C$20</f>
        <v>27.604779077377771</v>
      </c>
      <c r="L7" s="11"/>
      <c r="M7" s="11"/>
      <c r="N7" s="11"/>
      <c r="O7" s="13"/>
    </row>
    <row r="8" spans="2:15" s="12" customFormat="1" x14ac:dyDescent="0.2">
      <c r="B8" s="10" t="s">
        <v>50</v>
      </c>
      <c r="C8" s="258">
        <v>225.7</v>
      </c>
      <c r="D8" s="11"/>
      <c r="E8" s="11"/>
      <c r="F8" s="11"/>
      <c r="G8" s="11">
        <f>$C$8*100/$C$20</f>
        <v>8.4652155404404397</v>
      </c>
      <c r="H8" s="11">
        <f>$C$8*100/$C$20</f>
        <v>8.4652155404404397</v>
      </c>
      <c r="I8" s="11">
        <f>$C$8*100/$C$20</f>
        <v>8.4652155404404397</v>
      </c>
      <c r="J8" s="11">
        <f>$C$8*100/$C$20</f>
        <v>8.4652155404404397</v>
      </c>
      <c r="K8" s="11">
        <f>$C$8*100/$C$20</f>
        <v>8.4652155404404397</v>
      </c>
      <c r="L8" s="11"/>
      <c r="M8" s="11"/>
      <c r="N8" s="11"/>
      <c r="O8" s="13"/>
    </row>
    <row r="9" spans="2:15" s="12" customFormat="1" x14ac:dyDescent="0.2">
      <c r="B9" s="10" t="s">
        <v>90</v>
      </c>
      <c r="C9" s="268">
        <v>384</v>
      </c>
      <c r="D9" s="11">
        <f t="shared" ref="D9:O9" si="0">$C$9*100/$C$20</f>
        <v>14.402493431675358</v>
      </c>
      <c r="E9" s="11">
        <f t="shared" si="0"/>
        <v>14.402493431675358</v>
      </c>
      <c r="F9" s="11">
        <f t="shared" si="0"/>
        <v>14.402493431675358</v>
      </c>
      <c r="G9" s="11">
        <f t="shared" si="0"/>
        <v>14.402493431675358</v>
      </c>
      <c r="H9" s="11">
        <f t="shared" si="0"/>
        <v>14.402493431675358</v>
      </c>
      <c r="I9" s="11">
        <f t="shared" si="0"/>
        <v>14.402493431675358</v>
      </c>
      <c r="J9" s="11">
        <f t="shared" si="0"/>
        <v>14.402493431675358</v>
      </c>
      <c r="K9" s="11">
        <f t="shared" si="0"/>
        <v>14.402493431675358</v>
      </c>
      <c r="L9" s="11">
        <f t="shared" si="0"/>
        <v>14.402493431675358</v>
      </c>
      <c r="M9" s="11">
        <f t="shared" si="0"/>
        <v>14.402493431675358</v>
      </c>
      <c r="N9" s="11">
        <f t="shared" si="0"/>
        <v>14.402493431675358</v>
      </c>
      <c r="O9" s="11">
        <f t="shared" si="0"/>
        <v>14.402493431675358</v>
      </c>
    </row>
    <row r="10" spans="2:15" s="12" customFormat="1" x14ac:dyDescent="0.2">
      <c r="B10" s="10" t="s">
        <v>94</v>
      </c>
      <c r="C10" s="258">
        <v>122.6</v>
      </c>
      <c r="D10" s="11">
        <f t="shared" ref="D10:O10" si="1">$C$10*100/$C$20</f>
        <v>4.5982960800088515</v>
      </c>
      <c r="E10" s="11">
        <f t="shared" si="1"/>
        <v>4.5982960800088515</v>
      </c>
      <c r="F10" s="11">
        <f t="shared" si="1"/>
        <v>4.5982960800088515</v>
      </c>
      <c r="G10" s="11">
        <f t="shared" si="1"/>
        <v>4.5982960800088515</v>
      </c>
      <c r="H10" s="11">
        <f t="shared" si="1"/>
        <v>4.5982960800088515</v>
      </c>
      <c r="I10" s="11">
        <f t="shared" si="1"/>
        <v>4.5982960800088515</v>
      </c>
      <c r="J10" s="11">
        <f t="shared" si="1"/>
        <v>4.5982960800088515</v>
      </c>
      <c r="K10" s="11">
        <f t="shared" si="1"/>
        <v>4.5982960800088515</v>
      </c>
      <c r="L10" s="11">
        <f t="shared" si="1"/>
        <v>4.5982960800088515</v>
      </c>
      <c r="M10" s="11">
        <f t="shared" si="1"/>
        <v>4.5982960800088515</v>
      </c>
      <c r="N10" s="11">
        <f t="shared" si="1"/>
        <v>4.5982960800088515</v>
      </c>
      <c r="O10" s="11">
        <f t="shared" si="1"/>
        <v>4.5982960800088515</v>
      </c>
    </row>
    <row r="11" spans="2:15" s="12" customFormat="1" x14ac:dyDescent="0.2">
      <c r="B11" s="10" t="s">
        <v>19</v>
      </c>
      <c r="C11" s="258">
        <v>197</v>
      </c>
      <c r="D11" s="11">
        <f t="shared" ref="D11:O11" si="2">$C$11*100/$C$20</f>
        <v>7.3887791823959521</v>
      </c>
      <c r="E11" s="11">
        <f t="shared" si="2"/>
        <v>7.3887791823959521</v>
      </c>
      <c r="F11" s="11">
        <f t="shared" si="2"/>
        <v>7.3887791823959521</v>
      </c>
      <c r="G11" s="11">
        <f t="shared" si="2"/>
        <v>7.3887791823959521</v>
      </c>
      <c r="H11" s="11">
        <f t="shared" si="2"/>
        <v>7.3887791823959521</v>
      </c>
      <c r="I11" s="11">
        <f t="shared" si="2"/>
        <v>7.3887791823959521</v>
      </c>
      <c r="J11" s="11">
        <f t="shared" si="2"/>
        <v>7.3887791823959521</v>
      </c>
      <c r="K11" s="11">
        <f t="shared" si="2"/>
        <v>7.3887791823959521</v>
      </c>
      <c r="L11" s="11">
        <f t="shared" si="2"/>
        <v>7.3887791823959521</v>
      </c>
      <c r="M11" s="11">
        <f t="shared" si="2"/>
        <v>7.3887791823959521</v>
      </c>
      <c r="N11" s="11">
        <f t="shared" si="2"/>
        <v>7.3887791823959521</v>
      </c>
      <c r="O11" s="11">
        <f t="shared" si="2"/>
        <v>7.3887791823959521</v>
      </c>
    </row>
    <row r="12" spans="2:15" s="12" customFormat="1" x14ac:dyDescent="0.2">
      <c r="B12" s="10" t="s">
        <v>109</v>
      </c>
      <c r="C12" s="258">
        <v>84.7</v>
      </c>
      <c r="D12" s="11"/>
      <c r="E12" s="11"/>
      <c r="F12" s="11"/>
      <c r="G12" s="11">
        <f>$C$12*100/$C$20</f>
        <v>3.1767999834971432</v>
      </c>
      <c r="H12" s="11">
        <f>$C$12*100/$C$20</f>
        <v>3.1767999834971432</v>
      </c>
      <c r="I12" s="11">
        <f>$C$12*100/$C$20</f>
        <v>3.1767999834971432</v>
      </c>
      <c r="J12" s="11">
        <f>$C$12*100/$C$20</f>
        <v>3.1767999834971432</v>
      </c>
      <c r="K12" s="11">
        <f>$C$12*100/$C$20</f>
        <v>3.1767999834971432</v>
      </c>
      <c r="L12" s="11"/>
      <c r="M12" s="11"/>
      <c r="N12" s="11"/>
      <c r="O12" s="13"/>
    </row>
    <row r="13" spans="2:15" s="12" customFormat="1" x14ac:dyDescent="0.2">
      <c r="B13" s="10" t="s">
        <v>60</v>
      </c>
      <c r="C13" s="258">
        <v>20</v>
      </c>
      <c r="D13" s="11"/>
      <c r="E13" s="11"/>
      <c r="F13" s="11"/>
      <c r="G13" s="11">
        <f>$C$13*100/$C$20</f>
        <v>0.75012986623309164</v>
      </c>
      <c r="H13" s="11">
        <f>$C$13*100/$C$20</f>
        <v>0.75012986623309164</v>
      </c>
      <c r="I13" s="11">
        <f>$C$13*100/$C$20</f>
        <v>0.75012986623309164</v>
      </c>
      <c r="J13" s="11">
        <f>$C$13*100/$C$20</f>
        <v>0.75012986623309164</v>
      </c>
      <c r="K13" s="11">
        <f>$C$13*100/$C$20</f>
        <v>0.75012986623309164</v>
      </c>
      <c r="L13" s="11"/>
      <c r="M13" s="11"/>
      <c r="N13" s="11"/>
      <c r="O13" s="13"/>
    </row>
    <row r="14" spans="2:15" s="12" customFormat="1" x14ac:dyDescent="0.2">
      <c r="B14" s="10" t="s">
        <v>178</v>
      </c>
      <c r="C14" s="258">
        <v>120</v>
      </c>
      <c r="D14" s="11">
        <f t="shared" ref="D14:O14" si="3">$C$14*100/$C$20</f>
        <v>4.5007791973985496</v>
      </c>
      <c r="E14" s="11">
        <f t="shared" si="3"/>
        <v>4.5007791973985496</v>
      </c>
      <c r="F14" s="11">
        <f t="shared" si="3"/>
        <v>4.5007791973985496</v>
      </c>
      <c r="G14" s="11">
        <f t="shared" si="3"/>
        <v>4.5007791973985496</v>
      </c>
      <c r="H14" s="11">
        <f t="shared" si="3"/>
        <v>4.5007791973985496</v>
      </c>
      <c r="I14" s="11">
        <f t="shared" si="3"/>
        <v>4.5007791973985496</v>
      </c>
      <c r="J14" s="11">
        <f t="shared" si="3"/>
        <v>4.5007791973985496</v>
      </c>
      <c r="K14" s="11">
        <f t="shared" si="3"/>
        <v>4.5007791973985496</v>
      </c>
      <c r="L14" s="11">
        <f t="shared" si="3"/>
        <v>4.5007791973985496</v>
      </c>
      <c r="M14" s="11">
        <f t="shared" si="3"/>
        <v>4.5007791973985496</v>
      </c>
      <c r="N14" s="11">
        <f t="shared" si="3"/>
        <v>4.5007791973985496</v>
      </c>
      <c r="O14" s="11">
        <f t="shared" si="3"/>
        <v>4.5007791973985496</v>
      </c>
    </row>
    <row r="15" spans="2:15" s="12" customFormat="1" x14ac:dyDescent="0.2">
      <c r="B15" s="10" t="s">
        <v>78</v>
      </c>
      <c r="C15" s="259">
        <v>31.5</v>
      </c>
      <c r="D15" s="11"/>
      <c r="E15" s="11"/>
      <c r="F15" s="13"/>
      <c r="G15" s="11">
        <f>$C$15*100/$C$20</f>
        <v>1.1814545393171194</v>
      </c>
      <c r="H15" s="11">
        <f>$C$15*100/$C$20</f>
        <v>1.1814545393171194</v>
      </c>
      <c r="I15" s="11">
        <f>$C$15*100/$C$20</f>
        <v>1.1814545393171194</v>
      </c>
      <c r="J15" s="11">
        <f>$C$15*100/$C$20</f>
        <v>1.1814545393171194</v>
      </c>
      <c r="K15" s="11">
        <f>$C$15*100/$C$20</f>
        <v>1.1814545393171194</v>
      </c>
      <c r="L15" s="11"/>
      <c r="M15" s="11"/>
      <c r="N15" s="11"/>
      <c r="O15" s="13"/>
    </row>
    <row r="16" spans="2:15" s="12" customFormat="1" x14ac:dyDescent="0.2">
      <c r="B16" s="10" t="s">
        <v>62</v>
      </c>
      <c r="C16" s="258">
        <v>96.5</v>
      </c>
      <c r="D16" s="38"/>
      <c r="E16" s="38"/>
      <c r="F16" s="11">
        <f t="shared" ref="F16:K16" si="4">$C$16*100/$C$20</f>
        <v>3.6193766045746671</v>
      </c>
      <c r="G16" s="11">
        <f t="shared" si="4"/>
        <v>3.6193766045746671</v>
      </c>
      <c r="H16" s="11">
        <f t="shared" si="4"/>
        <v>3.6193766045746671</v>
      </c>
      <c r="I16" s="11">
        <f t="shared" si="4"/>
        <v>3.6193766045746671</v>
      </c>
      <c r="J16" s="11">
        <f t="shared" si="4"/>
        <v>3.6193766045746671</v>
      </c>
      <c r="K16" s="11">
        <f t="shared" si="4"/>
        <v>3.6193766045746671</v>
      </c>
      <c r="L16" s="11"/>
      <c r="M16" s="11"/>
      <c r="N16" s="11"/>
      <c r="O16" s="13"/>
    </row>
    <row r="17" spans="1:15" s="12" customFormat="1" x14ac:dyDescent="0.2">
      <c r="B17" s="10" t="s">
        <v>55</v>
      </c>
      <c r="C17" s="258">
        <v>100</v>
      </c>
      <c r="D17" s="11">
        <f>$C$17*100/$C$20</f>
        <v>3.7506493311654583</v>
      </c>
      <c r="E17" s="11">
        <f>$C$17*100/$C$20</f>
        <v>3.7506493311654583</v>
      </c>
      <c r="F17" s="11">
        <f>$C$17*100/$C$20</f>
        <v>3.7506493311654583</v>
      </c>
      <c r="G17" s="11">
        <f>$C$17*100/$C$20</f>
        <v>3.7506493311654583</v>
      </c>
      <c r="H17" s="11"/>
      <c r="I17" s="11"/>
      <c r="J17" s="11"/>
      <c r="K17" s="11"/>
      <c r="L17" s="11"/>
      <c r="M17" s="11"/>
      <c r="N17" s="11">
        <f>$C$17*100/$C$20</f>
        <v>3.7506493311654583</v>
      </c>
      <c r="O17" s="11">
        <f>$C$17*100/$C$20</f>
        <v>3.7506493311654583</v>
      </c>
    </row>
    <row r="18" spans="1:15" s="12" customFormat="1" x14ac:dyDescent="0.2">
      <c r="B18" s="10" t="s">
        <v>183</v>
      </c>
      <c r="C18" s="258">
        <v>189</v>
      </c>
      <c r="D18" s="11">
        <f t="shared" ref="D18:O18" si="5">$C$18*100/$C$20</f>
        <v>7.0887272359027156</v>
      </c>
      <c r="E18" s="11">
        <f t="shared" si="5"/>
        <v>7.0887272359027156</v>
      </c>
      <c r="F18" s="11">
        <f t="shared" si="5"/>
        <v>7.0887272359027156</v>
      </c>
      <c r="G18" s="11">
        <f t="shared" si="5"/>
        <v>7.0887272359027156</v>
      </c>
      <c r="H18" s="11">
        <f t="shared" si="5"/>
        <v>7.0887272359027156</v>
      </c>
      <c r="I18" s="11">
        <f t="shared" si="5"/>
        <v>7.0887272359027156</v>
      </c>
      <c r="J18" s="11">
        <f t="shared" si="5"/>
        <v>7.0887272359027156</v>
      </c>
      <c r="K18" s="11">
        <f t="shared" si="5"/>
        <v>7.0887272359027156</v>
      </c>
      <c r="L18" s="11">
        <f t="shared" si="5"/>
        <v>7.0887272359027156</v>
      </c>
      <c r="M18" s="11">
        <f t="shared" si="5"/>
        <v>7.0887272359027156</v>
      </c>
      <c r="N18" s="11">
        <f t="shared" si="5"/>
        <v>7.0887272359027156</v>
      </c>
      <c r="O18" s="11">
        <f t="shared" si="5"/>
        <v>7.0887272359027156</v>
      </c>
    </row>
    <row r="19" spans="1:15" ht="16.5" x14ac:dyDescent="0.2">
      <c r="B19" s="257" t="s">
        <v>27</v>
      </c>
      <c r="C19" s="256">
        <f>SUM(C5:C18)</f>
        <v>2666</v>
      </c>
      <c r="D19" s="423"/>
      <c r="E19" s="424"/>
      <c r="F19" s="424"/>
      <c r="G19" s="424"/>
      <c r="H19" s="424"/>
      <c r="I19" s="424"/>
      <c r="J19" s="424"/>
      <c r="K19" s="424"/>
      <c r="L19" s="424"/>
      <c r="M19" s="424"/>
      <c r="N19" s="424"/>
      <c r="O19" s="425"/>
    </row>
    <row r="20" spans="1:15" ht="16.5" x14ac:dyDescent="0.3">
      <c r="A20" s="19"/>
      <c r="B20" s="242" t="s">
        <v>28</v>
      </c>
      <c r="C20" s="243">
        <v>2666.2049999999999</v>
      </c>
      <c r="D20" s="17">
        <f t="shared" ref="D20:O20" si="6">SUM(D5:D18)</f>
        <v>46.15549066932212</v>
      </c>
      <c r="E20" s="17">
        <f t="shared" si="6"/>
        <v>46.15549066932212</v>
      </c>
      <c r="F20" s="17">
        <f t="shared" si="6"/>
        <v>49.774867273896788</v>
      </c>
      <c r="G20" s="17">
        <f t="shared" si="6"/>
        <v>99.992311168871112</v>
      </c>
      <c r="H20" s="17">
        <f t="shared" si="6"/>
        <v>96.241661837705649</v>
      </c>
      <c r="I20" s="17">
        <f t="shared" si="6"/>
        <v>91.815895626930413</v>
      </c>
      <c r="J20" s="17">
        <f t="shared" si="6"/>
        <v>91.815895626930413</v>
      </c>
      <c r="K20" s="17">
        <f t="shared" si="6"/>
        <v>91.815895626930413</v>
      </c>
      <c r="L20" s="17">
        <f t="shared" si="6"/>
        <v>37.979075127381428</v>
      </c>
      <c r="M20" s="17">
        <f t="shared" si="6"/>
        <v>37.979075127381428</v>
      </c>
      <c r="N20" s="17">
        <f t="shared" si="6"/>
        <v>46.15549066932212</v>
      </c>
      <c r="O20" s="40">
        <f t="shared" si="6"/>
        <v>46.15549066932212</v>
      </c>
    </row>
    <row r="21" spans="1:15" ht="16.5" x14ac:dyDescent="0.2">
      <c r="A21" s="19"/>
      <c r="B21" s="21" t="s">
        <v>29</v>
      </c>
      <c r="C21" s="22">
        <f>C19/C20*100</f>
        <v>99.992311168871112</v>
      </c>
      <c r="D21" s="20"/>
      <c r="E21" s="20"/>
      <c r="F21" s="20"/>
      <c r="G21" s="20"/>
      <c r="H21" s="20"/>
      <c r="I21" s="20"/>
      <c r="J21" s="20"/>
      <c r="K21" s="20"/>
      <c r="L21" s="20"/>
      <c r="M21" s="20"/>
      <c r="N21" s="20"/>
      <c r="O21" s="23"/>
    </row>
    <row r="22" spans="1:15" ht="16.5" x14ac:dyDescent="0.3">
      <c r="A22" s="19"/>
      <c r="B22" s="24" t="s">
        <v>30</v>
      </c>
      <c r="C22" s="27">
        <v>3950.5030000000002</v>
      </c>
      <c r="D22" s="20"/>
      <c r="E22" s="20"/>
      <c r="F22" s="20"/>
      <c r="G22" s="20"/>
      <c r="H22" s="20"/>
      <c r="I22" s="20"/>
      <c r="J22" s="20"/>
      <c r="K22" s="20"/>
      <c r="L22" s="20"/>
      <c r="M22" s="20"/>
      <c r="N22" s="20"/>
      <c r="O22" s="23"/>
    </row>
    <row r="23" spans="1:15" ht="16.5" x14ac:dyDescent="0.3">
      <c r="A23" s="19"/>
      <c r="B23" s="26" t="s">
        <v>32</v>
      </c>
      <c r="C23" s="144">
        <f>100*C20/C22</f>
        <v>67.490266429363544</v>
      </c>
      <c r="D23" s="20"/>
      <c r="E23" s="20"/>
      <c r="F23" s="20"/>
      <c r="G23" s="20"/>
      <c r="H23" s="20"/>
      <c r="I23" s="20"/>
      <c r="J23" s="20"/>
      <c r="K23" s="20"/>
      <c r="L23" s="20"/>
      <c r="M23" s="20"/>
      <c r="N23" s="20"/>
      <c r="O23" s="23"/>
    </row>
    <row r="24" spans="1:15" ht="16.5" x14ac:dyDescent="0.2">
      <c r="A24" s="19"/>
      <c r="B24" s="28" t="s">
        <v>33</v>
      </c>
      <c r="C24" s="29">
        <v>3950.5030000000002</v>
      </c>
      <c r="D24" s="42"/>
      <c r="E24" s="32"/>
      <c r="F24" s="32"/>
      <c r="G24" s="32"/>
      <c r="H24" s="32"/>
      <c r="I24" s="32"/>
      <c r="J24" s="32"/>
      <c r="K24" s="32"/>
      <c r="L24" s="32"/>
      <c r="M24" s="32"/>
      <c r="N24" s="32"/>
      <c r="O24" s="33"/>
    </row>
    <row r="25" spans="1:15" ht="15" x14ac:dyDescent="0.2">
      <c r="B25" s="45"/>
      <c r="C25" s="46"/>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s="219" customFormat="1" ht="15" x14ac:dyDescent="0.2">
      <c r="B27" s="45"/>
      <c r="C27" s="50"/>
      <c r="D27" s="49"/>
      <c r="E27" s="49"/>
      <c r="F27" s="49"/>
      <c r="G27" s="49"/>
      <c r="H27" s="49"/>
      <c r="I27" s="49"/>
      <c r="J27" s="49"/>
      <c r="K27" s="49"/>
      <c r="L27" s="49"/>
      <c r="M27" s="49"/>
      <c r="N27" s="49"/>
      <c r="O27" s="49"/>
    </row>
    <row r="28" spans="1:15" s="219" customFormat="1"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4" spans="2:15" ht="15.75" x14ac:dyDescent="0.25">
      <c r="B34" s="4" t="s">
        <v>634</v>
      </c>
    </row>
    <row r="35" spans="2:15" ht="67.5" customHeight="1" x14ac:dyDescent="0.2">
      <c r="B35" s="397" t="s">
        <v>433</v>
      </c>
      <c r="C35" s="397"/>
      <c r="D35" s="397"/>
      <c r="E35" s="397"/>
      <c r="F35" s="397"/>
      <c r="G35" s="397"/>
      <c r="H35" s="397"/>
      <c r="I35" s="397"/>
      <c r="J35" s="397"/>
      <c r="K35" s="397"/>
      <c r="L35" s="397"/>
      <c r="M35" s="397"/>
      <c r="N35" s="397"/>
      <c r="O35" s="397"/>
    </row>
    <row r="37" spans="2:15" ht="15.75" x14ac:dyDescent="0.25">
      <c r="B37" s="4" t="s">
        <v>39</v>
      </c>
    </row>
    <row r="38" spans="2:15" x14ac:dyDescent="0.2">
      <c r="B38" s="398" t="s">
        <v>395</v>
      </c>
      <c r="C38" s="398"/>
      <c r="D38" s="398"/>
      <c r="E38" s="398"/>
      <c r="F38" s="398"/>
      <c r="G38" s="398"/>
      <c r="H38" s="398"/>
      <c r="I38" s="398"/>
      <c r="J38" s="398"/>
      <c r="K38" s="398"/>
      <c r="L38" s="398"/>
      <c r="M38" s="398"/>
      <c r="N38" s="398"/>
      <c r="O38" s="398"/>
    </row>
  </sheetData>
  <mergeCells count="6">
    <mergeCell ref="D1:O1"/>
    <mergeCell ref="D3:O3"/>
    <mergeCell ref="B35:O35"/>
    <mergeCell ref="B38:O38"/>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5"/>
  <dimension ref="A1:O22"/>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351</v>
      </c>
      <c r="C1" s="2"/>
      <c r="D1" s="393"/>
      <c r="E1" s="393"/>
      <c r="F1" s="393"/>
      <c r="G1" s="393"/>
      <c r="H1" s="393"/>
      <c r="I1" s="393"/>
      <c r="J1" s="393"/>
      <c r="K1" s="393"/>
      <c r="L1" s="393"/>
      <c r="M1" s="393"/>
      <c r="N1" s="393"/>
      <c r="O1" s="393"/>
    </row>
    <row r="2" spans="1:15" s="3" customFormat="1" ht="15.75" x14ac:dyDescent="0.25">
      <c r="B2" s="4" t="s">
        <v>1</v>
      </c>
      <c r="C2" s="168">
        <v>2010</v>
      </c>
      <c r="D2" s="212" t="s">
        <v>697</v>
      </c>
      <c r="E2" s="212"/>
      <c r="F2" s="212"/>
      <c r="G2" s="212"/>
      <c r="H2" s="213"/>
      <c r="I2" s="214"/>
      <c r="J2" s="219"/>
      <c r="K2" s="219"/>
      <c r="L2" s="214"/>
      <c r="M2" s="376"/>
      <c r="N2" s="376" t="s">
        <v>698</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64">
        <v>8.6820000000000004</v>
      </c>
      <c r="D5" s="11"/>
      <c r="E5" s="11"/>
      <c r="F5" s="11">
        <f>$C$5*100/$C$10</f>
        <v>28.296721204615086</v>
      </c>
      <c r="G5" s="11">
        <f>$C$5*100/$C$10</f>
        <v>28.296721204615086</v>
      </c>
      <c r="H5" s="11">
        <f>$C$5*100/$C$10</f>
        <v>28.296721204615086</v>
      </c>
      <c r="I5" s="11">
        <f>$C$5*100/$C$10</f>
        <v>28.296721204615086</v>
      </c>
      <c r="J5" s="11">
        <f>$C$5*100/$C$10</f>
        <v>28.296721204615086</v>
      </c>
      <c r="K5" s="11"/>
      <c r="L5" s="11"/>
      <c r="M5" s="11"/>
      <c r="N5" s="11"/>
      <c r="O5" s="13"/>
    </row>
    <row r="6" spans="1:15" s="12" customFormat="1" x14ac:dyDescent="0.2">
      <c r="B6" s="14" t="s">
        <v>151</v>
      </c>
      <c r="C6" s="264">
        <v>2</v>
      </c>
      <c r="D6" s="11">
        <f t="shared" ref="D6:O6" si="0">$C$6*100/$C$10</f>
        <v>6.5184798904895382</v>
      </c>
      <c r="E6" s="11">
        <f t="shared" si="0"/>
        <v>6.5184798904895382</v>
      </c>
      <c r="F6" s="11">
        <f t="shared" si="0"/>
        <v>6.5184798904895382</v>
      </c>
      <c r="G6" s="11">
        <f t="shared" si="0"/>
        <v>6.5184798904895382</v>
      </c>
      <c r="H6" s="11">
        <f t="shared" si="0"/>
        <v>6.5184798904895382</v>
      </c>
      <c r="I6" s="11">
        <f t="shared" si="0"/>
        <v>6.5184798904895382</v>
      </c>
      <c r="J6" s="11">
        <f t="shared" si="0"/>
        <v>6.5184798904895382</v>
      </c>
      <c r="K6" s="11">
        <f t="shared" si="0"/>
        <v>6.5184798904895382</v>
      </c>
      <c r="L6" s="11">
        <f t="shared" si="0"/>
        <v>6.5184798904895382</v>
      </c>
      <c r="M6" s="11">
        <f t="shared" si="0"/>
        <v>6.5184798904895382</v>
      </c>
      <c r="N6" s="11">
        <f t="shared" si="0"/>
        <v>6.5184798904895382</v>
      </c>
      <c r="O6" s="11">
        <f t="shared" si="0"/>
        <v>6.5184798904895382</v>
      </c>
    </row>
    <row r="7" spans="1:15" s="12" customFormat="1" x14ac:dyDescent="0.2">
      <c r="B7" s="10" t="s">
        <v>94</v>
      </c>
      <c r="C7" s="265">
        <v>8</v>
      </c>
      <c r="D7" s="11">
        <f t="shared" ref="D7:O7" si="1">$C$7*100/$C$10</f>
        <v>26.073919561958153</v>
      </c>
      <c r="E7" s="11">
        <f t="shared" si="1"/>
        <v>26.073919561958153</v>
      </c>
      <c r="F7" s="11">
        <f t="shared" si="1"/>
        <v>26.073919561958153</v>
      </c>
      <c r="G7" s="11">
        <f t="shared" si="1"/>
        <v>26.073919561958153</v>
      </c>
      <c r="H7" s="11">
        <f t="shared" si="1"/>
        <v>26.073919561958153</v>
      </c>
      <c r="I7" s="11">
        <f t="shared" si="1"/>
        <v>26.073919561958153</v>
      </c>
      <c r="J7" s="11">
        <f t="shared" si="1"/>
        <v>26.073919561958153</v>
      </c>
      <c r="K7" s="11">
        <f t="shared" si="1"/>
        <v>26.073919561958153</v>
      </c>
      <c r="L7" s="11">
        <f t="shared" si="1"/>
        <v>26.073919561958153</v>
      </c>
      <c r="M7" s="11">
        <f t="shared" si="1"/>
        <v>26.073919561958153</v>
      </c>
      <c r="N7" s="11">
        <f t="shared" si="1"/>
        <v>26.073919561958153</v>
      </c>
      <c r="O7" s="11">
        <f t="shared" si="1"/>
        <v>26.073919561958153</v>
      </c>
    </row>
    <row r="8" spans="1:15" s="12" customFormat="1" x14ac:dyDescent="0.2">
      <c r="B8" s="10" t="s">
        <v>79</v>
      </c>
      <c r="C8" s="264">
        <v>12</v>
      </c>
      <c r="D8" s="11">
        <f t="shared" ref="D8:O8" si="2">$C$8*100/$C$10</f>
        <v>39.110879342937231</v>
      </c>
      <c r="E8" s="11">
        <f t="shared" si="2"/>
        <v>39.110879342937231</v>
      </c>
      <c r="F8" s="11">
        <f t="shared" si="2"/>
        <v>39.110879342937231</v>
      </c>
      <c r="G8" s="11">
        <f t="shared" si="2"/>
        <v>39.110879342937231</v>
      </c>
      <c r="H8" s="11">
        <f t="shared" si="2"/>
        <v>39.110879342937231</v>
      </c>
      <c r="I8" s="11">
        <f t="shared" si="2"/>
        <v>39.110879342937231</v>
      </c>
      <c r="J8" s="11">
        <f t="shared" si="2"/>
        <v>39.110879342937231</v>
      </c>
      <c r="K8" s="11">
        <f t="shared" si="2"/>
        <v>39.110879342937231</v>
      </c>
      <c r="L8" s="11">
        <f t="shared" si="2"/>
        <v>39.110879342937231</v>
      </c>
      <c r="M8" s="11">
        <f t="shared" si="2"/>
        <v>39.110879342937231</v>
      </c>
      <c r="N8" s="11">
        <f t="shared" si="2"/>
        <v>39.110879342937231</v>
      </c>
      <c r="O8" s="11">
        <f t="shared" si="2"/>
        <v>39.110879342937231</v>
      </c>
    </row>
    <row r="9" spans="1:15" ht="16.5" x14ac:dyDescent="0.2">
      <c r="B9" s="257" t="s">
        <v>27</v>
      </c>
      <c r="C9" s="266">
        <f>SUM(C5:C8)</f>
        <v>30.682000000000002</v>
      </c>
      <c r="D9" s="423"/>
      <c r="E9" s="424"/>
      <c r="F9" s="424"/>
      <c r="G9" s="424"/>
      <c r="H9" s="424"/>
      <c r="I9" s="424"/>
      <c r="J9" s="424"/>
      <c r="K9" s="424"/>
      <c r="L9" s="424"/>
      <c r="M9" s="424"/>
      <c r="N9" s="424"/>
      <c r="O9" s="425"/>
    </row>
    <row r="10" spans="1:15" ht="16.5" x14ac:dyDescent="0.3">
      <c r="A10" s="19"/>
      <c r="B10" s="242" t="s">
        <v>28</v>
      </c>
      <c r="C10" s="267">
        <v>30.681999999999999</v>
      </c>
      <c r="D10" s="17">
        <f t="shared" ref="D10:O10" si="3">SUM(D5:D8)</f>
        <v>71.703278795384932</v>
      </c>
      <c r="E10" s="17">
        <f t="shared" si="3"/>
        <v>71.703278795384932</v>
      </c>
      <c r="F10" s="17">
        <f t="shared" si="3"/>
        <v>100</v>
      </c>
      <c r="G10" s="17">
        <f t="shared" si="3"/>
        <v>100</v>
      </c>
      <c r="H10" s="17">
        <f t="shared" si="3"/>
        <v>100</v>
      </c>
      <c r="I10" s="17">
        <f t="shared" si="3"/>
        <v>100</v>
      </c>
      <c r="J10" s="17">
        <f t="shared" si="3"/>
        <v>100</v>
      </c>
      <c r="K10" s="17">
        <f t="shared" si="3"/>
        <v>71.703278795384932</v>
      </c>
      <c r="L10" s="17">
        <f t="shared" si="3"/>
        <v>71.703278795384932</v>
      </c>
      <c r="M10" s="17">
        <f t="shared" si="3"/>
        <v>71.703278795384932</v>
      </c>
      <c r="N10" s="17">
        <f t="shared" si="3"/>
        <v>71.703278795384932</v>
      </c>
      <c r="O10" s="17">
        <f t="shared" si="3"/>
        <v>71.703278795384932</v>
      </c>
    </row>
    <row r="11" spans="1:15" ht="16.5" x14ac:dyDescent="0.2">
      <c r="A11" s="19"/>
      <c r="B11" s="21" t="s">
        <v>29</v>
      </c>
      <c r="C11" s="22">
        <f>C9/C10*100</f>
        <v>100.00000000000003</v>
      </c>
      <c r="D11" s="20"/>
      <c r="E11" s="20"/>
      <c r="F11" s="20"/>
      <c r="G11" s="20"/>
      <c r="H11" s="20"/>
      <c r="I11" s="20"/>
      <c r="J11" s="20"/>
      <c r="K11" s="20"/>
      <c r="L11" s="20"/>
      <c r="M11" s="20"/>
      <c r="N11" s="20"/>
      <c r="O11" s="23"/>
    </row>
    <row r="12" spans="1:15" ht="16.5" x14ac:dyDescent="0.3">
      <c r="A12" s="19"/>
      <c r="B12" s="24" t="s">
        <v>30</v>
      </c>
      <c r="C12" s="59">
        <v>30.681999999999999</v>
      </c>
      <c r="D12" s="20"/>
      <c r="E12" s="20"/>
      <c r="F12" s="20"/>
      <c r="G12" s="20"/>
      <c r="H12" s="20"/>
      <c r="I12" s="20"/>
      <c r="J12" s="20"/>
      <c r="K12" s="20"/>
      <c r="L12" s="20"/>
      <c r="M12" s="20"/>
      <c r="N12" s="20"/>
      <c r="O12" s="23"/>
    </row>
    <row r="13" spans="1:15" ht="16.5" x14ac:dyDescent="0.3">
      <c r="A13" s="19"/>
      <c r="B13" s="26" t="s">
        <v>32</v>
      </c>
      <c r="C13" s="27">
        <f>C10/C12*100</f>
        <v>100</v>
      </c>
      <c r="D13" s="25"/>
      <c r="E13" s="20"/>
      <c r="F13" s="20"/>
      <c r="G13" s="20"/>
      <c r="H13" s="20"/>
      <c r="I13" s="20"/>
      <c r="J13" s="20"/>
      <c r="K13" s="20"/>
      <c r="L13" s="20"/>
      <c r="M13" s="20"/>
      <c r="N13" s="20"/>
      <c r="O13" s="23"/>
    </row>
    <row r="14" spans="1:15" ht="16.5" x14ac:dyDescent="0.2">
      <c r="A14" s="19"/>
      <c r="B14" s="28" t="s">
        <v>33</v>
      </c>
      <c r="C14" s="60">
        <v>30.681999999999999</v>
      </c>
      <c r="D14" s="42"/>
      <c r="E14" s="32"/>
      <c r="F14" s="32"/>
      <c r="G14" s="32"/>
      <c r="H14" s="32"/>
      <c r="I14" s="32"/>
      <c r="J14" s="32"/>
      <c r="K14" s="32"/>
      <c r="L14" s="32"/>
      <c r="M14" s="32"/>
      <c r="N14" s="32"/>
      <c r="O14" s="33"/>
    </row>
    <row r="15" spans="1:15" x14ac:dyDescent="0.2">
      <c r="C15" s="43"/>
    </row>
    <row r="16" spans="1:15" ht="15.75" x14ac:dyDescent="0.25">
      <c r="B16" s="4" t="s">
        <v>37</v>
      </c>
    </row>
    <row r="17" spans="2:15" ht="47.25" customHeight="1" x14ac:dyDescent="0.2">
      <c r="B17" s="415" t="s">
        <v>782</v>
      </c>
      <c r="C17" s="405"/>
      <c r="D17" s="405"/>
      <c r="E17" s="405"/>
      <c r="F17" s="405"/>
      <c r="G17" s="405"/>
      <c r="H17" s="405"/>
      <c r="I17" s="405"/>
      <c r="J17" s="405"/>
      <c r="K17" s="405"/>
      <c r="L17" s="405"/>
      <c r="M17" s="405"/>
      <c r="N17" s="405"/>
      <c r="O17" s="405"/>
    </row>
    <row r="19" spans="2:15" ht="15.75" x14ac:dyDescent="0.25">
      <c r="B19" s="4" t="s">
        <v>39</v>
      </c>
    </row>
    <row r="20" spans="2:15" x14ac:dyDescent="0.2">
      <c r="B20" s="392" t="s">
        <v>41</v>
      </c>
      <c r="C20" s="392"/>
      <c r="D20" s="392"/>
      <c r="E20" s="392"/>
      <c r="F20" s="392"/>
      <c r="G20" s="392"/>
      <c r="H20" s="392"/>
      <c r="I20" s="392"/>
      <c r="J20" s="392"/>
      <c r="K20" s="392"/>
      <c r="L20" s="392"/>
      <c r="M20" s="392"/>
      <c r="N20" s="392"/>
      <c r="O20" s="392"/>
    </row>
    <row r="21" spans="2:15" x14ac:dyDescent="0.2">
      <c r="B21" s="392" t="s">
        <v>780</v>
      </c>
      <c r="C21" s="392"/>
      <c r="D21" s="392"/>
      <c r="E21" s="392"/>
      <c r="F21" s="392"/>
      <c r="G21" s="392"/>
      <c r="H21" s="392"/>
      <c r="I21" s="392"/>
      <c r="J21" s="392"/>
      <c r="K21" s="392"/>
      <c r="L21" s="392"/>
      <c r="M21" s="392"/>
      <c r="N21" s="392"/>
      <c r="O21" s="392"/>
    </row>
    <row r="22" spans="2:15" ht="14.25" customHeight="1" x14ac:dyDescent="0.2">
      <c r="B22" s="434" t="s">
        <v>781</v>
      </c>
      <c r="C22" s="404"/>
      <c r="D22" s="404"/>
      <c r="E22" s="404"/>
      <c r="F22" s="404"/>
      <c r="G22" s="404"/>
      <c r="H22" s="404"/>
      <c r="I22" s="404"/>
      <c r="J22" s="404"/>
      <c r="K22" s="404"/>
      <c r="L22" s="404"/>
      <c r="M22" s="404"/>
      <c r="N22" s="404"/>
      <c r="O22" s="404"/>
    </row>
  </sheetData>
  <mergeCells count="8">
    <mergeCell ref="B22:O22"/>
    <mergeCell ref="D1:O1"/>
    <mergeCell ref="D3:O3"/>
    <mergeCell ref="B17:O17"/>
    <mergeCell ref="B20:O20"/>
    <mergeCell ref="B21:O21"/>
    <mergeCell ref="B3:B4"/>
    <mergeCell ref="D9:O9"/>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May 2015&amp;C&amp;"Arial,Normal"&amp;10&amp;P&amp;R&amp;"Arial,Normal"&amp;8&amp;K00-046http://www.fao.org/nr/aquastat</oddFooter>
  </headerFooter>
  <legacyDrawingHF r:id="rId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O40"/>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174</v>
      </c>
      <c r="C1" s="2"/>
      <c r="D1" s="393"/>
      <c r="E1" s="393"/>
      <c r="F1" s="393"/>
      <c r="G1" s="393"/>
      <c r="H1" s="393"/>
      <c r="I1" s="393"/>
      <c r="J1" s="393"/>
      <c r="K1" s="393"/>
      <c r="L1" s="393"/>
      <c r="M1" s="393"/>
      <c r="N1" s="393"/>
      <c r="O1" s="393"/>
    </row>
    <row r="2" spans="2:15" s="3" customFormat="1" ht="15.75" x14ac:dyDescent="0.25">
      <c r="B2" s="4" t="s">
        <v>1</v>
      </c>
      <c r="C2" s="5" t="s">
        <v>44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8">
        <v>127</v>
      </c>
      <c r="D5" s="11">
        <f>$C$5*100/$C$18</f>
        <v>4.884615384615385</v>
      </c>
      <c r="E5" s="11">
        <f>$C$5*100/$C$18</f>
        <v>4.884615384615385</v>
      </c>
      <c r="F5" s="11">
        <f>$C$5*100/$C$18</f>
        <v>4.884615384615385</v>
      </c>
      <c r="G5" s="11">
        <f>$C$5*100/$C$18</f>
        <v>4.884615384615385</v>
      </c>
      <c r="H5" s="11"/>
      <c r="I5" s="11"/>
      <c r="J5" s="11"/>
      <c r="K5" s="11"/>
      <c r="L5" s="11"/>
      <c r="M5" s="11">
        <f>$C$5*100/$C$18</f>
        <v>4.884615384615385</v>
      </c>
      <c r="N5" s="11">
        <f>$C$5*100/$C$18</f>
        <v>4.884615384615385</v>
      </c>
      <c r="O5" s="11">
        <f>$C$5*100/$C$18</f>
        <v>4.884615384615385</v>
      </c>
    </row>
    <row r="6" spans="2:15" s="12" customFormat="1" x14ac:dyDescent="0.2">
      <c r="B6" s="10" t="s">
        <v>84</v>
      </c>
      <c r="C6" s="258">
        <v>1000</v>
      </c>
      <c r="D6" s="11"/>
      <c r="E6" s="11"/>
      <c r="F6" s="13"/>
      <c r="G6" s="11"/>
      <c r="H6" s="11">
        <f>$C$6*100/$C$18</f>
        <v>38.46153846153846</v>
      </c>
      <c r="I6" s="11">
        <f>$C$6*100/$C$18</f>
        <v>38.46153846153846</v>
      </c>
      <c r="J6" s="11">
        <f>$C$6*100/$C$18</f>
        <v>38.46153846153846</v>
      </c>
      <c r="K6" s="11">
        <f>$C$6*100/$C$18</f>
        <v>38.46153846153846</v>
      </c>
      <c r="L6" s="11">
        <f>$C$6*100/$C$18</f>
        <v>38.46153846153846</v>
      </c>
      <c r="M6" s="11"/>
      <c r="N6" s="11"/>
      <c r="O6" s="13"/>
    </row>
    <row r="7" spans="2:15" s="12" customFormat="1" x14ac:dyDescent="0.2">
      <c r="B7" s="14" t="s">
        <v>85</v>
      </c>
      <c r="C7" s="258">
        <v>691</v>
      </c>
      <c r="D7" s="11">
        <f>$C$7*100/$C$18</f>
        <v>26.576923076923077</v>
      </c>
      <c r="E7" s="11">
        <f>$C$7*100/$C$18</f>
        <v>26.576923076923077</v>
      </c>
      <c r="F7" s="11">
        <f>$C$7*100/$C$18</f>
        <v>26.576923076923077</v>
      </c>
      <c r="G7" s="11"/>
      <c r="H7" s="11"/>
      <c r="I7" s="11"/>
      <c r="J7" s="11"/>
      <c r="K7" s="11"/>
      <c r="L7" s="11"/>
      <c r="M7" s="11"/>
      <c r="N7" s="11">
        <f>$C$7*100/$C$18</f>
        <v>26.576923076923077</v>
      </c>
      <c r="O7" s="11">
        <f>$C$7*100/$C$18</f>
        <v>26.576923076923077</v>
      </c>
    </row>
    <row r="8" spans="2:15" s="12" customFormat="1" x14ac:dyDescent="0.2">
      <c r="B8" s="10" t="s">
        <v>59</v>
      </c>
      <c r="C8" s="259">
        <v>56</v>
      </c>
      <c r="D8" s="11"/>
      <c r="E8" s="11"/>
      <c r="F8" s="13"/>
      <c r="G8" s="11"/>
      <c r="H8" s="11">
        <f>$C$8*100/$C$18</f>
        <v>2.1538461538461537</v>
      </c>
      <c r="I8" s="11">
        <f>$C$8*100/$C$18</f>
        <v>2.1538461538461537</v>
      </c>
      <c r="J8" s="11">
        <f>$C$8*100/$C$18</f>
        <v>2.1538461538461537</v>
      </c>
      <c r="K8" s="11">
        <f>$C$8*100/$C$18</f>
        <v>2.1538461538461537</v>
      </c>
      <c r="L8" s="11">
        <f>$C$8*100/$C$18</f>
        <v>2.1538461538461537</v>
      </c>
      <c r="M8" s="11"/>
      <c r="N8" s="11"/>
      <c r="O8" s="13"/>
    </row>
    <row r="9" spans="2:15" s="12" customFormat="1" x14ac:dyDescent="0.2">
      <c r="B9" s="10" t="s">
        <v>18</v>
      </c>
      <c r="C9" s="258">
        <v>269</v>
      </c>
      <c r="D9" s="11"/>
      <c r="E9" s="11"/>
      <c r="F9" s="11"/>
      <c r="G9" s="11"/>
      <c r="H9" s="11">
        <f>$C$9*100/$C$18</f>
        <v>10.346153846153847</v>
      </c>
      <c r="I9" s="11">
        <f>$C$9*100/$C$18</f>
        <v>10.346153846153847</v>
      </c>
      <c r="J9" s="11">
        <f>$C$9*100/$C$18</f>
        <v>10.346153846153847</v>
      </c>
      <c r="K9" s="11">
        <f>$C$9*100/$C$18</f>
        <v>10.346153846153847</v>
      </c>
      <c r="L9" s="11">
        <f>$C$9*100/$C$18</f>
        <v>10.346153846153847</v>
      </c>
      <c r="M9" s="11"/>
      <c r="N9" s="11"/>
      <c r="O9" s="13"/>
    </row>
    <row r="10" spans="2:15" s="12" customFormat="1" x14ac:dyDescent="0.2">
      <c r="B10" s="10" t="s">
        <v>109</v>
      </c>
      <c r="C10" s="258">
        <v>71</v>
      </c>
      <c r="D10" s="11"/>
      <c r="E10" s="11"/>
      <c r="F10" s="11"/>
      <c r="G10" s="11"/>
      <c r="H10" s="11">
        <f>$C$10*100/$C$18</f>
        <v>2.7307692307692308</v>
      </c>
      <c r="I10" s="11">
        <f>$C$10*100/$C$18</f>
        <v>2.7307692307692308</v>
      </c>
      <c r="J10" s="11">
        <f>$C$10*100/$C$18</f>
        <v>2.7307692307692308</v>
      </c>
      <c r="K10" s="11">
        <f>$C$10*100/$C$18</f>
        <v>2.7307692307692308</v>
      </c>
      <c r="L10" s="11">
        <f>$C$10*100/$C$18</f>
        <v>2.7307692307692308</v>
      </c>
      <c r="M10" s="11"/>
      <c r="N10" s="11"/>
      <c r="O10" s="13"/>
    </row>
    <row r="11" spans="2:15" s="12" customFormat="1" x14ac:dyDescent="0.2">
      <c r="B11" s="10" t="s">
        <v>78</v>
      </c>
      <c r="C11" s="258">
        <v>46</v>
      </c>
      <c r="D11" s="38"/>
      <c r="E11" s="38"/>
      <c r="F11" s="39"/>
      <c r="G11" s="11"/>
      <c r="H11" s="11">
        <f>$C$11*100/$C$18</f>
        <v>1.7692307692307692</v>
      </c>
      <c r="I11" s="11">
        <f>$C$11*100/$C$18</f>
        <v>1.7692307692307692</v>
      </c>
      <c r="J11" s="11">
        <f>$C$11*100/$C$18</f>
        <v>1.7692307692307692</v>
      </c>
      <c r="K11" s="11">
        <f>$C$11*100/$C$18</f>
        <v>1.7692307692307692</v>
      </c>
      <c r="L11" s="11">
        <f>$C$11*100/$C$18</f>
        <v>1.7692307692307692</v>
      </c>
      <c r="M11" s="11"/>
      <c r="N11" s="11"/>
      <c r="O11" s="13"/>
    </row>
    <row r="12" spans="2:15" s="12" customFormat="1" x14ac:dyDescent="0.2">
      <c r="B12" s="10" t="s">
        <v>54</v>
      </c>
      <c r="C12" s="258">
        <v>35</v>
      </c>
      <c r="D12" s="11"/>
      <c r="E12" s="11"/>
      <c r="F12" s="11"/>
      <c r="G12" s="11"/>
      <c r="H12" s="11">
        <f>$C$12*100/$C$18</f>
        <v>1.3461538461538463</v>
      </c>
      <c r="I12" s="11">
        <f>$C$12*100/$C$18</f>
        <v>1.3461538461538463</v>
      </c>
      <c r="J12" s="11">
        <f>$C$12*100/$C$18</f>
        <v>1.3461538461538463</v>
      </c>
      <c r="K12" s="11">
        <f>$C$12*100/$C$18</f>
        <v>1.3461538461538463</v>
      </c>
      <c r="L12" s="11">
        <f>$C$12*100/$C$18</f>
        <v>1.3461538461538463</v>
      </c>
      <c r="M12" s="11"/>
      <c r="N12" s="11"/>
      <c r="O12" s="13"/>
    </row>
    <row r="13" spans="2:15" s="12" customFormat="1" x14ac:dyDescent="0.2">
      <c r="B13" s="10" t="s">
        <v>79</v>
      </c>
      <c r="C13" s="258">
        <v>16</v>
      </c>
      <c r="D13" s="11">
        <f t="shared" ref="D13:O13" si="0">$C$13*100/$C$18</f>
        <v>0.61538461538461542</v>
      </c>
      <c r="E13" s="11">
        <f t="shared" si="0"/>
        <v>0.61538461538461542</v>
      </c>
      <c r="F13" s="11">
        <f t="shared" si="0"/>
        <v>0.61538461538461542</v>
      </c>
      <c r="G13" s="11">
        <f t="shared" si="0"/>
        <v>0.61538461538461542</v>
      </c>
      <c r="H13" s="11">
        <f t="shared" si="0"/>
        <v>0.61538461538461542</v>
      </c>
      <c r="I13" s="11">
        <f t="shared" si="0"/>
        <v>0.61538461538461542</v>
      </c>
      <c r="J13" s="11">
        <f t="shared" si="0"/>
        <v>0.61538461538461542</v>
      </c>
      <c r="K13" s="11">
        <f t="shared" si="0"/>
        <v>0.61538461538461542</v>
      </c>
      <c r="L13" s="11">
        <f t="shared" si="0"/>
        <v>0.61538461538461542</v>
      </c>
      <c r="M13" s="11">
        <f t="shared" si="0"/>
        <v>0.61538461538461542</v>
      </c>
      <c r="N13" s="11">
        <f t="shared" si="0"/>
        <v>0.61538461538461542</v>
      </c>
      <c r="O13" s="11">
        <f t="shared" si="0"/>
        <v>0.61538461538461542</v>
      </c>
    </row>
    <row r="14" spans="2:15" s="12" customFormat="1" x14ac:dyDescent="0.2">
      <c r="B14" s="10" t="s">
        <v>155</v>
      </c>
      <c r="C14" s="258">
        <v>47</v>
      </c>
      <c r="D14" s="11"/>
      <c r="E14" s="11"/>
      <c r="F14" s="11"/>
      <c r="G14" s="11"/>
      <c r="H14" s="11">
        <f t="shared" ref="H14:M14" si="1">$C$14*100/$C$18</f>
        <v>1.8076923076923077</v>
      </c>
      <c r="I14" s="11">
        <f t="shared" si="1"/>
        <v>1.8076923076923077</v>
      </c>
      <c r="J14" s="11">
        <f t="shared" si="1"/>
        <v>1.8076923076923077</v>
      </c>
      <c r="K14" s="11">
        <f t="shared" si="1"/>
        <v>1.8076923076923077</v>
      </c>
      <c r="L14" s="11">
        <f t="shared" si="1"/>
        <v>1.8076923076923077</v>
      </c>
      <c r="M14" s="11">
        <f t="shared" si="1"/>
        <v>1.8076923076923077</v>
      </c>
      <c r="N14" s="11"/>
      <c r="O14" s="13"/>
    </row>
    <row r="15" spans="2:15" s="12" customFormat="1" x14ac:dyDescent="0.2">
      <c r="B15" s="10" t="s">
        <v>26</v>
      </c>
      <c r="C15" s="258">
        <v>267</v>
      </c>
      <c r="D15" s="11"/>
      <c r="E15" s="11"/>
      <c r="F15" s="11"/>
      <c r="G15" s="11"/>
      <c r="H15" s="11">
        <f t="shared" ref="H15:N15" si="2">$C$15*100/$C$18</f>
        <v>10.26923076923077</v>
      </c>
      <c r="I15" s="11">
        <f t="shared" si="2"/>
        <v>10.26923076923077</v>
      </c>
      <c r="J15" s="11">
        <f t="shared" si="2"/>
        <v>10.26923076923077</v>
      </c>
      <c r="K15" s="11">
        <f t="shared" si="2"/>
        <v>10.26923076923077</v>
      </c>
      <c r="L15" s="11">
        <f t="shared" si="2"/>
        <v>10.26923076923077</v>
      </c>
      <c r="M15" s="11">
        <f t="shared" si="2"/>
        <v>10.26923076923077</v>
      </c>
      <c r="N15" s="11">
        <f t="shared" si="2"/>
        <v>10.26923076923077</v>
      </c>
      <c r="O15" s="13"/>
    </row>
    <row r="16" spans="2:15" s="12" customFormat="1" x14ac:dyDescent="0.2">
      <c r="B16" s="10" t="s">
        <v>105</v>
      </c>
      <c r="C16" s="258">
        <v>332</v>
      </c>
      <c r="D16" s="11">
        <f>$C$16*100/$C$18</f>
        <v>12.76923076923077</v>
      </c>
      <c r="E16" s="11">
        <f t="shared" ref="E16:O16" si="3">$C$16*100/$C$18</f>
        <v>12.76923076923077</v>
      </c>
      <c r="F16" s="11">
        <f t="shared" si="3"/>
        <v>12.76923076923077</v>
      </c>
      <c r="G16" s="11">
        <f t="shared" si="3"/>
        <v>12.76923076923077</v>
      </c>
      <c r="H16" s="11">
        <f t="shared" si="3"/>
        <v>12.76923076923077</v>
      </c>
      <c r="I16" s="11">
        <f t="shared" si="3"/>
        <v>12.76923076923077</v>
      </c>
      <c r="J16" s="11">
        <f t="shared" si="3"/>
        <v>12.76923076923077</v>
      </c>
      <c r="K16" s="11">
        <f t="shared" si="3"/>
        <v>12.76923076923077</v>
      </c>
      <c r="L16" s="11">
        <f t="shared" si="3"/>
        <v>12.76923076923077</v>
      </c>
      <c r="M16" s="11">
        <f t="shared" si="3"/>
        <v>12.76923076923077</v>
      </c>
      <c r="N16" s="11">
        <f t="shared" si="3"/>
        <v>12.76923076923077</v>
      </c>
      <c r="O16" s="11">
        <f t="shared" si="3"/>
        <v>12.76923076923077</v>
      </c>
    </row>
    <row r="17" spans="1:15" ht="16.5" x14ac:dyDescent="0.2">
      <c r="B17" s="257" t="s">
        <v>27</v>
      </c>
      <c r="C17" s="256">
        <f t="shared" ref="C17" si="4">SUM(C5:C16)</f>
        <v>2957</v>
      </c>
      <c r="D17" s="423"/>
      <c r="E17" s="424"/>
      <c r="F17" s="424"/>
      <c r="G17" s="424"/>
      <c r="H17" s="424"/>
      <c r="I17" s="424"/>
      <c r="J17" s="424"/>
      <c r="K17" s="424"/>
      <c r="L17" s="424"/>
      <c r="M17" s="424"/>
      <c r="N17" s="424"/>
      <c r="O17" s="425"/>
    </row>
    <row r="18" spans="1:15" ht="16.5" x14ac:dyDescent="0.3">
      <c r="A18" s="19"/>
      <c r="B18" s="242" t="s">
        <v>28</v>
      </c>
      <c r="C18" s="283">
        <v>2600</v>
      </c>
      <c r="D18" s="17">
        <f t="shared" ref="D18:O18" si="5">SUM(D5:D16)</f>
        <v>44.84615384615384</v>
      </c>
      <c r="E18" s="17">
        <f t="shared" si="5"/>
        <v>44.84615384615384</v>
      </c>
      <c r="F18" s="17">
        <f t="shared" si="5"/>
        <v>44.84615384615384</v>
      </c>
      <c r="G18" s="17">
        <f t="shared" si="5"/>
        <v>18.26923076923077</v>
      </c>
      <c r="H18" s="17">
        <f t="shared" si="5"/>
        <v>82.269230769230774</v>
      </c>
      <c r="I18" s="17">
        <f t="shared" si="5"/>
        <v>82.269230769230774</v>
      </c>
      <c r="J18" s="17">
        <f t="shared" si="5"/>
        <v>82.269230769230774</v>
      </c>
      <c r="K18" s="17">
        <f t="shared" si="5"/>
        <v>82.269230769230774</v>
      </c>
      <c r="L18" s="17">
        <f t="shared" si="5"/>
        <v>82.269230769230774</v>
      </c>
      <c r="M18" s="17">
        <f t="shared" si="5"/>
        <v>30.346153846153847</v>
      </c>
      <c r="N18" s="17">
        <f t="shared" si="5"/>
        <v>55.115384615384613</v>
      </c>
      <c r="O18" s="40">
        <f t="shared" si="5"/>
        <v>44.84615384615384</v>
      </c>
    </row>
    <row r="19" spans="1:15" ht="16.5" x14ac:dyDescent="0.2">
      <c r="A19" s="19"/>
      <c r="B19" s="21" t="s">
        <v>29</v>
      </c>
      <c r="C19" s="22">
        <f>C17/C18*100</f>
        <v>113.73076923076924</v>
      </c>
      <c r="D19" s="20"/>
      <c r="E19" s="20"/>
      <c r="F19" s="20"/>
      <c r="G19" s="20"/>
      <c r="H19" s="20"/>
      <c r="I19" s="20"/>
      <c r="J19" s="20"/>
      <c r="K19" s="20"/>
      <c r="L19" s="20"/>
      <c r="M19" s="20"/>
      <c r="N19" s="20"/>
      <c r="O19" s="23"/>
    </row>
    <row r="20" spans="1:15" ht="16.5" x14ac:dyDescent="0.3">
      <c r="A20" s="19"/>
      <c r="B20" s="24" t="s">
        <v>30</v>
      </c>
      <c r="C20" s="22">
        <v>2800</v>
      </c>
      <c r="D20" s="20"/>
      <c r="E20" s="20"/>
      <c r="F20" s="20"/>
      <c r="G20" s="20"/>
      <c r="H20" s="20"/>
      <c r="I20" s="20"/>
      <c r="J20" s="20"/>
      <c r="K20" s="20"/>
      <c r="L20" s="20"/>
      <c r="M20" s="20"/>
      <c r="N20" s="20"/>
      <c r="O20" s="23"/>
    </row>
    <row r="21" spans="1:15" ht="16.5" x14ac:dyDescent="0.3">
      <c r="A21" s="19"/>
      <c r="B21" s="26" t="s">
        <v>32</v>
      </c>
      <c r="C21" s="27">
        <f>C18/C20*100</f>
        <v>92.857142857142861</v>
      </c>
      <c r="D21" s="25"/>
      <c r="E21" s="20"/>
      <c r="F21" s="20"/>
      <c r="G21" s="20"/>
      <c r="H21" s="20"/>
      <c r="I21" s="20"/>
      <c r="J21" s="20"/>
      <c r="K21" s="20"/>
      <c r="L21" s="20"/>
      <c r="M21" s="20"/>
      <c r="N21" s="20"/>
      <c r="O21" s="23"/>
    </row>
    <row r="22" spans="1:15" ht="16.5" x14ac:dyDescent="0.2">
      <c r="A22" s="19"/>
      <c r="B22" s="28" t="s">
        <v>33</v>
      </c>
      <c r="C22" s="29"/>
      <c r="D22" s="42"/>
      <c r="E22" s="32"/>
      <c r="F22" s="32"/>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635</v>
      </c>
    </row>
    <row r="35" spans="2:15" ht="69" customHeight="1" x14ac:dyDescent="0.2">
      <c r="B35" s="405" t="s">
        <v>175</v>
      </c>
      <c r="C35" s="405"/>
      <c r="D35" s="405"/>
      <c r="E35" s="405"/>
      <c r="F35" s="405"/>
      <c r="G35" s="405"/>
      <c r="H35" s="405"/>
      <c r="I35" s="405"/>
      <c r="J35" s="405"/>
      <c r="K35" s="405"/>
      <c r="L35" s="405"/>
      <c r="M35" s="405"/>
      <c r="N35" s="405"/>
      <c r="O35" s="405"/>
    </row>
    <row r="37" spans="2:15" ht="15.75" x14ac:dyDescent="0.25">
      <c r="B37" s="4" t="s">
        <v>39</v>
      </c>
    </row>
    <row r="38" spans="2:15" x14ac:dyDescent="0.2">
      <c r="B38" s="406" t="s">
        <v>126</v>
      </c>
      <c r="C38" s="406"/>
      <c r="D38" s="406"/>
      <c r="E38" s="406"/>
      <c r="F38" s="406"/>
      <c r="G38" s="406"/>
      <c r="H38" s="406"/>
      <c r="I38" s="406"/>
      <c r="J38" s="406"/>
      <c r="K38" s="406"/>
      <c r="L38" s="406"/>
      <c r="M38" s="406"/>
      <c r="N38" s="406"/>
      <c r="O38" s="406"/>
    </row>
    <row r="39" spans="2:15" x14ac:dyDescent="0.2">
      <c r="B39" s="406"/>
      <c r="C39" s="406"/>
      <c r="D39" s="406"/>
      <c r="E39" s="406"/>
      <c r="F39" s="406"/>
      <c r="G39" s="406"/>
      <c r="H39" s="406"/>
      <c r="I39" s="406"/>
      <c r="J39" s="406"/>
      <c r="K39" s="406"/>
      <c r="L39" s="406"/>
      <c r="M39" s="406"/>
      <c r="N39" s="406"/>
      <c r="O39" s="406"/>
    </row>
    <row r="40" spans="2:15" ht="28.5" customHeight="1" x14ac:dyDescent="0.2">
      <c r="B40" s="405" t="s">
        <v>72</v>
      </c>
      <c r="C40" s="405"/>
      <c r="D40" s="405"/>
      <c r="E40" s="405"/>
      <c r="F40" s="405"/>
      <c r="G40" s="405"/>
      <c r="H40" s="405"/>
      <c r="I40" s="405"/>
      <c r="J40" s="405"/>
      <c r="K40" s="405"/>
      <c r="L40" s="405"/>
      <c r="M40" s="405"/>
      <c r="N40" s="405"/>
      <c r="O40" s="405"/>
    </row>
  </sheetData>
  <mergeCells count="7">
    <mergeCell ref="D1:O1"/>
    <mergeCell ref="D3:O3"/>
    <mergeCell ref="B35:O35"/>
    <mergeCell ref="B38:O39"/>
    <mergeCell ref="B40:O40"/>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1:O28"/>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176</v>
      </c>
      <c r="C1" s="2"/>
      <c r="D1" s="393"/>
      <c r="E1" s="393"/>
      <c r="F1" s="393"/>
      <c r="G1" s="393"/>
      <c r="H1" s="393"/>
      <c r="I1" s="393"/>
      <c r="J1" s="393"/>
      <c r="K1" s="393"/>
      <c r="L1" s="393"/>
      <c r="M1" s="393"/>
      <c r="N1" s="393"/>
      <c r="O1" s="393"/>
    </row>
    <row r="2" spans="2:15" s="3" customFormat="1" ht="15.75" x14ac:dyDescent="0.25">
      <c r="B2" s="4" t="s">
        <v>1</v>
      </c>
      <c r="C2" s="5" t="s">
        <v>58</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1.6759999999999999</v>
      </c>
      <c r="D5" s="11">
        <f>$C$5*100/$C$17</f>
        <v>2.2346666666666666</v>
      </c>
      <c r="E5" s="11">
        <f>$C$5*100/$C$17</f>
        <v>2.2346666666666666</v>
      </c>
      <c r="F5" s="11">
        <f>$C$5*100/$C$17</f>
        <v>2.2346666666666666</v>
      </c>
      <c r="G5" s="11">
        <f>$C$5*100/$C$17</f>
        <v>2.2346666666666666</v>
      </c>
      <c r="H5" s="11"/>
      <c r="I5" s="11"/>
      <c r="J5" s="11"/>
      <c r="K5" s="11"/>
      <c r="L5" s="11"/>
      <c r="M5" s="11">
        <f>$C$5*100/$C$17</f>
        <v>2.2346666666666666</v>
      </c>
      <c r="N5" s="11">
        <f>$C$5*100/$C$17</f>
        <v>2.2346666666666666</v>
      </c>
      <c r="O5" s="11">
        <f>$C$5*100/$C$17</f>
        <v>2.2346666666666666</v>
      </c>
    </row>
    <row r="6" spans="2:15" s="12" customFormat="1" x14ac:dyDescent="0.2">
      <c r="B6" s="10" t="s">
        <v>16</v>
      </c>
      <c r="C6" s="254">
        <v>0.68400000000000005</v>
      </c>
      <c r="D6" s="11">
        <f>$C$6*100/$C$17</f>
        <v>0.91200000000000003</v>
      </c>
      <c r="E6" s="11">
        <f>$C$6*100/$C$17</f>
        <v>0.91200000000000003</v>
      </c>
      <c r="F6" s="11">
        <f>$C$6*100/$C$17</f>
        <v>0.91200000000000003</v>
      </c>
      <c r="G6" s="11"/>
      <c r="H6" s="11"/>
      <c r="I6" s="11"/>
      <c r="J6" s="11"/>
      <c r="K6" s="11"/>
      <c r="L6" s="11"/>
      <c r="M6" s="11">
        <f>$C$6*100/$C$17</f>
        <v>0.91200000000000003</v>
      </c>
      <c r="N6" s="11">
        <f>$C$6*100/$C$17</f>
        <v>0.91200000000000003</v>
      </c>
      <c r="O6" s="11">
        <f>$C$6*100/$C$17</f>
        <v>0.91200000000000003</v>
      </c>
    </row>
    <row r="7" spans="2:15" s="12" customFormat="1" x14ac:dyDescent="0.2">
      <c r="B7" s="10" t="s">
        <v>98</v>
      </c>
      <c r="C7" s="255">
        <v>12.381</v>
      </c>
      <c r="D7" s="11">
        <f>$C$7*100/$C$17</f>
        <v>16.507999999999999</v>
      </c>
      <c r="E7" s="11">
        <f>$C$7*100/$C$17</f>
        <v>16.507999999999999</v>
      </c>
      <c r="F7" s="11">
        <f>$C$7*100/$C$17</f>
        <v>16.507999999999999</v>
      </c>
      <c r="G7" s="11">
        <f>$C$7*100/$C$17</f>
        <v>16.507999999999999</v>
      </c>
      <c r="H7" s="11"/>
      <c r="I7" s="11"/>
      <c r="J7" s="11"/>
      <c r="K7" s="11"/>
      <c r="L7" s="11"/>
      <c r="M7" s="11"/>
      <c r="N7" s="11"/>
      <c r="O7" s="13"/>
    </row>
    <row r="8" spans="2:15" s="12" customFormat="1" x14ac:dyDescent="0.2">
      <c r="B8" s="37" t="s">
        <v>99</v>
      </c>
      <c r="C8" s="255">
        <v>12.381</v>
      </c>
      <c r="D8" s="38"/>
      <c r="E8" s="38"/>
      <c r="F8" s="39"/>
      <c r="G8" s="11"/>
      <c r="H8" s="11">
        <f>$C$8*100/$C$17</f>
        <v>16.507999999999999</v>
      </c>
      <c r="I8" s="11">
        <f>$C$8*100/$C$17</f>
        <v>16.507999999999999</v>
      </c>
      <c r="J8" s="11">
        <f>$C$8*100/$C$17</f>
        <v>16.507999999999999</v>
      </c>
      <c r="K8" s="11">
        <f>$C$8*100/$C$17</f>
        <v>16.507999999999999</v>
      </c>
      <c r="L8" s="11"/>
      <c r="M8" s="11"/>
      <c r="N8" s="11"/>
      <c r="O8" s="13"/>
    </row>
    <row r="9" spans="2:15" s="12" customFormat="1" x14ac:dyDescent="0.2">
      <c r="B9" s="14" t="s">
        <v>177</v>
      </c>
      <c r="C9" s="255">
        <v>12.381</v>
      </c>
      <c r="D9" s="11"/>
      <c r="E9" s="11"/>
      <c r="F9" s="11"/>
      <c r="G9" s="11"/>
      <c r="H9" s="11"/>
      <c r="I9" s="11"/>
      <c r="J9" s="11"/>
      <c r="K9" s="11"/>
      <c r="L9" s="11">
        <f>$C$9*100/$C$17</f>
        <v>16.507999999999999</v>
      </c>
      <c r="M9" s="11">
        <f>$C$9*100/$C$17</f>
        <v>16.507999999999999</v>
      </c>
      <c r="N9" s="11">
        <f>$C$9*100/$C$17</f>
        <v>16.507999999999999</v>
      </c>
      <c r="O9" s="11">
        <f>$C$9*100/$C$17</f>
        <v>16.507999999999999</v>
      </c>
    </row>
    <row r="10" spans="2:15" s="12" customFormat="1" x14ac:dyDescent="0.2">
      <c r="B10" s="10" t="s">
        <v>90</v>
      </c>
      <c r="C10" s="254">
        <v>19.579999999999998</v>
      </c>
      <c r="D10" s="11">
        <f t="shared" ref="D10:O10" si="0">$C$10*100/$C$17</f>
        <v>26.106666666666662</v>
      </c>
      <c r="E10" s="11">
        <f t="shared" si="0"/>
        <v>26.106666666666662</v>
      </c>
      <c r="F10" s="11">
        <f t="shared" si="0"/>
        <v>26.106666666666662</v>
      </c>
      <c r="G10" s="11">
        <f t="shared" si="0"/>
        <v>26.106666666666662</v>
      </c>
      <c r="H10" s="11">
        <f t="shared" si="0"/>
        <v>26.106666666666662</v>
      </c>
      <c r="I10" s="11">
        <f t="shared" si="0"/>
        <v>26.106666666666662</v>
      </c>
      <c r="J10" s="11">
        <f t="shared" si="0"/>
        <v>26.106666666666662</v>
      </c>
      <c r="K10" s="11">
        <f t="shared" si="0"/>
        <v>26.106666666666662</v>
      </c>
      <c r="L10" s="11">
        <f t="shared" si="0"/>
        <v>26.106666666666662</v>
      </c>
      <c r="M10" s="11">
        <f t="shared" si="0"/>
        <v>26.106666666666662</v>
      </c>
      <c r="N10" s="11">
        <f t="shared" si="0"/>
        <v>26.106666666666662</v>
      </c>
      <c r="O10" s="11">
        <f t="shared" si="0"/>
        <v>26.106666666666662</v>
      </c>
    </row>
    <row r="11" spans="2:15" s="12" customFormat="1" x14ac:dyDescent="0.2">
      <c r="B11" s="10" t="s">
        <v>151</v>
      </c>
      <c r="C11" s="254">
        <v>1.9</v>
      </c>
      <c r="D11" s="11">
        <f t="shared" ref="D11:O11" si="1">$C$11*100/$C$17</f>
        <v>2.5333333333333332</v>
      </c>
      <c r="E11" s="11">
        <f t="shared" si="1"/>
        <v>2.5333333333333332</v>
      </c>
      <c r="F11" s="11">
        <f t="shared" si="1"/>
        <v>2.5333333333333332</v>
      </c>
      <c r="G11" s="11">
        <f t="shared" si="1"/>
        <v>2.5333333333333332</v>
      </c>
      <c r="H11" s="11">
        <f t="shared" si="1"/>
        <v>2.5333333333333332</v>
      </c>
      <c r="I11" s="11">
        <f t="shared" si="1"/>
        <v>2.5333333333333332</v>
      </c>
      <c r="J11" s="11">
        <f t="shared" si="1"/>
        <v>2.5333333333333332</v>
      </c>
      <c r="K11" s="11">
        <f t="shared" si="1"/>
        <v>2.5333333333333332</v>
      </c>
      <c r="L11" s="11">
        <f t="shared" si="1"/>
        <v>2.5333333333333332</v>
      </c>
      <c r="M11" s="11">
        <f t="shared" si="1"/>
        <v>2.5333333333333332</v>
      </c>
      <c r="N11" s="11">
        <f t="shared" si="1"/>
        <v>2.5333333333333332</v>
      </c>
      <c r="O11" s="11">
        <f t="shared" si="1"/>
        <v>2.5333333333333332</v>
      </c>
    </row>
    <row r="12" spans="2:15" s="12" customFormat="1" x14ac:dyDescent="0.2">
      <c r="B12" s="10" t="s">
        <v>94</v>
      </c>
      <c r="C12" s="254">
        <v>6.6379999999999999</v>
      </c>
      <c r="D12" s="11">
        <f t="shared" ref="D12:O12" si="2">$C$12*100/$C$17</f>
        <v>8.8506666666666653</v>
      </c>
      <c r="E12" s="11">
        <f t="shared" si="2"/>
        <v>8.8506666666666653</v>
      </c>
      <c r="F12" s="11">
        <f t="shared" si="2"/>
        <v>8.8506666666666653</v>
      </c>
      <c r="G12" s="11">
        <f t="shared" si="2"/>
        <v>8.8506666666666653</v>
      </c>
      <c r="H12" s="11">
        <f t="shared" si="2"/>
        <v>8.8506666666666653</v>
      </c>
      <c r="I12" s="11">
        <f t="shared" si="2"/>
        <v>8.8506666666666653</v>
      </c>
      <c r="J12" s="11">
        <f t="shared" si="2"/>
        <v>8.8506666666666653</v>
      </c>
      <c r="K12" s="11">
        <f t="shared" si="2"/>
        <v>8.8506666666666653</v>
      </c>
      <c r="L12" s="11">
        <f t="shared" si="2"/>
        <v>8.8506666666666653</v>
      </c>
      <c r="M12" s="11">
        <f t="shared" si="2"/>
        <v>8.8506666666666653</v>
      </c>
      <c r="N12" s="11">
        <f t="shared" si="2"/>
        <v>8.8506666666666653</v>
      </c>
      <c r="O12" s="11">
        <f t="shared" si="2"/>
        <v>8.8506666666666653</v>
      </c>
    </row>
    <row r="13" spans="2:15" s="12" customFormat="1" x14ac:dyDescent="0.2">
      <c r="B13" s="10" t="s">
        <v>178</v>
      </c>
      <c r="C13" s="254">
        <v>27</v>
      </c>
      <c r="D13" s="11">
        <f t="shared" ref="D13:O13" si="3">$C$13*100/$C$17</f>
        <v>36</v>
      </c>
      <c r="E13" s="11">
        <f t="shared" si="3"/>
        <v>36</v>
      </c>
      <c r="F13" s="11">
        <f t="shared" si="3"/>
        <v>36</v>
      </c>
      <c r="G13" s="11">
        <f t="shared" si="3"/>
        <v>36</v>
      </c>
      <c r="H13" s="11">
        <f t="shared" si="3"/>
        <v>36</v>
      </c>
      <c r="I13" s="11">
        <f t="shared" si="3"/>
        <v>36</v>
      </c>
      <c r="J13" s="11">
        <f t="shared" si="3"/>
        <v>36</v>
      </c>
      <c r="K13" s="11">
        <f t="shared" si="3"/>
        <v>36</v>
      </c>
      <c r="L13" s="11">
        <f t="shared" si="3"/>
        <v>36</v>
      </c>
      <c r="M13" s="11">
        <f t="shared" si="3"/>
        <v>36</v>
      </c>
      <c r="N13" s="11">
        <f t="shared" si="3"/>
        <v>36</v>
      </c>
      <c r="O13" s="11">
        <f t="shared" si="3"/>
        <v>36</v>
      </c>
    </row>
    <row r="14" spans="2:15" s="12" customFormat="1" x14ac:dyDescent="0.2">
      <c r="B14" s="14" t="s">
        <v>78</v>
      </c>
      <c r="C14" s="254">
        <v>3.4830000000000001</v>
      </c>
      <c r="D14" s="11"/>
      <c r="E14" s="11"/>
      <c r="F14" s="13"/>
      <c r="G14" s="11"/>
      <c r="H14" s="11">
        <f>$C$14*100/$C$17</f>
        <v>4.6440000000000001</v>
      </c>
      <c r="I14" s="11">
        <f>$C$14*100/$C$17</f>
        <v>4.6440000000000001</v>
      </c>
      <c r="J14" s="11">
        <f>$C$14*100/$C$17</f>
        <v>4.6440000000000001</v>
      </c>
      <c r="K14" s="11">
        <f>$C$14*100/$C$17</f>
        <v>4.6440000000000001</v>
      </c>
      <c r="L14" s="11">
        <f>$C$14*100/$C$17</f>
        <v>4.6440000000000001</v>
      </c>
      <c r="M14" s="11"/>
      <c r="N14" s="11"/>
      <c r="O14" s="13"/>
    </row>
    <row r="15" spans="2:15" s="12" customFormat="1" x14ac:dyDescent="0.2">
      <c r="B15" s="10" t="s">
        <v>54</v>
      </c>
      <c r="C15" s="255">
        <v>0.92700000000000005</v>
      </c>
      <c r="D15" s="38"/>
      <c r="E15" s="38"/>
      <c r="F15" s="38"/>
      <c r="G15" s="38"/>
      <c r="H15" s="11">
        <f>$C$15*100/$C$17</f>
        <v>1.236</v>
      </c>
      <c r="I15" s="11">
        <f>$C$15*100/$C$17</f>
        <v>1.236</v>
      </c>
      <c r="J15" s="11">
        <f>$C$15*100/$C$17</f>
        <v>1.236</v>
      </c>
      <c r="K15" s="11">
        <f>$C$15*100/$C$17</f>
        <v>1.236</v>
      </c>
      <c r="L15" s="11">
        <f>$C$15*100/$C$17</f>
        <v>1.236</v>
      </c>
      <c r="M15" s="38"/>
      <c r="N15" s="38"/>
      <c r="O15" s="39"/>
    </row>
    <row r="16" spans="2:15" ht="16.5" x14ac:dyDescent="0.2">
      <c r="B16" s="257" t="s">
        <v>27</v>
      </c>
      <c r="C16" s="260">
        <f>SUM(C5:C15)</f>
        <v>99.031000000000006</v>
      </c>
      <c r="D16" s="423"/>
      <c r="E16" s="424"/>
      <c r="F16" s="424"/>
      <c r="G16" s="424"/>
      <c r="H16" s="424"/>
      <c r="I16" s="424"/>
      <c r="J16" s="424"/>
      <c r="K16" s="424"/>
      <c r="L16" s="424"/>
      <c r="M16" s="424"/>
      <c r="N16" s="424"/>
      <c r="O16" s="425"/>
    </row>
    <row r="17" spans="1:15" ht="16.5" x14ac:dyDescent="0.3">
      <c r="A17" s="19"/>
      <c r="B17" s="242" t="s">
        <v>28</v>
      </c>
      <c r="C17" s="283">
        <v>75</v>
      </c>
      <c r="D17" s="17">
        <f t="shared" ref="D17:O17" si="4">SUM(D5:D15)</f>
        <v>93.145333333333326</v>
      </c>
      <c r="E17" s="17">
        <f t="shared" si="4"/>
        <v>93.145333333333326</v>
      </c>
      <c r="F17" s="17">
        <f t="shared" si="4"/>
        <v>93.145333333333326</v>
      </c>
      <c r="G17" s="17">
        <f t="shared" si="4"/>
        <v>92.23333333333332</v>
      </c>
      <c r="H17" s="17">
        <f t="shared" si="4"/>
        <v>95.878666666666675</v>
      </c>
      <c r="I17" s="17">
        <f t="shared" si="4"/>
        <v>95.878666666666675</v>
      </c>
      <c r="J17" s="17">
        <f t="shared" si="4"/>
        <v>95.878666666666675</v>
      </c>
      <c r="K17" s="17">
        <f t="shared" si="4"/>
        <v>95.878666666666675</v>
      </c>
      <c r="L17" s="17">
        <f t="shared" si="4"/>
        <v>95.878666666666675</v>
      </c>
      <c r="M17" s="17">
        <f t="shared" si="4"/>
        <v>93.145333333333326</v>
      </c>
      <c r="N17" s="17">
        <f t="shared" si="4"/>
        <v>93.145333333333326</v>
      </c>
      <c r="O17" s="17">
        <f t="shared" si="4"/>
        <v>93.145333333333326</v>
      </c>
    </row>
    <row r="18" spans="1:15" ht="16.5" x14ac:dyDescent="0.2">
      <c r="A18" s="19"/>
      <c r="B18" s="21" t="s">
        <v>29</v>
      </c>
      <c r="C18" s="22">
        <f>C16/C17*100</f>
        <v>132.04133333333334</v>
      </c>
      <c r="D18" s="20"/>
      <c r="E18" s="20"/>
      <c r="F18" s="20"/>
      <c r="G18" s="20"/>
      <c r="H18" s="20"/>
      <c r="I18" s="20"/>
      <c r="J18" s="20"/>
      <c r="K18" s="20"/>
      <c r="L18" s="20"/>
      <c r="M18" s="20"/>
      <c r="N18" s="20"/>
      <c r="O18" s="23"/>
    </row>
    <row r="19" spans="1:15" ht="16.5" x14ac:dyDescent="0.3">
      <c r="A19" s="19"/>
      <c r="B19" s="24" t="s">
        <v>30</v>
      </c>
      <c r="C19" s="22">
        <v>78.86</v>
      </c>
      <c r="D19" s="20"/>
      <c r="E19" s="20"/>
      <c r="F19" s="20"/>
      <c r="G19" s="20"/>
      <c r="H19" s="20"/>
      <c r="I19" s="20"/>
      <c r="J19" s="20"/>
      <c r="K19" s="20"/>
      <c r="L19" s="20"/>
      <c r="M19" s="20"/>
      <c r="N19" s="20"/>
      <c r="O19" s="23"/>
    </row>
    <row r="20" spans="1:15" ht="16.5" x14ac:dyDescent="0.3">
      <c r="A20" s="19"/>
      <c r="B20" s="26" t="s">
        <v>32</v>
      </c>
      <c r="C20" s="27">
        <f>C17/C19*100</f>
        <v>95.105249809789498</v>
      </c>
      <c r="D20" s="25"/>
      <c r="E20" s="20"/>
      <c r="F20" s="20"/>
      <c r="G20" s="20"/>
      <c r="H20" s="20"/>
      <c r="I20" s="20"/>
      <c r="J20" s="20"/>
      <c r="K20" s="20"/>
      <c r="L20" s="20"/>
      <c r="M20" s="20"/>
      <c r="N20" s="20"/>
      <c r="O20" s="23"/>
    </row>
    <row r="21" spans="1:15" ht="16.5" x14ac:dyDescent="0.2">
      <c r="A21" s="19"/>
      <c r="B21" s="28" t="s">
        <v>33</v>
      </c>
      <c r="C21" s="29">
        <v>78.86</v>
      </c>
      <c r="D21" s="42"/>
      <c r="E21" s="32"/>
      <c r="F21" s="32"/>
      <c r="G21" s="32"/>
      <c r="H21" s="32"/>
      <c r="I21" s="32"/>
      <c r="J21" s="32"/>
      <c r="K21" s="32"/>
      <c r="L21" s="32"/>
      <c r="M21" s="32"/>
      <c r="N21" s="32"/>
      <c r="O21" s="33"/>
    </row>
    <row r="22" spans="1:15" x14ac:dyDescent="0.2">
      <c r="C22" s="43"/>
    </row>
    <row r="23" spans="1:15" ht="15.75" x14ac:dyDescent="0.25">
      <c r="B23" s="4" t="s">
        <v>37</v>
      </c>
    </row>
    <row r="24" spans="1:15" ht="42.75" customHeight="1" x14ac:dyDescent="0.2">
      <c r="B24" s="405" t="s">
        <v>179</v>
      </c>
      <c r="C24" s="405"/>
      <c r="D24" s="405"/>
      <c r="E24" s="405"/>
      <c r="F24" s="405"/>
      <c r="G24" s="405"/>
      <c r="H24" s="405"/>
      <c r="I24" s="405"/>
      <c r="J24" s="405"/>
      <c r="K24" s="405"/>
      <c r="L24" s="405"/>
      <c r="M24" s="405"/>
      <c r="N24" s="405"/>
      <c r="O24" s="405"/>
    </row>
    <row r="26" spans="1:15" ht="15.75" x14ac:dyDescent="0.25">
      <c r="B26" s="4" t="s">
        <v>39</v>
      </c>
    </row>
    <row r="27" spans="1:15" x14ac:dyDescent="0.2">
      <c r="B27" s="392" t="s">
        <v>42</v>
      </c>
      <c r="C27" s="392"/>
      <c r="D27" s="392"/>
      <c r="E27" s="392"/>
      <c r="F27" s="392"/>
      <c r="G27" s="392"/>
      <c r="H27" s="392"/>
      <c r="I27" s="392"/>
      <c r="J27" s="392"/>
      <c r="K27" s="392"/>
      <c r="L27" s="392"/>
      <c r="M27" s="392"/>
      <c r="N27" s="392"/>
      <c r="O27" s="392"/>
    </row>
    <row r="28" spans="1:15" ht="28.5" customHeight="1" x14ac:dyDescent="0.2">
      <c r="B28" s="406" t="s">
        <v>180</v>
      </c>
      <c r="C28" s="406"/>
      <c r="D28" s="406"/>
      <c r="E28" s="406"/>
      <c r="F28" s="406"/>
      <c r="G28" s="406"/>
      <c r="H28" s="406"/>
      <c r="I28" s="406"/>
      <c r="J28" s="406"/>
      <c r="K28" s="406"/>
      <c r="L28" s="406"/>
      <c r="M28" s="406"/>
      <c r="N28" s="406"/>
      <c r="O28" s="406"/>
    </row>
  </sheetData>
  <mergeCells count="7">
    <mergeCell ref="D1:O1"/>
    <mergeCell ref="D3:O3"/>
    <mergeCell ref="B24:O24"/>
    <mergeCell ref="B27:O27"/>
    <mergeCell ref="B28:O28"/>
    <mergeCell ref="B3:B4"/>
    <mergeCell ref="D16:O1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1:O30"/>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181</v>
      </c>
      <c r="C1" s="2"/>
      <c r="D1" s="393"/>
      <c r="E1" s="393"/>
      <c r="F1" s="393"/>
      <c r="G1" s="393"/>
      <c r="H1" s="393"/>
      <c r="I1" s="393"/>
      <c r="J1" s="393"/>
      <c r="K1" s="393"/>
      <c r="L1" s="393"/>
      <c r="M1" s="393"/>
      <c r="N1" s="393"/>
      <c r="O1" s="393"/>
    </row>
    <row r="2" spans="2:15" s="3" customFormat="1" ht="15.75" x14ac:dyDescent="0.25">
      <c r="B2" s="4" t="s">
        <v>1</v>
      </c>
      <c r="C2" s="5" t="s">
        <v>162</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208</v>
      </c>
      <c r="D5" s="11">
        <f>$C$5*100/$C$20</f>
        <v>17.595804077489216</v>
      </c>
      <c r="E5" s="11">
        <f>$C$5*100/$C$20</f>
        <v>17.595804077489216</v>
      </c>
      <c r="F5" s="11">
        <f>$C$5*100/$C$20</f>
        <v>17.595804077489216</v>
      </c>
      <c r="G5" s="11">
        <f>$C$5*100/$C$20</f>
        <v>17.595804077489216</v>
      </c>
      <c r="H5" s="11">
        <f>$C$5*100/$C$20</f>
        <v>17.595804077489216</v>
      </c>
      <c r="I5" s="11"/>
      <c r="J5" s="11"/>
      <c r="K5" s="11"/>
      <c r="L5" s="11"/>
      <c r="M5" s="11"/>
      <c r="N5" s="11">
        <f>$C$5*100/$C$20</f>
        <v>17.595804077489216</v>
      </c>
      <c r="O5" s="11">
        <f>$C$5*100/$C$20</f>
        <v>17.595804077489216</v>
      </c>
    </row>
    <row r="6" spans="2:15" s="12" customFormat="1" x14ac:dyDescent="0.2">
      <c r="B6" s="10" t="s">
        <v>15</v>
      </c>
      <c r="C6" s="254">
        <v>94</v>
      </c>
      <c r="D6" s="11"/>
      <c r="E6" s="11"/>
      <c r="F6" s="13"/>
      <c r="G6" s="11"/>
      <c r="H6" s="11"/>
      <c r="I6" s="11">
        <f>$C$8*100/$C$20</f>
        <v>8.0873022586921586</v>
      </c>
      <c r="J6" s="11">
        <f>$C$8*100/$C$20</f>
        <v>8.0873022586921586</v>
      </c>
      <c r="K6" s="11">
        <f>$C$8*100/$C$20</f>
        <v>8.0873022586921586</v>
      </c>
      <c r="L6" s="11">
        <f>$C$8*100/$C$20</f>
        <v>8.0873022586921586</v>
      </c>
      <c r="M6" s="11">
        <f>$C$8*100/$C$20</f>
        <v>8.0873022586921586</v>
      </c>
      <c r="N6" s="11"/>
      <c r="O6" s="13"/>
    </row>
    <row r="7" spans="2:15" s="12" customFormat="1" x14ac:dyDescent="0.2">
      <c r="B7" s="10" t="s">
        <v>16</v>
      </c>
      <c r="C7" s="254">
        <v>92</v>
      </c>
      <c r="D7" s="11"/>
      <c r="E7" s="11"/>
      <c r="F7" s="13"/>
      <c r="G7" s="11"/>
      <c r="H7" s="11"/>
      <c r="I7" s="11">
        <f>$C$7*100/$C$20</f>
        <v>7.7827594958125372</v>
      </c>
      <c r="J7" s="11">
        <f>$C$7*100/$C$20</f>
        <v>7.7827594958125372</v>
      </c>
      <c r="K7" s="11">
        <f>$C$7*100/$C$20</f>
        <v>7.7827594958125372</v>
      </c>
      <c r="L7" s="11">
        <f>$C$7*100/$C$20</f>
        <v>7.7827594958125372</v>
      </c>
      <c r="M7" s="11">
        <f>$C$7*100/$C$20</f>
        <v>7.7827594958125372</v>
      </c>
      <c r="N7" s="11"/>
      <c r="O7" s="13"/>
    </row>
    <row r="8" spans="2:15" s="12" customFormat="1" x14ac:dyDescent="0.2">
      <c r="B8" s="10" t="s">
        <v>17</v>
      </c>
      <c r="C8" s="254">
        <v>95.6</v>
      </c>
      <c r="D8" s="11"/>
      <c r="E8" s="11"/>
      <c r="F8" s="13"/>
      <c r="G8" s="11"/>
      <c r="H8" s="11"/>
      <c r="I8" s="11">
        <f>$C$8*100/$C$20</f>
        <v>8.0873022586921586</v>
      </c>
      <c r="J8" s="11">
        <f>$C$8*100/$C$20</f>
        <v>8.0873022586921586</v>
      </c>
      <c r="K8" s="11">
        <f>$C$8*100/$C$20</f>
        <v>8.0873022586921586</v>
      </c>
      <c r="L8" s="11">
        <f>$C$8*100/$C$20</f>
        <v>8.0873022586921586</v>
      </c>
      <c r="M8" s="11">
        <f>$C$8*100/$C$20</f>
        <v>8.0873022586921586</v>
      </c>
      <c r="N8" s="11"/>
      <c r="O8" s="13"/>
    </row>
    <row r="9" spans="2:15" s="12" customFormat="1" x14ac:dyDescent="0.2">
      <c r="B9" s="10" t="s">
        <v>18</v>
      </c>
      <c r="C9" s="254">
        <v>182.6</v>
      </c>
      <c r="D9" s="11"/>
      <c r="E9" s="11"/>
      <c r="F9" s="11"/>
      <c r="G9" s="11"/>
      <c r="H9" s="11"/>
      <c r="I9" s="11">
        <f>$C$9*100/$C$20</f>
        <v>15.447085694949667</v>
      </c>
      <c r="J9" s="11">
        <f>$C$9*100/$C$20</f>
        <v>15.447085694949667</v>
      </c>
      <c r="K9" s="11">
        <f>$C$9*100/$C$20</f>
        <v>15.447085694949667</v>
      </c>
      <c r="L9" s="11">
        <f>$C$9*100/$C$20</f>
        <v>15.447085694949667</v>
      </c>
      <c r="M9" s="11">
        <f>$C$9*100/$C$20</f>
        <v>15.447085694949667</v>
      </c>
      <c r="N9" s="11"/>
      <c r="O9" s="13"/>
    </row>
    <row r="10" spans="2:15" s="12" customFormat="1" x14ac:dyDescent="0.2">
      <c r="B10" s="10" t="s">
        <v>90</v>
      </c>
      <c r="C10" s="254">
        <v>54</v>
      </c>
      <c r="D10" s="11">
        <f t="shared" ref="D10:O10" si="0">$C$10*100/$C$20</f>
        <v>4.5681414431943157</v>
      </c>
      <c r="E10" s="11">
        <f t="shared" si="0"/>
        <v>4.5681414431943157</v>
      </c>
      <c r="F10" s="11">
        <f t="shared" si="0"/>
        <v>4.5681414431943157</v>
      </c>
      <c r="G10" s="11">
        <f t="shared" si="0"/>
        <v>4.5681414431943157</v>
      </c>
      <c r="H10" s="11">
        <f t="shared" si="0"/>
        <v>4.5681414431943157</v>
      </c>
      <c r="I10" s="11">
        <f t="shared" si="0"/>
        <v>4.5681414431943157</v>
      </c>
      <c r="J10" s="11">
        <f t="shared" si="0"/>
        <v>4.5681414431943157</v>
      </c>
      <c r="K10" s="11">
        <f t="shared" si="0"/>
        <v>4.5681414431943157</v>
      </c>
      <c r="L10" s="11">
        <f t="shared" si="0"/>
        <v>4.5681414431943157</v>
      </c>
      <c r="M10" s="11">
        <f t="shared" si="0"/>
        <v>4.5681414431943157</v>
      </c>
      <c r="N10" s="11">
        <f t="shared" si="0"/>
        <v>4.5681414431943157</v>
      </c>
      <c r="O10" s="11">
        <f t="shared" si="0"/>
        <v>4.5681414431943157</v>
      </c>
    </row>
    <row r="11" spans="2:15" s="12" customFormat="1" x14ac:dyDescent="0.2">
      <c r="B11" s="10" t="s">
        <v>103</v>
      </c>
      <c r="C11" s="254">
        <v>40</v>
      </c>
      <c r="D11" s="11">
        <f t="shared" ref="D11:O11" si="1">$C$11*100/$C$20</f>
        <v>3.3838084764402336</v>
      </c>
      <c r="E11" s="11">
        <f t="shared" si="1"/>
        <v>3.3838084764402336</v>
      </c>
      <c r="F11" s="11">
        <f t="shared" si="1"/>
        <v>3.3838084764402336</v>
      </c>
      <c r="G11" s="11">
        <f t="shared" si="1"/>
        <v>3.3838084764402336</v>
      </c>
      <c r="H11" s="11">
        <f t="shared" si="1"/>
        <v>3.3838084764402336</v>
      </c>
      <c r="I11" s="11">
        <f t="shared" si="1"/>
        <v>3.3838084764402336</v>
      </c>
      <c r="J11" s="11">
        <f t="shared" si="1"/>
        <v>3.3838084764402336</v>
      </c>
      <c r="K11" s="11">
        <f t="shared" si="1"/>
        <v>3.3838084764402336</v>
      </c>
      <c r="L11" s="11">
        <f t="shared" si="1"/>
        <v>3.3838084764402336</v>
      </c>
      <c r="M11" s="11">
        <f t="shared" si="1"/>
        <v>3.3838084764402336</v>
      </c>
      <c r="N11" s="11">
        <f t="shared" si="1"/>
        <v>3.3838084764402336</v>
      </c>
      <c r="O11" s="11">
        <f t="shared" si="1"/>
        <v>3.3838084764402336</v>
      </c>
    </row>
    <row r="12" spans="2:15" s="12" customFormat="1" x14ac:dyDescent="0.2">
      <c r="B12" s="10" t="s">
        <v>78</v>
      </c>
      <c r="C12" s="254">
        <v>60</v>
      </c>
      <c r="D12" s="11">
        <f>$C$12*100/$C$20</f>
        <v>5.0757127146603507</v>
      </c>
      <c r="E12" s="11">
        <f>$C$12*100/$C$20</f>
        <v>5.0757127146603507</v>
      </c>
      <c r="F12" s="11">
        <f>$C$12*100/$C$20</f>
        <v>5.0757127146603507</v>
      </c>
      <c r="G12" s="11">
        <f>$C$12*100/$C$20</f>
        <v>5.0757127146603507</v>
      </c>
      <c r="H12" s="11">
        <f>$C$12*100/$C$20</f>
        <v>5.0757127146603507</v>
      </c>
      <c r="I12" s="11"/>
      <c r="J12" s="11"/>
      <c r="K12" s="11"/>
      <c r="L12" s="11"/>
      <c r="M12" s="11"/>
      <c r="N12" s="11"/>
      <c r="O12" s="13"/>
    </row>
    <row r="13" spans="2:15" s="12" customFormat="1" x14ac:dyDescent="0.2">
      <c r="B13" s="10" t="s">
        <v>182</v>
      </c>
      <c r="C13" s="254">
        <v>8.7200000000000006</v>
      </c>
      <c r="D13" s="11"/>
      <c r="E13" s="11"/>
      <c r="F13" s="11"/>
      <c r="G13" s="11"/>
      <c r="H13" s="11"/>
      <c r="I13" s="11">
        <f>$C$13*100/$C$20</f>
        <v>0.73767024786397106</v>
      </c>
      <c r="J13" s="11">
        <f>$C$13*100/$C$20</f>
        <v>0.73767024786397106</v>
      </c>
      <c r="K13" s="11">
        <f>$C$13*100/$C$20</f>
        <v>0.73767024786397106</v>
      </c>
      <c r="L13" s="11">
        <f>$C$13*100/$C$20</f>
        <v>0.73767024786397106</v>
      </c>
      <c r="M13" s="11">
        <f>$C$13*100/$C$20</f>
        <v>0.73767024786397106</v>
      </c>
      <c r="N13" s="11"/>
      <c r="O13" s="11"/>
    </row>
    <row r="14" spans="2:15" s="12" customFormat="1" x14ac:dyDescent="0.2">
      <c r="B14" s="10" t="s">
        <v>183</v>
      </c>
      <c r="C14" s="254">
        <v>26</v>
      </c>
      <c r="D14" s="11">
        <f t="shared" ref="D14:O14" si="2">$C$14*100/$C$20</f>
        <v>2.199475509686152</v>
      </c>
      <c r="E14" s="11">
        <f t="shared" si="2"/>
        <v>2.199475509686152</v>
      </c>
      <c r="F14" s="11">
        <f t="shared" si="2"/>
        <v>2.199475509686152</v>
      </c>
      <c r="G14" s="11">
        <f t="shared" si="2"/>
        <v>2.199475509686152</v>
      </c>
      <c r="H14" s="11">
        <f t="shared" si="2"/>
        <v>2.199475509686152</v>
      </c>
      <c r="I14" s="11">
        <f t="shared" si="2"/>
        <v>2.199475509686152</v>
      </c>
      <c r="J14" s="11">
        <f t="shared" si="2"/>
        <v>2.199475509686152</v>
      </c>
      <c r="K14" s="11">
        <f t="shared" si="2"/>
        <v>2.199475509686152</v>
      </c>
      <c r="L14" s="11">
        <f t="shared" si="2"/>
        <v>2.199475509686152</v>
      </c>
      <c r="M14" s="11">
        <f t="shared" si="2"/>
        <v>2.199475509686152</v>
      </c>
      <c r="N14" s="11">
        <f t="shared" si="2"/>
        <v>2.199475509686152</v>
      </c>
      <c r="O14" s="11">
        <f t="shared" si="2"/>
        <v>2.199475509686152</v>
      </c>
    </row>
    <row r="15" spans="2:15" s="12" customFormat="1" x14ac:dyDescent="0.2">
      <c r="B15" s="10" t="s">
        <v>26</v>
      </c>
      <c r="C15" s="254">
        <v>134.19999999999999</v>
      </c>
      <c r="D15" s="11"/>
      <c r="E15" s="11"/>
      <c r="F15" s="11"/>
      <c r="G15" s="11"/>
      <c r="H15" s="11">
        <f t="shared" ref="H15:N15" si="3">$C$15*100/$C$20</f>
        <v>11.352677438456983</v>
      </c>
      <c r="I15" s="11">
        <f t="shared" si="3"/>
        <v>11.352677438456983</v>
      </c>
      <c r="J15" s="11">
        <f t="shared" si="3"/>
        <v>11.352677438456983</v>
      </c>
      <c r="K15" s="11">
        <f t="shared" si="3"/>
        <v>11.352677438456983</v>
      </c>
      <c r="L15" s="11">
        <f t="shared" si="3"/>
        <v>11.352677438456983</v>
      </c>
      <c r="M15" s="11">
        <f t="shared" si="3"/>
        <v>11.352677438456983</v>
      </c>
      <c r="N15" s="11">
        <f t="shared" si="3"/>
        <v>11.352677438456983</v>
      </c>
      <c r="O15" s="13"/>
    </row>
    <row r="16" spans="2:15" s="12" customFormat="1" x14ac:dyDescent="0.2">
      <c r="B16" s="10" t="s">
        <v>63</v>
      </c>
      <c r="C16" s="254">
        <v>1.6</v>
      </c>
      <c r="D16" s="11"/>
      <c r="E16" s="11"/>
      <c r="F16" s="11"/>
      <c r="G16" s="11"/>
      <c r="H16" s="11"/>
      <c r="I16" s="15">
        <f>$C$16*100/$C$20</f>
        <v>0.13535233905760935</v>
      </c>
      <c r="J16" s="15">
        <f>$C$16*100/$C$20</f>
        <v>0.13535233905760935</v>
      </c>
      <c r="K16" s="15">
        <f>$C$16*100/$C$20</f>
        <v>0.13535233905760935</v>
      </c>
      <c r="L16" s="15">
        <f>$C$16*100/$C$20</f>
        <v>0.13535233905760935</v>
      </c>
      <c r="M16" s="15">
        <f>$C$16*100/$C$20</f>
        <v>0.13535233905760935</v>
      </c>
      <c r="N16" s="11"/>
      <c r="O16" s="11"/>
    </row>
    <row r="17" spans="1:15" s="12" customFormat="1" x14ac:dyDescent="0.2">
      <c r="B17" s="37" t="s">
        <v>64</v>
      </c>
      <c r="C17" s="255">
        <v>4.83</v>
      </c>
      <c r="D17" s="38"/>
      <c r="E17" s="38"/>
      <c r="F17" s="38"/>
      <c r="G17" s="38"/>
      <c r="H17" s="38"/>
      <c r="I17" s="15">
        <f>$C$17*100/$C$20</f>
        <v>0.40859487353015822</v>
      </c>
      <c r="J17" s="15">
        <f>$C$17*100/$C$20</f>
        <v>0.40859487353015822</v>
      </c>
      <c r="K17" s="15">
        <f>$C$17*100/$C$20</f>
        <v>0.40859487353015822</v>
      </c>
      <c r="L17" s="15">
        <f>$C$17*100/$C$20</f>
        <v>0.40859487353015822</v>
      </c>
      <c r="M17" s="15">
        <f>$C$17*100/$C$20</f>
        <v>0.40859487353015822</v>
      </c>
      <c r="N17" s="38"/>
      <c r="O17" s="39"/>
    </row>
    <row r="18" spans="1:15" s="12" customFormat="1" x14ac:dyDescent="0.2">
      <c r="B18" s="10" t="s">
        <v>105</v>
      </c>
      <c r="C18" s="254">
        <v>180.55</v>
      </c>
      <c r="D18" s="11">
        <f>$C$18*100/$C$20</f>
        <v>15.273665510532105</v>
      </c>
      <c r="E18" s="11">
        <f t="shared" ref="E18:O18" si="4">$C$18*100/$C$20</f>
        <v>15.273665510532105</v>
      </c>
      <c r="F18" s="11">
        <f t="shared" si="4"/>
        <v>15.273665510532105</v>
      </c>
      <c r="G18" s="11">
        <f t="shared" si="4"/>
        <v>15.273665510532105</v>
      </c>
      <c r="H18" s="11">
        <f t="shared" si="4"/>
        <v>15.273665510532105</v>
      </c>
      <c r="I18" s="11">
        <f t="shared" si="4"/>
        <v>15.273665510532105</v>
      </c>
      <c r="J18" s="11">
        <f t="shared" si="4"/>
        <v>15.273665510532105</v>
      </c>
      <c r="K18" s="11">
        <f t="shared" si="4"/>
        <v>15.273665510532105</v>
      </c>
      <c r="L18" s="11">
        <f t="shared" si="4"/>
        <v>15.273665510532105</v>
      </c>
      <c r="M18" s="11">
        <f t="shared" si="4"/>
        <v>15.273665510532105</v>
      </c>
      <c r="N18" s="11">
        <f t="shared" si="4"/>
        <v>15.273665510532105</v>
      </c>
      <c r="O18" s="11">
        <f t="shared" si="4"/>
        <v>15.273665510532105</v>
      </c>
    </row>
    <row r="19" spans="1:15" ht="16.5" x14ac:dyDescent="0.2">
      <c r="B19" s="257" t="s">
        <v>27</v>
      </c>
      <c r="C19" s="256">
        <f>SUM(C5:C18)</f>
        <v>1182.1000000000001</v>
      </c>
      <c r="D19" s="423"/>
      <c r="E19" s="424"/>
      <c r="F19" s="424"/>
      <c r="G19" s="424"/>
      <c r="H19" s="424"/>
      <c r="I19" s="424"/>
      <c r="J19" s="424"/>
      <c r="K19" s="424"/>
      <c r="L19" s="424"/>
      <c r="M19" s="424"/>
      <c r="N19" s="424"/>
      <c r="O19" s="425"/>
    </row>
    <row r="20" spans="1:15" ht="16.5" x14ac:dyDescent="0.3">
      <c r="A20" s="19"/>
      <c r="B20" s="242" t="s">
        <v>28</v>
      </c>
      <c r="C20" s="243">
        <v>1182.0999999999999</v>
      </c>
      <c r="D20" s="17">
        <f t="shared" ref="D20:O20" si="5">SUM(D5:D18)</f>
        <v>48.096607732002376</v>
      </c>
      <c r="E20" s="17">
        <f t="shared" si="5"/>
        <v>48.096607732002376</v>
      </c>
      <c r="F20" s="17">
        <f t="shared" si="5"/>
        <v>48.096607732002376</v>
      </c>
      <c r="G20" s="17">
        <f t="shared" si="5"/>
        <v>48.096607732002376</v>
      </c>
      <c r="H20" s="17">
        <f t="shared" si="5"/>
        <v>59.449285170459355</v>
      </c>
      <c r="I20" s="17">
        <f t="shared" si="5"/>
        <v>77.463835546908058</v>
      </c>
      <c r="J20" s="17">
        <f t="shared" si="5"/>
        <v>77.463835546908058</v>
      </c>
      <c r="K20" s="17">
        <f t="shared" si="5"/>
        <v>77.463835546908058</v>
      </c>
      <c r="L20" s="17">
        <f t="shared" si="5"/>
        <v>77.463835546908058</v>
      </c>
      <c r="M20" s="17">
        <f t="shared" si="5"/>
        <v>77.463835546908058</v>
      </c>
      <c r="N20" s="17">
        <f t="shared" si="5"/>
        <v>54.373572455799007</v>
      </c>
      <c r="O20" s="17">
        <f t="shared" si="5"/>
        <v>43.020895017342028</v>
      </c>
    </row>
    <row r="21" spans="1:15" ht="16.5" x14ac:dyDescent="0.2">
      <c r="A21" s="19"/>
      <c r="B21" s="21" t="s">
        <v>29</v>
      </c>
      <c r="C21" s="22">
        <f>C19/C20*100</f>
        <v>100.00000000000003</v>
      </c>
      <c r="D21" s="20"/>
      <c r="E21" s="20"/>
      <c r="F21" s="20"/>
      <c r="G21" s="20"/>
      <c r="H21" s="20"/>
      <c r="I21" s="20"/>
      <c r="J21" s="20"/>
      <c r="K21" s="20"/>
      <c r="L21" s="20"/>
      <c r="M21" s="20"/>
      <c r="N21" s="20"/>
      <c r="O21" s="23"/>
    </row>
    <row r="22" spans="1:15" ht="16.5" x14ac:dyDescent="0.3">
      <c r="A22" s="19"/>
      <c r="B22" s="24" t="s">
        <v>30</v>
      </c>
      <c r="C22" s="22">
        <v>1199.5999999999999</v>
      </c>
      <c r="D22" s="20"/>
      <c r="E22" s="20"/>
      <c r="F22" s="20"/>
      <c r="G22" s="20"/>
      <c r="H22" s="20"/>
      <c r="I22" s="20"/>
      <c r="J22" s="20"/>
      <c r="K22" s="20"/>
      <c r="L22" s="20"/>
      <c r="M22" s="20"/>
      <c r="N22" s="20"/>
      <c r="O22" s="23"/>
    </row>
    <row r="23" spans="1:15" ht="16.5" x14ac:dyDescent="0.3">
      <c r="A23" s="19"/>
      <c r="B23" s="26" t="s">
        <v>32</v>
      </c>
      <c r="C23" s="27">
        <f>C20/C22*100</f>
        <v>98.541180393464487</v>
      </c>
      <c r="D23" s="25"/>
      <c r="E23" s="20"/>
      <c r="F23" s="20"/>
      <c r="G23" s="20"/>
      <c r="H23" s="20"/>
      <c r="I23" s="20"/>
      <c r="J23" s="20"/>
      <c r="K23" s="20"/>
      <c r="L23" s="20"/>
      <c r="M23" s="20"/>
      <c r="N23" s="20"/>
      <c r="O23" s="23"/>
    </row>
    <row r="24" spans="1:15" ht="16.5" x14ac:dyDescent="0.2">
      <c r="A24" s="19"/>
      <c r="B24" s="28" t="s">
        <v>33</v>
      </c>
      <c r="C24" s="29">
        <v>2065.9</v>
      </c>
      <c r="D24" s="42"/>
      <c r="E24" s="32"/>
      <c r="F24" s="32"/>
      <c r="G24" s="32"/>
      <c r="H24" s="32"/>
      <c r="I24" s="32"/>
      <c r="J24" s="32"/>
      <c r="K24" s="32"/>
      <c r="L24" s="32"/>
      <c r="M24" s="32"/>
      <c r="N24" s="32"/>
      <c r="O24" s="33"/>
    </row>
    <row r="25" spans="1:15" x14ac:dyDescent="0.2">
      <c r="C25" s="43"/>
    </row>
    <row r="26" spans="1:15" ht="15.75" x14ac:dyDescent="0.25">
      <c r="B26" s="4" t="s">
        <v>37</v>
      </c>
    </row>
    <row r="27" spans="1:15" ht="54.75" customHeight="1" x14ac:dyDescent="0.2">
      <c r="B27" s="405" t="s">
        <v>184</v>
      </c>
      <c r="C27" s="405"/>
      <c r="D27" s="405"/>
      <c r="E27" s="405"/>
      <c r="F27" s="405"/>
      <c r="G27" s="405"/>
      <c r="H27" s="405"/>
      <c r="I27" s="405"/>
      <c r="J27" s="405"/>
      <c r="K27" s="405"/>
      <c r="L27" s="405"/>
      <c r="M27" s="405"/>
      <c r="N27" s="405"/>
      <c r="O27" s="405"/>
    </row>
    <row r="29" spans="1:15" ht="15.75" x14ac:dyDescent="0.25">
      <c r="B29" s="4" t="s">
        <v>39</v>
      </c>
    </row>
    <row r="30" spans="1:15" x14ac:dyDescent="0.2">
      <c r="B30" s="392" t="s">
        <v>42</v>
      </c>
      <c r="C30" s="392"/>
      <c r="D30" s="392"/>
      <c r="E30" s="392"/>
      <c r="F30" s="392"/>
      <c r="G30" s="392"/>
      <c r="H30" s="392"/>
      <c r="I30" s="392"/>
      <c r="J30" s="392"/>
      <c r="K30" s="392"/>
      <c r="L30" s="392"/>
      <c r="M30" s="392"/>
      <c r="N30" s="392"/>
      <c r="O30" s="392"/>
    </row>
  </sheetData>
  <mergeCells count="6">
    <mergeCell ref="D1:O1"/>
    <mergeCell ref="D3:O3"/>
    <mergeCell ref="B27:O27"/>
    <mergeCell ref="B30:O30"/>
    <mergeCell ref="B3:B4"/>
    <mergeCell ref="D19:O19"/>
  </mergeCells>
  <printOptions horizontalCentered="1"/>
  <pageMargins left="0.31496062992125984" right="0.31496062992125984" top="0.98425196850393704"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4"/>
  <dimension ref="A1:O41"/>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2" t="s">
        <v>553</v>
      </c>
      <c r="C1" s="2"/>
      <c r="D1" s="1"/>
      <c r="E1" s="1"/>
      <c r="F1" s="1"/>
      <c r="G1" s="1"/>
      <c r="H1" s="1"/>
      <c r="I1" s="1"/>
      <c r="J1" s="1"/>
      <c r="K1" s="1"/>
      <c r="L1" s="1"/>
      <c r="M1" s="1"/>
      <c r="N1" s="1"/>
      <c r="O1" s="1"/>
    </row>
    <row r="2" spans="2:15" s="3" customFormat="1" ht="15.75" x14ac:dyDescent="0.25">
      <c r="B2" s="4" t="s">
        <v>1</v>
      </c>
      <c r="C2" s="168">
        <v>2010</v>
      </c>
      <c r="D2" s="383" t="s">
        <v>697</v>
      </c>
      <c r="E2" s="212"/>
      <c r="F2" s="212"/>
      <c r="G2" s="212"/>
      <c r="H2" s="213"/>
      <c r="I2" s="214"/>
      <c r="J2" s="219"/>
      <c r="K2" s="219"/>
      <c r="L2" s="214"/>
      <c r="M2" s="376"/>
      <c r="N2" s="376" t="s">
        <v>698</v>
      </c>
    </row>
    <row r="3" spans="2:15" s="6" customFormat="1" ht="34.5" customHeight="1" x14ac:dyDescent="0.25">
      <c r="B3" s="399" t="s">
        <v>3</v>
      </c>
      <c r="C3" s="252" t="s">
        <v>741</v>
      </c>
      <c r="D3" s="426" t="s">
        <v>388</v>
      </c>
      <c r="E3" s="427"/>
      <c r="F3" s="427"/>
      <c r="G3" s="427"/>
      <c r="H3" s="427"/>
      <c r="I3" s="427"/>
      <c r="J3" s="427"/>
      <c r="K3" s="427"/>
      <c r="L3" s="427"/>
      <c r="M3" s="427"/>
      <c r="N3" s="427"/>
      <c r="O3" s="428"/>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15</v>
      </c>
      <c r="C5" s="258">
        <v>25</v>
      </c>
      <c r="D5" s="11"/>
      <c r="E5" s="11"/>
      <c r="F5" s="13"/>
      <c r="G5" s="11">
        <f>$C$5*100/$C$18</f>
        <v>18.39587932303164</v>
      </c>
      <c r="H5" s="11">
        <f>$C$5*100/$C$18</f>
        <v>18.39587932303164</v>
      </c>
      <c r="I5" s="11">
        <f>$C$5*100/$C$18</f>
        <v>18.39587932303164</v>
      </c>
      <c r="J5" s="11">
        <f>$C$5*100/$C$18</f>
        <v>18.39587932303164</v>
      </c>
      <c r="K5" s="11">
        <f>$C$5*100/$C$18</f>
        <v>18.39587932303164</v>
      </c>
      <c r="L5" s="11"/>
      <c r="M5" s="11"/>
      <c r="N5" s="11"/>
      <c r="O5" s="13"/>
    </row>
    <row r="6" spans="2:15" s="12" customFormat="1" x14ac:dyDescent="0.2">
      <c r="B6" s="10" t="s">
        <v>49</v>
      </c>
      <c r="C6" s="258">
        <v>6</v>
      </c>
      <c r="D6" s="11"/>
      <c r="E6" s="11"/>
      <c r="F6" s="13"/>
      <c r="G6" s="11">
        <f>$C$6*100/$C$18</f>
        <v>4.4150110375275933</v>
      </c>
      <c r="H6" s="11">
        <f>$C$6*100/$C$18</f>
        <v>4.4150110375275933</v>
      </c>
      <c r="I6" s="11">
        <f>$C$6*100/$C$18</f>
        <v>4.4150110375275933</v>
      </c>
      <c r="J6" s="11">
        <f>$C$6*100/$C$18</f>
        <v>4.4150110375275933</v>
      </c>
      <c r="K6" s="11">
        <f>$C$6*100/$C$18</f>
        <v>4.4150110375275933</v>
      </c>
      <c r="L6" s="11"/>
      <c r="M6" s="11"/>
      <c r="N6" s="11"/>
      <c r="O6" s="13"/>
    </row>
    <row r="7" spans="2:15" s="12" customFormat="1" x14ac:dyDescent="0.2">
      <c r="B7" s="10" t="s">
        <v>819</v>
      </c>
      <c r="C7" s="268">
        <v>23</v>
      </c>
      <c r="D7" s="11"/>
      <c r="E7" s="11"/>
      <c r="F7" s="11"/>
      <c r="G7" s="11"/>
      <c r="H7" s="11"/>
      <c r="I7" s="11"/>
      <c r="J7" s="11"/>
      <c r="K7" s="11"/>
      <c r="L7" s="222">
        <f>$C$7*100/$C$18</f>
        <v>16.92420897718911</v>
      </c>
      <c r="M7" s="11">
        <f>$C$7*100/$C$18</f>
        <v>16.92420897718911</v>
      </c>
      <c r="N7" s="11">
        <f>$C$7*100/$C$18</f>
        <v>16.92420897718911</v>
      </c>
      <c r="O7" s="11">
        <f>$C$7*100/$C$18</f>
        <v>16.92420897718911</v>
      </c>
    </row>
    <row r="8" spans="2:15" s="220" customFormat="1" x14ac:dyDescent="0.2">
      <c r="B8" s="37" t="s">
        <v>820</v>
      </c>
      <c r="C8" s="268">
        <v>22.2</v>
      </c>
      <c r="D8" s="222">
        <f>$C$8*100/$C$18</f>
        <v>16.335540838852097</v>
      </c>
      <c r="E8" s="222">
        <f t="shared" ref="E8:G8" si="0">$C$8*100/$C$18</f>
        <v>16.335540838852097</v>
      </c>
      <c r="F8" s="222">
        <f t="shared" si="0"/>
        <v>16.335540838852097</v>
      </c>
      <c r="G8" s="222">
        <f t="shared" si="0"/>
        <v>16.335540838852097</v>
      </c>
      <c r="H8" s="222"/>
      <c r="I8" s="222"/>
      <c r="J8" s="222"/>
      <c r="K8" s="222"/>
      <c r="L8" s="222"/>
      <c r="M8" s="222"/>
      <c r="N8" s="222"/>
      <c r="O8" s="222"/>
    </row>
    <row r="9" spans="2:15" s="12" customFormat="1" x14ac:dyDescent="0.2">
      <c r="B9" s="37" t="s">
        <v>94</v>
      </c>
      <c r="C9" s="268">
        <v>8</v>
      </c>
      <c r="D9" s="11">
        <f t="shared" ref="D9:O9" si="1">$C$9*100/$C$18</f>
        <v>5.8866813833701253</v>
      </c>
      <c r="E9" s="11">
        <f t="shared" si="1"/>
        <v>5.8866813833701253</v>
      </c>
      <c r="F9" s="11">
        <f t="shared" si="1"/>
        <v>5.8866813833701253</v>
      </c>
      <c r="G9" s="11">
        <f t="shared" si="1"/>
        <v>5.8866813833701253</v>
      </c>
      <c r="H9" s="11">
        <f t="shared" si="1"/>
        <v>5.8866813833701253</v>
      </c>
      <c r="I9" s="11">
        <f t="shared" si="1"/>
        <v>5.8866813833701253</v>
      </c>
      <c r="J9" s="11">
        <f t="shared" si="1"/>
        <v>5.8866813833701253</v>
      </c>
      <c r="K9" s="11">
        <f t="shared" si="1"/>
        <v>5.8866813833701253</v>
      </c>
      <c r="L9" s="11">
        <f t="shared" si="1"/>
        <v>5.8866813833701253</v>
      </c>
      <c r="M9" s="11">
        <f t="shared" si="1"/>
        <v>5.8866813833701253</v>
      </c>
      <c r="N9" s="11">
        <f t="shared" si="1"/>
        <v>5.8866813833701253</v>
      </c>
      <c r="O9" s="11">
        <f t="shared" si="1"/>
        <v>5.8866813833701253</v>
      </c>
    </row>
    <row r="10" spans="2:15" s="12" customFormat="1" x14ac:dyDescent="0.2">
      <c r="B10" s="37" t="s">
        <v>554</v>
      </c>
      <c r="C10" s="259">
        <v>8</v>
      </c>
      <c r="D10" s="11">
        <f t="shared" ref="D10:O10" si="2">$C$10*100/$C$18</f>
        <v>5.8866813833701253</v>
      </c>
      <c r="E10" s="11">
        <f t="shared" si="2"/>
        <v>5.8866813833701253</v>
      </c>
      <c r="F10" s="11">
        <f t="shared" si="2"/>
        <v>5.8866813833701253</v>
      </c>
      <c r="G10" s="11">
        <f t="shared" si="2"/>
        <v>5.8866813833701253</v>
      </c>
      <c r="H10" s="11">
        <f t="shared" si="2"/>
        <v>5.8866813833701253</v>
      </c>
      <c r="I10" s="11">
        <f t="shared" si="2"/>
        <v>5.8866813833701253</v>
      </c>
      <c r="J10" s="11">
        <f t="shared" si="2"/>
        <v>5.8866813833701253</v>
      </c>
      <c r="K10" s="11">
        <f t="shared" si="2"/>
        <v>5.8866813833701253</v>
      </c>
      <c r="L10" s="11">
        <f t="shared" si="2"/>
        <v>5.8866813833701253</v>
      </c>
      <c r="M10" s="11">
        <f t="shared" si="2"/>
        <v>5.8866813833701253</v>
      </c>
      <c r="N10" s="11">
        <f t="shared" si="2"/>
        <v>5.8866813833701253</v>
      </c>
      <c r="O10" s="11">
        <f t="shared" si="2"/>
        <v>5.8866813833701253</v>
      </c>
    </row>
    <row r="11" spans="2:15" s="12" customFormat="1" x14ac:dyDescent="0.2">
      <c r="B11" s="37" t="s">
        <v>151</v>
      </c>
      <c r="C11" s="259">
        <v>1</v>
      </c>
      <c r="D11" s="11">
        <f t="shared" ref="D11:O11" si="3">$C$11*100/$C$18</f>
        <v>0.73583517292126566</v>
      </c>
      <c r="E11" s="11">
        <f t="shared" si="3"/>
        <v>0.73583517292126566</v>
      </c>
      <c r="F11" s="11">
        <f t="shared" si="3"/>
        <v>0.73583517292126566</v>
      </c>
      <c r="G11" s="11">
        <f t="shared" si="3"/>
        <v>0.73583517292126566</v>
      </c>
      <c r="H11" s="11">
        <f t="shared" si="3"/>
        <v>0.73583517292126566</v>
      </c>
      <c r="I11" s="11">
        <f t="shared" si="3"/>
        <v>0.73583517292126566</v>
      </c>
      <c r="J11" s="11">
        <f t="shared" si="3"/>
        <v>0.73583517292126566</v>
      </c>
      <c r="K11" s="11">
        <f t="shared" si="3"/>
        <v>0.73583517292126566</v>
      </c>
      <c r="L11" s="11">
        <f t="shared" si="3"/>
        <v>0.73583517292126566</v>
      </c>
      <c r="M11" s="11">
        <f t="shared" si="3"/>
        <v>0.73583517292126566</v>
      </c>
      <c r="N11" s="11">
        <f t="shared" si="3"/>
        <v>0.73583517292126566</v>
      </c>
      <c r="O11" s="11">
        <f t="shared" si="3"/>
        <v>0.73583517292126566</v>
      </c>
    </row>
    <row r="12" spans="2:15" s="12" customFormat="1" x14ac:dyDescent="0.2">
      <c r="B12" s="10" t="s">
        <v>79</v>
      </c>
      <c r="C12" s="258">
        <v>8</v>
      </c>
      <c r="D12" s="11">
        <f t="shared" ref="D12:O12" si="4">$C$12*100/$C$18</f>
        <v>5.8866813833701253</v>
      </c>
      <c r="E12" s="11">
        <f t="shared" si="4"/>
        <v>5.8866813833701253</v>
      </c>
      <c r="F12" s="11">
        <f t="shared" si="4"/>
        <v>5.8866813833701253</v>
      </c>
      <c r="G12" s="11">
        <f t="shared" si="4"/>
        <v>5.8866813833701253</v>
      </c>
      <c r="H12" s="11">
        <f t="shared" si="4"/>
        <v>5.8866813833701253</v>
      </c>
      <c r="I12" s="11">
        <f t="shared" si="4"/>
        <v>5.8866813833701253</v>
      </c>
      <c r="J12" s="11">
        <f t="shared" si="4"/>
        <v>5.8866813833701253</v>
      </c>
      <c r="K12" s="11">
        <f t="shared" si="4"/>
        <v>5.8866813833701253</v>
      </c>
      <c r="L12" s="11">
        <f t="shared" si="4"/>
        <v>5.8866813833701253</v>
      </c>
      <c r="M12" s="11">
        <f t="shared" si="4"/>
        <v>5.8866813833701253</v>
      </c>
      <c r="N12" s="11">
        <f t="shared" si="4"/>
        <v>5.8866813833701253</v>
      </c>
      <c r="O12" s="11">
        <f t="shared" si="4"/>
        <v>5.8866813833701253</v>
      </c>
    </row>
    <row r="13" spans="2:15" s="12" customFormat="1" x14ac:dyDescent="0.2">
      <c r="B13" s="14" t="s">
        <v>286</v>
      </c>
      <c r="C13" s="258">
        <v>20</v>
      </c>
      <c r="D13" s="11">
        <f t="shared" ref="D13:O13" si="5">$C$13*100/$C$18</f>
        <v>14.716703458425313</v>
      </c>
      <c r="E13" s="11">
        <f t="shared" si="5"/>
        <v>14.716703458425313</v>
      </c>
      <c r="F13" s="11">
        <f t="shared" si="5"/>
        <v>14.716703458425313</v>
      </c>
      <c r="G13" s="11">
        <f t="shared" si="5"/>
        <v>14.716703458425313</v>
      </c>
      <c r="H13" s="11">
        <f t="shared" si="5"/>
        <v>14.716703458425313</v>
      </c>
      <c r="I13" s="11">
        <f t="shared" si="5"/>
        <v>14.716703458425313</v>
      </c>
      <c r="J13" s="11">
        <f t="shared" si="5"/>
        <v>14.716703458425313</v>
      </c>
      <c r="K13" s="11">
        <f t="shared" si="5"/>
        <v>14.716703458425313</v>
      </c>
      <c r="L13" s="11">
        <f t="shared" si="5"/>
        <v>14.716703458425313</v>
      </c>
      <c r="M13" s="11">
        <f t="shared" si="5"/>
        <v>14.716703458425313</v>
      </c>
      <c r="N13" s="11">
        <f t="shared" si="5"/>
        <v>14.716703458425313</v>
      </c>
      <c r="O13" s="11">
        <f t="shared" si="5"/>
        <v>14.716703458425313</v>
      </c>
    </row>
    <row r="14" spans="2:15" s="12" customFormat="1" x14ac:dyDescent="0.2">
      <c r="B14" s="10" t="s">
        <v>61</v>
      </c>
      <c r="C14" s="258">
        <v>8</v>
      </c>
      <c r="D14" s="11">
        <f t="shared" ref="D14:O14" si="6">$C$14*100/$C$18</f>
        <v>5.8866813833701253</v>
      </c>
      <c r="E14" s="11">
        <f t="shared" si="6"/>
        <v>5.8866813833701253</v>
      </c>
      <c r="F14" s="11">
        <f t="shared" si="6"/>
        <v>5.8866813833701253</v>
      </c>
      <c r="G14" s="11">
        <f t="shared" si="6"/>
        <v>5.8866813833701253</v>
      </c>
      <c r="H14" s="11">
        <f t="shared" si="6"/>
        <v>5.8866813833701253</v>
      </c>
      <c r="I14" s="11">
        <f t="shared" si="6"/>
        <v>5.8866813833701253</v>
      </c>
      <c r="J14" s="11">
        <f t="shared" si="6"/>
        <v>5.8866813833701253</v>
      </c>
      <c r="K14" s="11">
        <f t="shared" si="6"/>
        <v>5.8866813833701253</v>
      </c>
      <c r="L14" s="11">
        <f t="shared" si="6"/>
        <v>5.8866813833701253</v>
      </c>
      <c r="M14" s="11">
        <f t="shared" si="6"/>
        <v>5.8866813833701253</v>
      </c>
      <c r="N14" s="11">
        <f t="shared" si="6"/>
        <v>5.8866813833701253</v>
      </c>
      <c r="O14" s="11">
        <f t="shared" si="6"/>
        <v>5.8866813833701253</v>
      </c>
    </row>
    <row r="15" spans="2:15" s="12" customFormat="1" x14ac:dyDescent="0.2">
      <c r="B15" s="37" t="s">
        <v>157</v>
      </c>
      <c r="C15" s="259">
        <v>5</v>
      </c>
      <c r="D15" s="11">
        <f t="shared" ref="D15:O15" si="7">$C$15*100/$C$18</f>
        <v>3.6791758646063282</v>
      </c>
      <c r="E15" s="11">
        <f t="shared" si="7"/>
        <v>3.6791758646063282</v>
      </c>
      <c r="F15" s="11">
        <f t="shared" si="7"/>
        <v>3.6791758646063282</v>
      </c>
      <c r="G15" s="11">
        <f t="shared" si="7"/>
        <v>3.6791758646063282</v>
      </c>
      <c r="H15" s="11">
        <f t="shared" si="7"/>
        <v>3.6791758646063282</v>
      </c>
      <c r="I15" s="11">
        <f t="shared" si="7"/>
        <v>3.6791758646063282</v>
      </c>
      <c r="J15" s="11">
        <f t="shared" si="7"/>
        <v>3.6791758646063282</v>
      </c>
      <c r="K15" s="11">
        <f t="shared" si="7"/>
        <v>3.6791758646063282</v>
      </c>
      <c r="L15" s="11">
        <f t="shared" si="7"/>
        <v>3.6791758646063282</v>
      </c>
      <c r="M15" s="11">
        <f t="shared" si="7"/>
        <v>3.6791758646063282</v>
      </c>
      <c r="N15" s="11">
        <f t="shared" si="7"/>
        <v>3.6791758646063282</v>
      </c>
      <c r="O15" s="11">
        <f t="shared" si="7"/>
        <v>3.6791758646063282</v>
      </c>
    </row>
    <row r="16" spans="2:15" s="12" customFormat="1" x14ac:dyDescent="0.2">
      <c r="B16" s="37" t="s">
        <v>26</v>
      </c>
      <c r="C16" s="259">
        <v>6</v>
      </c>
      <c r="D16" s="11">
        <f>$C$16*100/$C$18</f>
        <v>4.4150110375275933</v>
      </c>
      <c r="E16" s="11">
        <f>$C$16*100/$C$18</f>
        <v>4.4150110375275933</v>
      </c>
      <c r="F16" s="11">
        <f>$C$16*100/$C$18</f>
        <v>4.4150110375275933</v>
      </c>
      <c r="G16" s="11"/>
      <c r="H16" s="11"/>
      <c r="I16" s="11"/>
      <c r="J16" s="11"/>
      <c r="K16" s="11"/>
      <c r="L16" s="11">
        <f>$C$16*100/$C$18</f>
        <v>4.4150110375275933</v>
      </c>
      <c r="M16" s="11">
        <f>$C$16*100/$C$18</f>
        <v>4.4150110375275933</v>
      </c>
      <c r="N16" s="11">
        <f>$C$16*100/$C$18</f>
        <v>4.4150110375275933</v>
      </c>
      <c r="O16" s="11">
        <f>$C$16*100/$C$18</f>
        <v>4.4150110375275933</v>
      </c>
    </row>
    <row r="17" spans="1:15" ht="16.5" x14ac:dyDescent="0.2">
      <c r="B17" s="257" t="s">
        <v>27</v>
      </c>
      <c r="C17" s="260">
        <f>SUM(C5:C16)</f>
        <v>140.19999999999999</v>
      </c>
      <c r="D17" s="423"/>
      <c r="E17" s="424"/>
      <c r="F17" s="424"/>
      <c r="G17" s="424"/>
      <c r="H17" s="424"/>
      <c r="I17" s="424"/>
      <c r="J17" s="424"/>
      <c r="K17" s="424"/>
      <c r="L17" s="424"/>
      <c r="M17" s="424"/>
      <c r="N17" s="424"/>
      <c r="O17" s="425"/>
    </row>
    <row r="18" spans="1:15" ht="16.5" x14ac:dyDescent="0.3">
      <c r="A18" s="19"/>
      <c r="B18" s="242" t="s">
        <v>28</v>
      </c>
      <c r="C18" s="243">
        <v>135.9</v>
      </c>
      <c r="D18" s="17">
        <f t="shared" ref="D18:O18" si="8">SUM(D5:D16)</f>
        <v>63.428991905813099</v>
      </c>
      <c r="E18" s="17">
        <f t="shared" si="8"/>
        <v>63.428991905813099</v>
      </c>
      <c r="F18" s="17">
        <f t="shared" si="8"/>
        <v>63.428991905813099</v>
      </c>
      <c r="G18" s="17">
        <f t="shared" si="8"/>
        <v>81.824871228844728</v>
      </c>
      <c r="H18" s="17">
        <f t="shared" si="8"/>
        <v>65.489330389992631</v>
      </c>
      <c r="I18" s="17">
        <f t="shared" si="8"/>
        <v>65.489330389992631</v>
      </c>
      <c r="J18" s="17">
        <f t="shared" si="8"/>
        <v>65.489330389992631</v>
      </c>
      <c r="K18" s="17">
        <f t="shared" si="8"/>
        <v>65.489330389992631</v>
      </c>
      <c r="L18" s="17">
        <f t="shared" si="8"/>
        <v>64.017660044150119</v>
      </c>
      <c r="M18" s="17">
        <f t="shared" si="8"/>
        <v>64.017660044150119</v>
      </c>
      <c r="N18" s="17">
        <f t="shared" si="8"/>
        <v>64.017660044150119</v>
      </c>
      <c r="O18" s="17">
        <f t="shared" si="8"/>
        <v>64.017660044150119</v>
      </c>
    </row>
    <row r="19" spans="1:15" ht="16.5" x14ac:dyDescent="0.2">
      <c r="A19" s="19"/>
      <c r="B19" s="21" t="s">
        <v>29</v>
      </c>
      <c r="C19" s="22">
        <f>C17/C18*100</f>
        <v>103.16409124356143</v>
      </c>
      <c r="D19" s="20"/>
      <c r="E19" s="20"/>
      <c r="F19" s="20"/>
      <c r="G19" s="20"/>
      <c r="H19" s="20"/>
      <c r="I19" s="20"/>
      <c r="J19" s="20"/>
      <c r="K19" s="20"/>
      <c r="L19" s="20"/>
      <c r="M19" s="20"/>
      <c r="N19" s="20"/>
      <c r="O19" s="23"/>
    </row>
    <row r="20" spans="1:15" ht="16.5" x14ac:dyDescent="0.3">
      <c r="A20" s="19"/>
      <c r="B20" s="24" t="s">
        <v>30</v>
      </c>
      <c r="C20" s="27">
        <v>144.1</v>
      </c>
      <c r="D20" s="20"/>
      <c r="E20" s="20"/>
      <c r="F20" s="20"/>
      <c r="G20" s="20"/>
      <c r="H20" s="20"/>
      <c r="I20" s="20"/>
      <c r="J20" s="20"/>
      <c r="K20" s="20"/>
      <c r="L20" s="20"/>
      <c r="M20" s="20"/>
      <c r="N20" s="20"/>
      <c r="O20" s="23"/>
    </row>
    <row r="21" spans="1:15" ht="16.5" x14ac:dyDescent="0.3">
      <c r="A21" s="19"/>
      <c r="B21" s="26" t="s">
        <v>32</v>
      </c>
      <c r="C21" s="140">
        <f>100*C18/C20</f>
        <v>94.309507286606532</v>
      </c>
      <c r="D21" s="20"/>
      <c r="E21" s="20"/>
      <c r="F21" s="20"/>
      <c r="G21" s="20"/>
      <c r="H21" s="20"/>
      <c r="I21" s="20"/>
      <c r="J21" s="20"/>
      <c r="K21" s="20"/>
      <c r="L21" s="20"/>
      <c r="M21" s="20"/>
      <c r="N21" s="20"/>
      <c r="O21" s="23"/>
    </row>
    <row r="22" spans="1:15" ht="16.5" x14ac:dyDescent="0.2">
      <c r="A22" s="19"/>
      <c r="B22" s="382" t="s">
        <v>876</v>
      </c>
      <c r="C22" s="29">
        <v>150.57</v>
      </c>
      <c r="D22" s="42"/>
      <c r="E22" s="32"/>
      <c r="F22" s="32"/>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ht="15" x14ac:dyDescent="0.2">
      <c r="B26" s="45"/>
      <c r="C26" s="50"/>
      <c r="D26" s="49"/>
      <c r="E26" s="49"/>
      <c r="F26" s="49"/>
      <c r="G26" s="49"/>
      <c r="H26" s="49"/>
      <c r="I26" s="49"/>
      <c r="J26" s="49"/>
      <c r="K26" s="49"/>
      <c r="L26" s="49"/>
      <c r="M26" s="49"/>
      <c r="N26" s="49"/>
      <c r="O26" s="49"/>
    </row>
    <row r="27" spans="1:15" ht="15" x14ac:dyDescent="0.2">
      <c r="B27" s="45"/>
      <c r="C27" s="50"/>
      <c r="D27" s="49"/>
      <c r="E27" s="49"/>
      <c r="F27" s="49"/>
      <c r="G27" s="49"/>
      <c r="H27" s="49"/>
      <c r="I27" s="49"/>
      <c r="J27" s="49"/>
      <c r="K27" s="49"/>
      <c r="L27" s="49"/>
      <c r="M27" s="49"/>
      <c r="N27" s="49"/>
      <c r="O27" s="49"/>
    </row>
    <row r="28" spans="1:15" s="219" customFormat="1" ht="15" x14ac:dyDescent="0.2">
      <c r="B28" s="45"/>
      <c r="C28" s="50"/>
      <c r="D28" s="49"/>
      <c r="E28" s="49"/>
      <c r="F28" s="49"/>
      <c r="G28" s="49"/>
      <c r="H28" s="49"/>
      <c r="I28" s="49"/>
      <c r="J28" s="49"/>
      <c r="K28" s="49"/>
      <c r="L28" s="49"/>
      <c r="M28" s="49"/>
      <c r="N28" s="49"/>
      <c r="O28" s="49"/>
    </row>
    <row r="29" spans="1:15" s="219" customFormat="1"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3" spans="2:15" ht="15" x14ac:dyDescent="0.2">
      <c r="B33" s="45"/>
      <c r="C33" s="50"/>
      <c r="D33" s="49"/>
      <c r="E33" s="49"/>
      <c r="F33" s="49"/>
      <c r="G33" s="49"/>
      <c r="H33" s="49"/>
      <c r="I33" s="49"/>
      <c r="J33" s="49"/>
      <c r="K33" s="49"/>
      <c r="L33" s="49"/>
      <c r="M33" s="49"/>
      <c r="N33" s="49"/>
      <c r="O33" s="49"/>
    </row>
    <row r="35" spans="2:15" ht="15.75" x14ac:dyDescent="0.25">
      <c r="B35" s="4" t="s">
        <v>636</v>
      </c>
    </row>
    <row r="36" spans="2:15" ht="70.5" customHeight="1" x14ac:dyDescent="0.2">
      <c r="B36" s="415" t="s">
        <v>818</v>
      </c>
      <c r="C36" s="405"/>
      <c r="D36" s="405"/>
      <c r="E36" s="405"/>
      <c r="F36" s="405"/>
      <c r="G36" s="405"/>
      <c r="H36" s="405"/>
      <c r="I36" s="405"/>
      <c r="J36" s="405"/>
      <c r="K36" s="405"/>
      <c r="L36" s="405"/>
      <c r="M36" s="405"/>
      <c r="N36" s="405"/>
      <c r="O36" s="405"/>
    </row>
    <row r="38" spans="2:15" ht="15.75" x14ac:dyDescent="0.25">
      <c r="B38" s="4" t="s">
        <v>39</v>
      </c>
    </row>
    <row r="39" spans="2:15" x14ac:dyDescent="0.2">
      <c r="B39" s="392" t="s">
        <v>41</v>
      </c>
      <c r="C39" s="392"/>
      <c r="D39" s="392"/>
      <c r="E39" s="392"/>
      <c r="F39" s="392"/>
      <c r="G39" s="392"/>
      <c r="H39" s="392"/>
      <c r="I39" s="392"/>
      <c r="J39" s="392"/>
      <c r="K39" s="392"/>
      <c r="L39" s="392"/>
      <c r="M39" s="392"/>
      <c r="N39" s="392"/>
      <c r="O39" s="392"/>
    </row>
    <row r="40" spans="2:15" x14ac:dyDescent="0.2">
      <c r="B40" s="392" t="s">
        <v>775</v>
      </c>
      <c r="C40" s="392"/>
      <c r="D40" s="392"/>
      <c r="E40" s="392"/>
      <c r="F40" s="392"/>
      <c r="G40" s="392"/>
      <c r="H40" s="392"/>
      <c r="I40" s="392"/>
      <c r="J40" s="392"/>
      <c r="K40" s="392"/>
      <c r="L40" s="392"/>
      <c r="M40" s="392"/>
      <c r="N40" s="392"/>
      <c r="O40" s="392"/>
    </row>
    <row r="41" spans="2:15" x14ac:dyDescent="0.2">
      <c r="B41" s="435" t="s">
        <v>817</v>
      </c>
      <c r="C41" s="435"/>
      <c r="D41" s="435"/>
      <c r="E41" s="435"/>
      <c r="F41" s="435"/>
      <c r="G41" s="435"/>
      <c r="H41" s="435"/>
      <c r="I41" s="435"/>
      <c r="J41" s="435"/>
      <c r="K41" s="435"/>
      <c r="L41" s="435"/>
      <c r="M41" s="435"/>
      <c r="N41" s="435"/>
      <c r="O41" s="435"/>
    </row>
  </sheetData>
  <mergeCells count="7">
    <mergeCell ref="B41:O41"/>
    <mergeCell ref="D3:O3"/>
    <mergeCell ref="B36:O36"/>
    <mergeCell ref="B39:O39"/>
    <mergeCell ref="B40:O40"/>
    <mergeCell ref="B3:B4"/>
    <mergeCell ref="D17:O17"/>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&amp;L&amp;"Arial,Normal"&amp;8&amp;K00-048Updated in September 2015&amp;C&amp;"Arial,Normal"&amp;10&amp;P&amp;R&amp;"Arial,Normal"&amp;8&amp;K00-046http://www.fao.org/nr/aquastat</oddFooter>
  </headerFooter>
  <legacyDrawingHF r:id="rId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dimension ref="A1:O22"/>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185</v>
      </c>
      <c r="C1" s="2"/>
      <c r="D1" s="393"/>
      <c r="E1" s="393"/>
      <c r="F1" s="393"/>
      <c r="G1" s="393"/>
      <c r="H1" s="393"/>
      <c r="I1" s="393"/>
      <c r="J1" s="393"/>
      <c r="K1" s="393"/>
      <c r="L1" s="393"/>
      <c r="M1" s="393"/>
      <c r="N1" s="393"/>
      <c r="O1" s="393"/>
    </row>
    <row r="2" spans="1:15" s="3" customFormat="1" ht="15.75" x14ac:dyDescent="0.25">
      <c r="B2" s="4" t="s">
        <v>1</v>
      </c>
      <c r="C2" s="5" t="s">
        <v>44</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186</v>
      </c>
      <c r="C5" s="296">
        <v>1.5529999999999999</v>
      </c>
      <c r="D5" s="11">
        <f t="shared" ref="D5:I5" si="0">$C$5*100/$C$10</f>
        <v>22.028368794326241</v>
      </c>
      <c r="E5" s="11">
        <f t="shared" si="0"/>
        <v>22.028368794326241</v>
      </c>
      <c r="F5" s="11">
        <f t="shared" si="0"/>
        <v>22.028368794326241</v>
      </c>
      <c r="G5" s="11">
        <f t="shared" si="0"/>
        <v>22.028368794326241</v>
      </c>
      <c r="H5" s="11">
        <f t="shared" si="0"/>
        <v>22.028368794326241</v>
      </c>
      <c r="I5" s="11">
        <f t="shared" si="0"/>
        <v>22.028368794326241</v>
      </c>
      <c r="J5" s="11"/>
      <c r="K5" s="11"/>
      <c r="L5" s="11"/>
      <c r="M5" s="11"/>
      <c r="N5" s="11"/>
      <c r="O5" s="11">
        <f>$C$5*100/$C$10</f>
        <v>22.028368794326241</v>
      </c>
    </row>
    <row r="6" spans="1:15" s="12" customFormat="1" x14ac:dyDescent="0.2">
      <c r="B6" s="14" t="s">
        <v>50</v>
      </c>
      <c r="C6" s="296">
        <v>4.05</v>
      </c>
      <c r="D6" s="11"/>
      <c r="E6" s="11"/>
      <c r="F6" s="13"/>
      <c r="G6" s="11"/>
      <c r="H6" s="11"/>
      <c r="I6" s="11"/>
      <c r="J6" s="11">
        <f>$C$6*100/$C$10</f>
        <v>57.446808510638299</v>
      </c>
      <c r="K6" s="11">
        <f>$C$6*100/$C$10</f>
        <v>57.446808510638299</v>
      </c>
      <c r="L6" s="11">
        <f>$C$6*100/$C$10</f>
        <v>57.446808510638299</v>
      </c>
      <c r="M6" s="11">
        <f>$C$6*100/$C$10</f>
        <v>57.446808510638299</v>
      </c>
      <c r="N6" s="11">
        <f>$C$6*100/$C$10</f>
        <v>57.446808510638299</v>
      </c>
      <c r="O6" s="13"/>
    </row>
    <row r="7" spans="1:15" s="12" customFormat="1" x14ac:dyDescent="0.2">
      <c r="B7" s="10" t="s">
        <v>90</v>
      </c>
      <c r="C7" s="297">
        <v>1.6919999999999999</v>
      </c>
      <c r="D7" s="11">
        <f>$C$7*100/$C$10</f>
        <v>24</v>
      </c>
      <c r="E7" s="11">
        <f t="shared" ref="E7:O7" si="1">$C$7*100/$C$10</f>
        <v>24</v>
      </c>
      <c r="F7" s="11">
        <f t="shared" si="1"/>
        <v>24</v>
      </c>
      <c r="G7" s="11">
        <f t="shared" si="1"/>
        <v>24</v>
      </c>
      <c r="H7" s="11">
        <f t="shared" si="1"/>
        <v>24</v>
      </c>
      <c r="I7" s="11">
        <f t="shared" si="1"/>
        <v>24</v>
      </c>
      <c r="J7" s="11">
        <f t="shared" si="1"/>
        <v>24</v>
      </c>
      <c r="K7" s="11">
        <f t="shared" si="1"/>
        <v>24</v>
      </c>
      <c r="L7" s="11">
        <f t="shared" si="1"/>
        <v>24</v>
      </c>
      <c r="M7" s="11">
        <f t="shared" si="1"/>
        <v>24</v>
      </c>
      <c r="N7" s="11">
        <f t="shared" si="1"/>
        <v>24</v>
      </c>
      <c r="O7" s="11">
        <f t="shared" si="1"/>
        <v>24</v>
      </c>
    </row>
    <row r="8" spans="1:15" s="12" customFormat="1" x14ac:dyDescent="0.2">
      <c r="B8" s="10" t="s">
        <v>78</v>
      </c>
      <c r="C8" s="296">
        <v>0.76</v>
      </c>
      <c r="D8" s="11"/>
      <c r="E8" s="11"/>
      <c r="F8" s="13"/>
      <c r="G8" s="11"/>
      <c r="H8" s="11"/>
      <c r="I8" s="11"/>
      <c r="J8" s="11">
        <f>$C$8*100/$C$10</f>
        <v>10.780141843971631</v>
      </c>
      <c r="K8" s="11">
        <f>$C$8*100/$C$10</f>
        <v>10.780141843971631</v>
      </c>
      <c r="L8" s="11">
        <f>$C$8*100/$C$10</f>
        <v>10.780141843971631</v>
      </c>
      <c r="M8" s="11">
        <f>$C$8*100/$C$10</f>
        <v>10.780141843971631</v>
      </c>
      <c r="N8" s="11">
        <f>$C$8*100/$C$10</f>
        <v>10.780141843971631</v>
      </c>
      <c r="O8" s="13"/>
    </row>
    <row r="9" spans="1:15" ht="16.5" x14ac:dyDescent="0.2">
      <c r="B9" s="257" t="s">
        <v>27</v>
      </c>
      <c r="C9" s="260">
        <f>SUM(C5:C8)</f>
        <v>8.0549999999999997</v>
      </c>
      <c r="D9" s="423"/>
      <c r="E9" s="424"/>
      <c r="F9" s="424"/>
      <c r="G9" s="424"/>
      <c r="H9" s="424"/>
      <c r="I9" s="424"/>
      <c r="J9" s="424"/>
      <c r="K9" s="424"/>
      <c r="L9" s="424"/>
      <c r="M9" s="424"/>
      <c r="N9" s="424"/>
      <c r="O9" s="425"/>
    </row>
    <row r="10" spans="1:15" ht="16.5" x14ac:dyDescent="0.3">
      <c r="A10" s="19"/>
      <c r="B10" s="242" t="s">
        <v>28</v>
      </c>
      <c r="C10" s="243">
        <v>7.05</v>
      </c>
      <c r="D10" s="17">
        <f t="shared" ref="D10:O10" si="2">SUM(D5:D8)</f>
        <v>46.028368794326241</v>
      </c>
      <c r="E10" s="17">
        <f t="shared" si="2"/>
        <v>46.028368794326241</v>
      </c>
      <c r="F10" s="17">
        <f t="shared" si="2"/>
        <v>46.028368794326241</v>
      </c>
      <c r="G10" s="17">
        <f t="shared" si="2"/>
        <v>46.028368794326241</v>
      </c>
      <c r="H10" s="17">
        <f t="shared" si="2"/>
        <v>46.028368794326241</v>
      </c>
      <c r="I10" s="17">
        <f t="shared" si="2"/>
        <v>46.028368794326241</v>
      </c>
      <c r="J10" s="17">
        <f t="shared" si="2"/>
        <v>92.22695035460994</v>
      </c>
      <c r="K10" s="17">
        <f t="shared" si="2"/>
        <v>92.22695035460994</v>
      </c>
      <c r="L10" s="17">
        <f t="shared" si="2"/>
        <v>92.22695035460994</v>
      </c>
      <c r="M10" s="17">
        <f t="shared" si="2"/>
        <v>92.22695035460994</v>
      </c>
      <c r="N10" s="17">
        <f t="shared" si="2"/>
        <v>92.22695035460994</v>
      </c>
      <c r="O10" s="17">
        <f t="shared" si="2"/>
        <v>46.028368794326241</v>
      </c>
    </row>
    <row r="11" spans="1:15" ht="16.5" x14ac:dyDescent="0.2">
      <c r="A11" s="19"/>
      <c r="B11" s="21" t="s">
        <v>29</v>
      </c>
      <c r="C11" s="22">
        <f>C9/C10*100</f>
        <v>114.25531914893617</v>
      </c>
      <c r="D11" s="20"/>
      <c r="E11" s="20"/>
      <c r="F11" s="20"/>
      <c r="G11" s="20"/>
      <c r="H11" s="20"/>
      <c r="I11" s="20"/>
      <c r="J11" s="20"/>
      <c r="K11" s="20"/>
      <c r="L11" s="20"/>
      <c r="M11" s="20"/>
      <c r="N11" s="20"/>
      <c r="O11" s="23"/>
    </row>
    <row r="12" spans="1:15" ht="16.5" x14ac:dyDescent="0.3">
      <c r="A12" s="19"/>
      <c r="B12" s="24" t="s">
        <v>30</v>
      </c>
      <c r="C12" s="22">
        <v>8.6</v>
      </c>
      <c r="D12" s="20"/>
      <c r="E12" s="20"/>
      <c r="F12" s="20"/>
      <c r="G12" s="20"/>
      <c r="H12" s="20"/>
      <c r="I12" s="20"/>
      <c r="J12" s="20"/>
      <c r="K12" s="20"/>
      <c r="L12" s="20"/>
      <c r="M12" s="20"/>
      <c r="N12" s="20"/>
      <c r="O12" s="23"/>
    </row>
    <row r="13" spans="1:15" ht="16.5" x14ac:dyDescent="0.3">
      <c r="A13" s="19"/>
      <c r="B13" s="26" t="s">
        <v>32</v>
      </c>
      <c r="C13" s="27">
        <f>C10/C12*100</f>
        <v>81.976744186046517</v>
      </c>
      <c r="D13" s="25"/>
      <c r="E13" s="20"/>
      <c r="F13" s="20"/>
      <c r="G13" s="20"/>
      <c r="H13" s="20"/>
      <c r="I13" s="20"/>
      <c r="J13" s="20"/>
      <c r="K13" s="20"/>
      <c r="L13" s="20"/>
      <c r="M13" s="20"/>
      <c r="N13" s="20"/>
      <c r="O13" s="23"/>
    </row>
    <row r="14" spans="1:15" ht="16.5" x14ac:dyDescent="0.2">
      <c r="A14" s="19"/>
      <c r="B14" s="28" t="s">
        <v>33</v>
      </c>
      <c r="C14" s="29">
        <v>8.6</v>
      </c>
      <c r="D14" s="42"/>
      <c r="E14" s="32"/>
      <c r="F14" s="32"/>
      <c r="G14" s="32"/>
      <c r="H14" s="32"/>
      <c r="I14" s="32"/>
      <c r="J14" s="32"/>
      <c r="K14" s="32"/>
      <c r="L14" s="32"/>
      <c r="M14" s="32"/>
      <c r="N14" s="32"/>
      <c r="O14" s="33"/>
    </row>
    <row r="15" spans="1:15" x14ac:dyDescent="0.2">
      <c r="C15" s="43"/>
    </row>
    <row r="16" spans="1:15" ht="15.75" x14ac:dyDescent="0.25">
      <c r="B16" s="4" t="s">
        <v>37</v>
      </c>
    </row>
    <row r="17" spans="2:15" ht="53.25" customHeight="1" x14ac:dyDescent="0.2">
      <c r="B17" s="405" t="s">
        <v>187</v>
      </c>
      <c r="C17" s="405"/>
      <c r="D17" s="405"/>
      <c r="E17" s="405"/>
      <c r="F17" s="405"/>
      <c r="G17" s="405"/>
      <c r="H17" s="405"/>
      <c r="I17" s="405"/>
      <c r="J17" s="405"/>
      <c r="K17" s="405"/>
      <c r="L17" s="405"/>
      <c r="M17" s="405"/>
      <c r="N17" s="405"/>
      <c r="O17" s="405"/>
    </row>
    <row r="19" spans="2:15" ht="15.75" x14ac:dyDescent="0.25">
      <c r="B19" s="4" t="s">
        <v>39</v>
      </c>
    </row>
    <row r="20" spans="2:15" x14ac:dyDescent="0.2">
      <c r="B20" s="407" t="s">
        <v>188</v>
      </c>
      <c r="C20" s="407"/>
      <c r="D20" s="407"/>
      <c r="E20" s="407"/>
      <c r="F20" s="407"/>
      <c r="G20" s="407"/>
      <c r="H20" s="407"/>
      <c r="I20" s="407"/>
      <c r="J20" s="407"/>
      <c r="K20" s="407"/>
      <c r="L20" s="407"/>
      <c r="M20" s="407"/>
      <c r="N20" s="407"/>
      <c r="O20" s="407"/>
    </row>
    <row r="21" spans="2:15" x14ac:dyDescent="0.2">
      <c r="B21" s="398" t="s">
        <v>189</v>
      </c>
      <c r="C21" s="398"/>
      <c r="D21" s="398"/>
      <c r="E21" s="398"/>
      <c r="F21" s="398"/>
      <c r="G21" s="398"/>
      <c r="H21" s="398"/>
      <c r="I21" s="398"/>
      <c r="J21" s="398"/>
      <c r="K21" s="398"/>
      <c r="L21" s="398"/>
      <c r="M21" s="398"/>
      <c r="N21" s="398"/>
      <c r="O21" s="398"/>
    </row>
    <row r="22" spans="2:15" x14ac:dyDescent="0.2">
      <c r="B22" s="392" t="s">
        <v>190</v>
      </c>
      <c r="C22" s="392"/>
      <c r="D22" s="392"/>
      <c r="E22" s="392"/>
      <c r="F22" s="392"/>
      <c r="G22" s="392"/>
      <c r="H22" s="392"/>
      <c r="I22" s="392"/>
      <c r="J22" s="392"/>
      <c r="K22" s="392"/>
      <c r="L22" s="392"/>
      <c r="M22" s="392"/>
      <c r="N22" s="392"/>
      <c r="O22" s="392"/>
    </row>
  </sheetData>
  <mergeCells count="8">
    <mergeCell ref="B22:O22"/>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dimension ref="A1:O38"/>
  <sheetViews>
    <sheetView topLeftCell="A19"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191</v>
      </c>
      <c r="C1" s="2"/>
      <c r="D1" s="393"/>
      <c r="E1" s="393"/>
      <c r="F1" s="393"/>
      <c r="G1" s="393"/>
      <c r="H1" s="393"/>
      <c r="I1" s="393"/>
      <c r="J1" s="393"/>
      <c r="K1" s="393"/>
      <c r="L1" s="393"/>
      <c r="M1" s="393"/>
      <c r="N1" s="393"/>
      <c r="O1" s="393"/>
    </row>
    <row r="2" spans="2:15" s="3" customFormat="1" ht="15.75" x14ac:dyDescent="0.25">
      <c r="B2" s="4" t="s">
        <v>1</v>
      </c>
      <c r="C2" s="5" t="s">
        <v>144</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360.7</v>
      </c>
      <c r="D5" s="11">
        <f>$C$5*100/$C$22</f>
        <v>35.314274525161544</v>
      </c>
      <c r="E5" s="11">
        <f>$C$5*100/$C$22</f>
        <v>35.314274525161544</v>
      </c>
      <c r="F5" s="11">
        <f>$C$5*100/$C$22</f>
        <v>35.314274525161544</v>
      </c>
      <c r="G5" s="11">
        <f>$C$5*100/$C$22</f>
        <v>35.314274525161544</v>
      </c>
      <c r="H5" s="11">
        <f>$C$5*100/$C$22</f>
        <v>35.314274525161544</v>
      </c>
      <c r="I5" s="11"/>
      <c r="J5" s="11"/>
      <c r="K5" s="11"/>
      <c r="L5" s="11"/>
      <c r="M5" s="11"/>
      <c r="N5" s="11">
        <f>$C$5*100/$C$22</f>
        <v>35.314274525161544</v>
      </c>
      <c r="O5" s="11">
        <f>$C$5*100/$C$22</f>
        <v>35.314274525161544</v>
      </c>
    </row>
    <row r="6" spans="2:15" s="12" customFormat="1" x14ac:dyDescent="0.2">
      <c r="B6" s="10" t="s">
        <v>15</v>
      </c>
      <c r="C6" s="254">
        <v>5</v>
      </c>
      <c r="D6" s="11"/>
      <c r="E6" s="11"/>
      <c r="F6" s="13"/>
      <c r="G6" s="15">
        <f>$C$6*100/$C$22</f>
        <v>0.48952418249461527</v>
      </c>
      <c r="H6" s="15">
        <f>$C$6*100/$C$22</f>
        <v>0.48952418249461527</v>
      </c>
      <c r="I6" s="15">
        <f>$C$6*100/$C$22</f>
        <v>0.48952418249461527</v>
      </c>
      <c r="J6" s="15">
        <f>$C$6*100/$C$22</f>
        <v>0.48952418249461527</v>
      </c>
      <c r="K6" s="15">
        <f>$C$6*100/$C$22</f>
        <v>0.48952418249461527</v>
      </c>
      <c r="L6" s="11"/>
      <c r="M6" s="11"/>
      <c r="N6" s="11"/>
      <c r="O6" s="13"/>
    </row>
    <row r="7" spans="2:15" s="12" customFormat="1" x14ac:dyDescent="0.2">
      <c r="B7" s="14" t="s">
        <v>16</v>
      </c>
      <c r="C7" s="254">
        <v>86.6</v>
      </c>
      <c r="D7" s="11">
        <f>$C$7*100/$C$22</f>
        <v>8.4785588408067358</v>
      </c>
      <c r="E7" s="11">
        <f>$C$7*100/$C$22</f>
        <v>8.4785588408067358</v>
      </c>
      <c r="F7" s="11">
        <f>$C$7*100/$C$22</f>
        <v>8.4785588408067358</v>
      </c>
      <c r="G7" s="11">
        <f>$C$7*100/$C$22</f>
        <v>8.4785588408067358</v>
      </c>
      <c r="H7" s="11"/>
      <c r="I7" s="11"/>
      <c r="J7" s="11"/>
      <c r="K7" s="11"/>
      <c r="L7" s="11"/>
      <c r="M7" s="11"/>
      <c r="N7" s="11">
        <f>$C$7*100/$C$22</f>
        <v>8.4785588408067358</v>
      </c>
      <c r="O7" s="11">
        <f>$C$7*100/$C$22</f>
        <v>8.4785588408067358</v>
      </c>
    </row>
    <row r="8" spans="2:15" s="12" customFormat="1" x14ac:dyDescent="0.2">
      <c r="B8" s="10" t="s">
        <v>17</v>
      </c>
      <c r="C8" s="255">
        <v>61.5</v>
      </c>
      <c r="D8" s="11"/>
      <c r="E8" s="11"/>
      <c r="F8" s="13"/>
      <c r="G8" s="11">
        <f>$C$8*100/$C$22</f>
        <v>6.0211474446837672</v>
      </c>
      <c r="H8" s="11">
        <f>$C$8*100/$C$22</f>
        <v>6.0211474446837672</v>
      </c>
      <c r="I8" s="11">
        <f>$C$8*100/$C$22</f>
        <v>6.0211474446837672</v>
      </c>
      <c r="J8" s="11">
        <f>$C$8*100/$C$22</f>
        <v>6.0211474446837672</v>
      </c>
      <c r="K8" s="11">
        <f>$C$8*100/$C$22</f>
        <v>6.0211474446837672</v>
      </c>
      <c r="L8" s="11"/>
      <c r="M8" s="11"/>
      <c r="N8" s="11"/>
      <c r="O8" s="13"/>
    </row>
    <row r="9" spans="2:15" s="12" customFormat="1" x14ac:dyDescent="0.2">
      <c r="B9" s="37" t="s">
        <v>59</v>
      </c>
      <c r="C9" s="255">
        <v>1.6</v>
      </c>
      <c r="D9" s="11"/>
      <c r="E9" s="11"/>
      <c r="F9" s="13"/>
      <c r="G9" s="15">
        <f>$C$9*100/$C$22</f>
        <v>0.15664773839827686</v>
      </c>
      <c r="H9" s="15">
        <f>$C$9*100/$C$22</f>
        <v>0.15664773839827686</v>
      </c>
      <c r="I9" s="15">
        <f>$C$9*100/$C$22</f>
        <v>0.15664773839827686</v>
      </c>
      <c r="J9" s="15">
        <f>$C$9*100/$C$22</f>
        <v>0.15664773839827686</v>
      </c>
      <c r="K9" s="15">
        <f>$C$9*100/$C$22</f>
        <v>0.15664773839827686</v>
      </c>
      <c r="L9" s="11"/>
      <c r="M9" s="11"/>
      <c r="N9" s="11"/>
      <c r="O9" s="13"/>
    </row>
    <row r="10" spans="2:15" s="12" customFormat="1" x14ac:dyDescent="0.2">
      <c r="B10" s="14" t="s">
        <v>18</v>
      </c>
      <c r="C10" s="254">
        <v>40.6</v>
      </c>
      <c r="D10" s="11"/>
      <c r="E10" s="11"/>
      <c r="F10" s="11"/>
      <c r="G10" s="11">
        <f>$C$10*100/$C$22</f>
        <v>3.9749363618562756</v>
      </c>
      <c r="H10" s="11">
        <f>$C$10*100/$C$22</f>
        <v>3.9749363618562756</v>
      </c>
      <c r="I10" s="11">
        <f>$C$10*100/$C$22</f>
        <v>3.9749363618562756</v>
      </c>
      <c r="J10" s="11">
        <f>$C$10*100/$C$22</f>
        <v>3.9749363618562756</v>
      </c>
      <c r="K10" s="11">
        <f>$C$10*100/$C$22</f>
        <v>3.9749363618562756</v>
      </c>
      <c r="L10" s="11"/>
      <c r="M10" s="11"/>
      <c r="N10" s="11"/>
      <c r="O10" s="13"/>
    </row>
    <row r="11" spans="2:15" s="12" customFormat="1" x14ac:dyDescent="0.2">
      <c r="B11" s="10" t="s">
        <v>60</v>
      </c>
      <c r="C11" s="254">
        <v>59.2</v>
      </c>
      <c r="D11" s="11"/>
      <c r="E11" s="11"/>
      <c r="F11" s="11"/>
      <c r="G11" s="11">
        <f>$C$11*100/$C$22</f>
        <v>5.7959663207362446</v>
      </c>
      <c r="H11" s="11">
        <f>$C$11*100/$C$22</f>
        <v>5.7959663207362446</v>
      </c>
      <c r="I11" s="11">
        <f>$C$11*100/$C$22</f>
        <v>5.7959663207362446</v>
      </c>
      <c r="J11" s="11">
        <f>$C$11*100/$C$22</f>
        <v>5.7959663207362446</v>
      </c>
      <c r="K11" s="11">
        <f>$C$11*100/$C$22</f>
        <v>5.7959663207362446</v>
      </c>
      <c r="L11" s="11"/>
      <c r="M11" s="11"/>
      <c r="N11" s="11"/>
      <c r="O11" s="13"/>
    </row>
    <row r="12" spans="2:15" s="12" customFormat="1" x14ac:dyDescent="0.2">
      <c r="B12" s="37" t="s">
        <v>78</v>
      </c>
      <c r="C12" s="254">
        <v>76</v>
      </c>
      <c r="D12" s="11">
        <f>$C$12*100/$C$22</f>
        <v>7.4407675739181514</v>
      </c>
      <c r="E12" s="11">
        <f>$C$12*100/$C$22</f>
        <v>7.4407675739181514</v>
      </c>
      <c r="F12" s="11">
        <f>$C$12*100/$C$22</f>
        <v>7.4407675739181514</v>
      </c>
      <c r="G12" s="11">
        <f>$C$12*100/$C$22</f>
        <v>7.4407675739181514</v>
      </c>
      <c r="H12" s="11">
        <f>$C$12*100/$C$22</f>
        <v>7.4407675739181514</v>
      </c>
      <c r="I12" s="11"/>
      <c r="J12" s="11"/>
      <c r="K12" s="11"/>
      <c r="L12" s="11"/>
      <c r="M12" s="11"/>
      <c r="N12" s="11"/>
      <c r="O12" s="13"/>
    </row>
    <row r="13" spans="2:15" s="12" customFormat="1" x14ac:dyDescent="0.2">
      <c r="B13" s="10" t="s">
        <v>54</v>
      </c>
      <c r="C13" s="254">
        <v>20.8</v>
      </c>
      <c r="D13" s="11"/>
      <c r="E13" s="11"/>
      <c r="F13" s="11"/>
      <c r="G13" s="11">
        <f>$C$13*100/$C$22</f>
        <v>2.0364205991775992</v>
      </c>
      <c r="H13" s="11">
        <f>$C$13*100/$C$22</f>
        <v>2.0364205991775992</v>
      </c>
      <c r="I13" s="11">
        <f>$C$13*100/$C$22</f>
        <v>2.0364205991775992</v>
      </c>
      <c r="J13" s="11">
        <f>$C$13*100/$C$22</f>
        <v>2.0364205991775992</v>
      </c>
      <c r="K13" s="11">
        <f>$C$13*100/$C$22</f>
        <v>2.0364205991775992</v>
      </c>
      <c r="L13" s="11"/>
      <c r="M13" s="11"/>
      <c r="N13" s="11"/>
      <c r="O13" s="13"/>
    </row>
    <row r="14" spans="2:15" s="12" customFormat="1" x14ac:dyDescent="0.2">
      <c r="B14" s="14" t="s">
        <v>182</v>
      </c>
      <c r="C14" s="254">
        <v>14.5</v>
      </c>
      <c r="D14" s="11"/>
      <c r="E14" s="11"/>
      <c r="F14" s="11">
        <f t="shared" ref="F14:K14" si="0">$C$14*100/$C$22</f>
        <v>1.4196201292343842</v>
      </c>
      <c r="G14" s="11">
        <f t="shared" si="0"/>
        <v>1.4196201292343842</v>
      </c>
      <c r="H14" s="11">
        <f t="shared" si="0"/>
        <v>1.4196201292343842</v>
      </c>
      <c r="I14" s="11">
        <f t="shared" si="0"/>
        <v>1.4196201292343842</v>
      </c>
      <c r="J14" s="11">
        <f t="shared" si="0"/>
        <v>1.4196201292343842</v>
      </c>
      <c r="K14" s="11">
        <f t="shared" si="0"/>
        <v>1.4196201292343842</v>
      </c>
      <c r="L14" s="11"/>
      <c r="M14" s="11"/>
      <c r="N14" s="11"/>
      <c r="O14" s="13"/>
    </row>
    <row r="15" spans="2:15" s="12" customFormat="1" x14ac:dyDescent="0.2">
      <c r="B15" s="10" t="s">
        <v>55</v>
      </c>
      <c r="C15" s="254">
        <v>35.799999999999997</v>
      </c>
      <c r="D15" s="11">
        <f>$C$15*100/$C$22</f>
        <v>3.5049931466614446</v>
      </c>
      <c r="E15" s="11">
        <f>$C$15*100/$C$22</f>
        <v>3.5049931466614446</v>
      </c>
      <c r="F15" s="11">
        <f>$C$15*100/$C$22</f>
        <v>3.5049931466614446</v>
      </c>
      <c r="G15" s="11">
        <f>$C$15*100/$C$22</f>
        <v>3.5049931466614446</v>
      </c>
      <c r="H15" s="11">
        <f>$C$15*100/$C$22</f>
        <v>3.5049931466614446</v>
      </c>
      <c r="I15" s="11"/>
      <c r="J15" s="11"/>
      <c r="K15" s="11"/>
      <c r="L15" s="11"/>
      <c r="M15" s="11"/>
      <c r="N15" s="11">
        <f>$C$15*100/$C$22</f>
        <v>3.5049931466614446</v>
      </c>
      <c r="O15" s="11">
        <f>$C$15*100/$C$22</f>
        <v>3.5049931466614446</v>
      </c>
    </row>
    <row r="16" spans="2:15" s="12" customFormat="1" x14ac:dyDescent="0.2">
      <c r="B16" s="10" t="s">
        <v>183</v>
      </c>
      <c r="C16" s="254">
        <v>73.400000000000006</v>
      </c>
      <c r="D16" s="11">
        <f t="shared" ref="D16:O16" si="1">$C$16*100/$C$22</f>
        <v>7.1862149990209527</v>
      </c>
      <c r="E16" s="11">
        <f t="shared" si="1"/>
        <v>7.1862149990209527</v>
      </c>
      <c r="F16" s="11">
        <f t="shared" si="1"/>
        <v>7.1862149990209527</v>
      </c>
      <c r="G16" s="11">
        <f t="shared" si="1"/>
        <v>7.1862149990209527</v>
      </c>
      <c r="H16" s="11">
        <f t="shared" si="1"/>
        <v>7.1862149990209527</v>
      </c>
      <c r="I16" s="11">
        <f t="shared" si="1"/>
        <v>7.1862149990209527</v>
      </c>
      <c r="J16" s="11">
        <f t="shared" si="1"/>
        <v>7.1862149990209527</v>
      </c>
      <c r="K16" s="11">
        <f t="shared" si="1"/>
        <v>7.1862149990209527</v>
      </c>
      <c r="L16" s="11">
        <f t="shared" si="1"/>
        <v>7.1862149990209527</v>
      </c>
      <c r="M16" s="11">
        <f t="shared" si="1"/>
        <v>7.1862149990209527</v>
      </c>
      <c r="N16" s="11">
        <f t="shared" si="1"/>
        <v>7.1862149990209527</v>
      </c>
      <c r="O16" s="11">
        <f t="shared" si="1"/>
        <v>7.1862149990209527</v>
      </c>
    </row>
    <row r="17" spans="1:15" s="12" customFormat="1" x14ac:dyDescent="0.2">
      <c r="B17" s="10" t="s">
        <v>26</v>
      </c>
      <c r="C17" s="254">
        <v>45.5</v>
      </c>
      <c r="D17" s="11"/>
      <c r="E17" s="11"/>
      <c r="F17" s="11"/>
      <c r="G17" s="11">
        <f t="shared" ref="G17:M17" si="2">$C$17*100/$C$22</f>
        <v>4.454670060700999</v>
      </c>
      <c r="H17" s="11">
        <f t="shared" si="2"/>
        <v>4.454670060700999</v>
      </c>
      <c r="I17" s="11">
        <f t="shared" si="2"/>
        <v>4.454670060700999</v>
      </c>
      <c r="J17" s="11">
        <f t="shared" si="2"/>
        <v>4.454670060700999</v>
      </c>
      <c r="K17" s="11">
        <f t="shared" si="2"/>
        <v>4.454670060700999</v>
      </c>
      <c r="L17" s="11">
        <f t="shared" si="2"/>
        <v>4.454670060700999</v>
      </c>
      <c r="M17" s="11">
        <f t="shared" si="2"/>
        <v>4.454670060700999</v>
      </c>
      <c r="N17" s="11"/>
      <c r="O17" s="13"/>
    </row>
    <row r="18" spans="1:15" s="12" customFormat="1" x14ac:dyDescent="0.2">
      <c r="B18" s="53" t="s">
        <v>192</v>
      </c>
      <c r="C18" s="254">
        <v>5.6</v>
      </c>
      <c r="D18" s="11"/>
      <c r="E18" s="11"/>
      <c r="F18" s="11"/>
      <c r="G18" s="15">
        <f>$C$18*100/$C$22</f>
        <v>0.5482670843939691</v>
      </c>
      <c r="H18" s="15">
        <f>$C$18*100/$C$22</f>
        <v>0.5482670843939691</v>
      </c>
      <c r="I18" s="15">
        <f>$C$18*100/$C$22</f>
        <v>0.5482670843939691</v>
      </c>
      <c r="J18" s="15">
        <f>$C$18*100/$C$22</f>
        <v>0.5482670843939691</v>
      </c>
      <c r="K18" s="15">
        <f>$C$18*100/$C$22</f>
        <v>0.5482670843939691</v>
      </c>
      <c r="L18" s="11"/>
      <c r="M18" s="11"/>
      <c r="N18" s="11"/>
      <c r="O18" s="13"/>
    </row>
    <row r="19" spans="1:15" s="12" customFormat="1" x14ac:dyDescent="0.2">
      <c r="B19" s="10" t="s">
        <v>64</v>
      </c>
      <c r="C19" s="254">
        <v>27.7</v>
      </c>
      <c r="D19" s="11"/>
      <c r="E19" s="11"/>
      <c r="F19" s="11"/>
      <c r="G19" s="11">
        <f>$C$19*100/$C$22</f>
        <v>2.7119639710201686</v>
      </c>
      <c r="H19" s="11">
        <f>$C$19*100/$C$22</f>
        <v>2.7119639710201686</v>
      </c>
      <c r="I19" s="11">
        <f>$C$19*100/$C$22</f>
        <v>2.7119639710201686</v>
      </c>
      <c r="J19" s="11">
        <f>$C$19*100/$C$22</f>
        <v>2.7119639710201686</v>
      </c>
      <c r="K19" s="11">
        <f>$C$19*100/$C$22</f>
        <v>2.7119639710201686</v>
      </c>
      <c r="L19" s="11"/>
      <c r="M19" s="11"/>
      <c r="N19" s="11"/>
      <c r="O19" s="11"/>
    </row>
    <row r="20" spans="1:15" s="12" customFormat="1" x14ac:dyDescent="0.2">
      <c r="B20" s="37" t="s">
        <v>105</v>
      </c>
      <c r="C20" s="282">
        <v>106.9</v>
      </c>
      <c r="D20" s="11">
        <f>$C$20*100/$C$22</f>
        <v>10.466027021734874</v>
      </c>
      <c r="E20" s="11">
        <f t="shared" ref="E20:O20" si="3">$C$20*100/$C$22</f>
        <v>10.466027021734874</v>
      </c>
      <c r="F20" s="11">
        <f t="shared" si="3"/>
        <v>10.466027021734874</v>
      </c>
      <c r="G20" s="11">
        <f t="shared" si="3"/>
        <v>10.466027021734874</v>
      </c>
      <c r="H20" s="11">
        <f t="shared" si="3"/>
        <v>10.466027021734874</v>
      </c>
      <c r="I20" s="11">
        <f t="shared" si="3"/>
        <v>10.466027021734874</v>
      </c>
      <c r="J20" s="11">
        <f t="shared" si="3"/>
        <v>10.466027021734874</v>
      </c>
      <c r="K20" s="11">
        <f t="shared" si="3"/>
        <v>10.466027021734874</v>
      </c>
      <c r="L20" s="11">
        <f t="shared" si="3"/>
        <v>10.466027021734874</v>
      </c>
      <c r="M20" s="11">
        <f t="shared" si="3"/>
        <v>10.466027021734874</v>
      </c>
      <c r="N20" s="11">
        <f t="shared" si="3"/>
        <v>10.466027021734874</v>
      </c>
      <c r="O20" s="11">
        <f t="shared" si="3"/>
        <v>10.466027021734874</v>
      </c>
    </row>
    <row r="21" spans="1:15" ht="16.5" x14ac:dyDescent="0.2">
      <c r="B21" s="257" t="s">
        <v>27</v>
      </c>
      <c r="C21" s="256">
        <f>SUM(C5:C20)</f>
        <v>1021.4</v>
      </c>
      <c r="D21" s="423"/>
      <c r="E21" s="424"/>
      <c r="F21" s="424"/>
      <c r="G21" s="424"/>
      <c r="H21" s="424"/>
      <c r="I21" s="424"/>
      <c r="J21" s="424"/>
      <c r="K21" s="424"/>
      <c r="L21" s="424"/>
      <c r="M21" s="424"/>
      <c r="N21" s="424"/>
      <c r="O21" s="425"/>
    </row>
    <row r="22" spans="1:15" ht="16.5" x14ac:dyDescent="0.3">
      <c r="A22" s="19"/>
      <c r="B22" s="242" t="s">
        <v>28</v>
      </c>
      <c r="C22" s="243">
        <v>1021.4</v>
      </c>
      <c r="D22" s="17">
        <f t="shared" ref="D22:O22" si="4">SUM(D5:D20)</f>
        <v>72.390836107303699</v>
      </c>
      <c r="E22" s="17">
        <f t="shared" si="4"/>
        <v>72.390836107303699</v>
      </c>
      <c r="F22" s="17">
        <f t="shared" si="4"/>
        <v>73.810456236538073</v>
      </c>
      <c r="G22" s="17">
        <f t="shared" si="4"/>
        <v>100.00000000000001</v>
      </c>
      <c r="H22" s="17">
        <f t="shared" si="4"/>
        <v>91.521441159193259</v>
      </c>
      <c r="I22" s="17">
        <f t="shared" si="4"/>
        <v>45.26140591345213</v>
      </c>
      <c r="J22" s="17">
        <f t="shared" si="4"/>
        <v>45.26140591345213</v>
      </c>
      <c r="K22" s="17">
        <f t="shared" si="4"/>
        <v>45.26140591345213</v>
      </c>
      <c r="L22" s="17">
        <f t="shared" si="4"/>
        <v>22.106912081456827</v>
      </c>
      <c r="M22" s="17">
        <f t="shared" si="4"/>
        <v>22.106912081456827</v>
      </c>
      <c r="N22" s="17">
        <f t="shared" si="4"/>
        <v>64.950068533385547</v>
      </c>
      <c r="O22" s="17">
        <f t="shared" si="4"/>
        <v>64.950068533385547</v>
      </c>
    </row>
    <row r="23" spans="1:15" ht="16.5" x14ac:dyDescent="0.2">
      <c r="A23" s="19"/>
      <c r="B23" s="21" t="s">
        <v>29</v>
      </c>
      <c r="C23" s="22">
        <f>C21/C22*100</f>
        <v>100</v>
      </c>
      <c r="D23" s="20"/>
      <c r="E23" s="20"/>
      <c r="F23" s="20"/>
      <c r="G23" s="20"/>
      <c r="H23" s="20"/>
      <c r="I23" s="20"/>
      <c r="J23" s="20"/>
      <c r="K23" s="20"/>
      <c r="L23" s="20"/>
      <c r="M23" s="20"/>
      <c r="N23" s="20"/>
      <c r="O23" s="23"/>
    </row>
    <row r="24" spans="1:15" ht="16.5" x14ac:dyDescent="0.3">
      <c r="A24" s="19"/>
      <c r="B24" s="24" t="s">
        <v>30</v>
      </c>
      <c r="C24" s="22">
        <v>1021.4</v>
      </c>
      <c r="D24" s="20"/>
      <c r="E24" s="20"/>
      <c r="F24" s="20"/>
      <c r="G24" s="20"/>
      <c r="H24" s="20"/>
      <c r="I24" s="20"/>
      <c r="J24" s="20"/>
      <c r="K24" s="20"/>
      <c r="L24" s="20"/>
      <c r="M24" s="20"/>
      <c r="N24" s="20"/>
      <c r="O24" s="23"/>
    </row>
    <row r="25" spans="1:15" ht="16.5" x14ac:dyDescent="0.3">
      <c r="A25" s="19"/>
      <c r="B25" s="26" t="s">
        <v>32</v>
      </c>
      <c r="C25" s="27">
        <f>C22/C24*100</f>
        <v>100</v>
      </c>
      <c r="D25" s="25"/>
      <c r="E25" s="20"/>
      <c r="F25" s="20"/>
      <c r="G25" s="20"/>
      <c r="H25" s="20"/>
      <c r="I25" s="20"/>
      <c r="J25" s="20"/>
      <c r="K25" s="20"/>
      <c r="L25" s="20"/>
      <c r="M25" s="20"/>
      <c r="N25" s="20"/>
      <c r="O25" s="23"/>
    </row>
    <row r="26" spans="1:15" ht="16.5" x14ac:dyDescent="0.2">
      <c r="A26" s="19"/>
      <c r="B26" s="28" t="s">
        <v>33</v>
      </c>
      <c r="C26" s="29">
        <v>1021.4</v>
      </c>
      <c r="D26" s="42"/>
      <c r="E26" s="32"/>
      <c r="F26" s="32"/>
      <c r="G26" s="32"/>
      <c r="H26" s="32"/>
      <c r="I26" s="32"/>
      <c r="J26" s="32"/>
      <c r="K26" s="32"/>
      <c r="L26" s="32"/>
      <c r="M26" s="32"/>
      <c r="N26" s="32"/>
      <c r="O26" s="33"/>
    </row>
    <row r="27" spans="1:15" ht="15" x14ac:dyDescent="0.2">
      <c r="B27" s="45"/>
      <c r="C27" s="46"/>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637</v>
      </c>
    </row>
    <row r="35" spans="2:15" ht="51.75" customHeight="1" x14ac:dyDescent="0.2">
      <c r="B35" s="417" t="s">
        <v>193</v>
      </c>
      <c r="C35" s="417"/>
      <c r="D35" s="417"/>
      <c r="E35" s="417"/>
      <c r="F35" s="417"/>
      <c r="G35" s="417"/>
      <c r="H35" s="417"/>
      <c r="I35" s="417"/>
      <c r="J35" s="417"/>
      <c r="K35" s="417"/>
      <c r="L35" s="417"/>
      <c r="M35" s="417"/>
      <c r="N35" s="417"/>
      <c r="O35" s="417"/>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sheetData>
  <mergeCells count="6">
    <mergeCell ref="D1:O1"/>
    <mergeCell ref="D3:O3"/>
    <mergeCell ref="B35:O35"/>
    <mergeCell ref="B38:O38"/>
    <mergeCell ref="B3:B4"/>
    <mergeCell ref="D21:O2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dimension ref="A1:O22"/>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194</v>
      </c>
      <c r="C1" s="2"/>
      <c r="D1" s="393"/>
      <c r="E1" s="393"/>
      <c r="F1" s="393"/>
      <c r="G1" s="393"/>
      <c r="H1" s="393"/>
      <c r="I1" s="393"/>
      <c r="J1" s="393"/>
      <c r="K1" s="393"/>
      <c r="L1" s="393"/>
      <c r="M1" s="393"/>
      <c r="N1" s="393"/>
      <c r="O1" s="393"/>
    </row>
    <row r="2" spans="1:15" s="3" customFormat="1" ht="15.75" x14ac:dyDescent="0.25">
      <c r="B2" s="4" t="s">
        <v>1</v>
      </c>
      <c r="C2" s="5" t="s">
        <v>144</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93</v>
      </c>
      <c r="C5" s="254">
        <v>244</v>
      </c>
      <c r="D5" s="11"/>
      <c r="E5" s="11"/>
      <c r="F5" s="13"/>
      <c r="G5" s="11"/>
      <c r="H5" s="11">
        <f>$C$5*100/$C$12</f>
        <v>90.122699839699777</v>
      </c>
      <c r="I5" s="11">
        <f>$C$5*100/$C$12</f>
        <v>90.122699839699777</v>
      </c>
      <c r="J5" s="11">
        <f>$C$5*100/$C$12</f>
        <v>90.122699839699777</v>
      </c>
      <c r="K5" s="11">
        <f>$C$5*100/$C$12</f>
        <v>90.122699839699777</v>
      </c>
      <c r="L5" s="11">
        <f>$C$5*100/$C$12</f>
        <v>90.122699839699777</v>
      </c>
      <c r="M5" s="11"/>
      <c r="N5" s="11"/>
      <c r="O5" s="13"/>
    </row>
    <row r="6" spans="1:15" s="12" customFormat="1" x14ac:dyDescent="0.2">
      <c r="B6" s="10" t="s">
        <v>85</v>
      </c>
      <c r="C6" s="254">
        <v>66.676000000000002</v>
      </c>
      <c r="D6" s="11">
        <f>$C$6*100/$C$12</f>
        <v>24.627135797179601</v>
      </c>
      <c r="E6" s="11">
        <f>$C$6*100/$C$12</f>
        <v>24.627135797179601</v>
      </c>
      <c r="F6" s="13"/>
      <c r="G6" s="11"/>
      <c r="H6" s="11"/>
      <c r="I6" s="11"/>
      <c r="J6" s="11"/>
      <c r="K6" s="11"/>
      <c r="L6" s="11"/>
      <c r="M6" s="11">
        <f>$C$6*100/$C$12</f>
        <v>24.627135797179601</v>
      </c>
      <c r="N6" s="11">
        <f>$C$6*100/$C$12</f>
        <v>24.627135797179601</v>
      </c>
      <c r="O6" s="11">
        <f>$C$6*100/$C$12</f>
        <v>24.627135797179601</v>
      </c>
    </row>
    <row r="7" spans="1:15" s="12" customFormat="1" x14ac:dyDescent="0.2">
      <c r="B7" s="10" t="s">
        <v>18</v>
      </c>
      <c r="C7" s="255">
        <v>33</v>
      </c>
      <c r="D7" s="11">
        <f>$C$7*100/$C$12</f>
        <v>12.188725797992184</v>
      </c>
      <c r="E7" s="11">
        <f>$C$7*100/$C$12</f>
        <v>12.188725797992184</v>
      </c>
      <c r="F7" s="13"/>
      <c r="G7" s="11"/>
      <c r="H7" s="11"/>
      <c r="I7" s="11"/>
      <c r="J7" s="11"/>
      <c r="K7" s="11"/>
      <c r="L7" s="11"/>
      <c r="M7" s="11">
        <f>$C$7*100/$C$12</f>
        <v>12.188725797992184</v>
      </c>
      <c r="N7" s="11">
        <f>$C$7*100/$C$12</f>
        <v>12.188725797992184</v>
      </c>
      <c r="O7" s="11">
        <f>$C$7*100/$C$12</f>
        <v>12.188725797992184</v>
      </c>
    </row>
    <row r="8" spans="1:15" s="12" customFormat="1" x14ac:dyDescent="0.2">
      <c r="B8" s="37" t="s">
        <v>94</v>
      </c>
      <c r="C8" s="254">
        <v>15</v>
      </c>
      <c r="D8" s="11">
        <f>$C$8*100/$C$12</f>
        <v>5.5403299081782649</v>
      </c>
      <c r="E8" s="11">
        <f t="shared" ref="E8:O8" si="0">$C$8*100/$C$12</f>
        <v>5.5403299081782649</v>
      </c>
      <c r="F8" s="11">
        <f t="shared" si="0"/>
        <v>5.5403299081782649</v>
      </c>
      <c r="G8" s="11">
        <f t="shared" si="0"/>
        <v>5.5403299081782649</v>
      </c>
      <c r="H8" s="11">
        <f t="shared" si="0"/>
        <v>5.5403299081782649</v>
      </c>
      <c r="I8" s="11">
        <f t="shared" si="0"/>
        <v>5.5403299081782649</v>
      </c>
      <c r="J8" s="11">
        <f t="shared" si="0"/>
        <v>5.5403299081782649</v>
      </c>
      <c r="K8" s="11">
        <f t="shared" si="0"/>
        <v>5.5403299081782649</v>
      </c>
      <c r="L8" s="11">
        <f t="shared" si="0"/>
        <v>5.5403299081782649</v>
      </c>
      <c r="M8" s="11">
        <f t="shared" si="0"/>
        <v>5.5403299081782649</v>
      </c>
      <c r="N8" s="11">
        <f t="shared" si="0"/>
        <v>5.5403299081782649</v>
      </c>
      <c r="O8" s="11">
        <f t="shared" si="0"/>
        <v>5.5403299081782649</v>
      </c>
    </row>
    <row r="9" spans="1:15" s="12" customFormat="1" x14ac:dyDescent="0.2">
      <c r="B9" s="37" t="s">
        <v>147</v>
      </c>
      <c r="C9" s="254">
        <v>5</v>
      </c>
      <c r="D9" s="11">
        <f t="shared" ref="D9:O9" si="1">$C$9*100/$C$12</f>
        <v>1.8467766360594218</v>
      </c>
      <c r="E9" s="11">
        <f t="shared" si="1"/>
        <v>1.8467766360594218</v>
      </c>
      <c r="F9" s="11">
        <f t="shared" si="1"/>
        <v>1.8467766360594218</v>
      </c>
      <c r="G9" s="11">
        <f t="shared" si="1"/>
        <v>1.8467766360594218</v>
      </c>
      <c r="H9" s="11">
        <f t="shared" si="1"/>
        <v>1.8467766360594218</v>
      </c>
      <c r="I9" s="11">
        <f t="shared" si="1"/>
        <v>1.8467766360594218</v>
      </c>
      <c r="J9" s="11">
        <f t="shared" si="1"/>
        <v>1.8467766360594218</v>
      </c>
      <c r="K9" s="11">
        <f t="shared" si="1"/>
        <v>1.8467766360594218</v>
      </c>
      <c r="L9" s="11">
        <f t="shared" si="1"/>
        <v>1.8467766360594218</v>
      </c>
      <c r="M9" s="11">
        <f t="shared" si="1"/>
        <v>1.8467766360594218</v>
      </c>
      <c r="N9" s="11">
        <f t="shared" si="1"/>
        <v>1.8467766360594218</v>
      </c>
      <c r="O9" s="11">
        <f t="shared" si="1"/>
        <v>1.8467766360594218</v>
      </c>
    </row>
    <row r="10" spans="1:15" s="12" customFormat="1" x14ac:dyDescent="0.2">
      <c r="B10" s="37" t="s">
        <v>26</v>
      </c>
      <c r="C10" s="254">
        <v>8</v>
      </c>
      <c r="D10" s="11">
        <f>$C$10*100/$C$12</f>
        <v>2.9548426176950748</v>
      </c>
      <c r="E10" s="11">
        <f>$C$10*100/$C$12</f>
        <v>2.9548426176950748</v>
      </c>
      <c r="F10" s="11">
        <f>$C$10*100/$C$12</f>
        <v>2.9548426176950748</v>
      </c>
      <c r="G10" s="11"/>
      <c r="H10" s="11"/>
      <c r="I10" s="11"/>
      <c r="J10" s="11"/>
      <c r="K10" s="11"/>
      <c r="L10" s="11">
        <f>$C$10*100/$C$12</f>
        <v>2.9548426176950748</v>
      </c>
      <c r="M10" s="11">
        <f>$C$10*100/$C$12</f>
        <v>2.9548426176950748</v>
      </c>
      <c r="N10" s="11">
        <f>$C$10*100/$C$12</f>
        <v>2.9548426176950748</v>
      </c>
      <c r="O10" s="11">
        <f>$C$10*100/$C$12</f>
        <v>2.9548426176950748</v>
      </c>
    </row>
    <row r="11" spans="1:15" ht="16.5" x14ac:dyDescent="0.2">
      <c r="B11" s="257" t="s">
        <v>27</v>
      </c>
      <c r="C11" s="256">
        <f>SUM(C5:C10)</f>
        <v>371.67599999999999</v>
      </c>
      <c r="D11" s="423"/>
      <c r="E11" s="424"/>
      <c r="F11" s="424"/>
      <c r="G11" s="424"/>
      <c r="H11" s="424"/>
      <c r="I11" s="424"/>
      <c r="J11" s="424"/>
      <c r="K11" s="424"/>
      <c r="L11" s="424"/>
      <c r="M11" s="424"/>
      <c r="N11" s="424"/>
      <c r="O11" s="425"/>
    </row>
    <row r="12" spans="1:15" ht="16.5" x14ac:dyDescent="0.3">
      <c r="A12" s="19"/>
      <c r="B12" s="242" t="s">
        <v>28</v>
      </c>
      <c r="C12" s="243">
        <v>270.74200000000002</v>
      </c>
      <c r="D12" s="17">
        <f t="shared" ref="D12:O12" si="2">SUM(D5:D10)</f>
        <v>47.157810757104542</v>
      </c>
      <c r="E12" s="17">
        <f t="shared" si="2"/>
        <v>47.157810757104542</v>
      </c>
      <c r="F12" s="17">
        <f t="shared" si="2"/>
        <v>10.341949161932762</v>
      </c>
      <c r="G12" s="17">
        <f t="shared" si="2"/>
        <v>7.3871065442376871</v>
      </c>
      <c r="H12" s="17">
        <f t="shared" si="2"/>
        <v>97.509806383937459</v>
      </c>
      <c r="I12" s="17">
        <f t="shared" si="2"/>
        <v>97.509806383937459</v>
      </c>
      <c r="J12" s="17">
        <f t="shared" si="2"/>
        <v>97.509806383937459</v>
      </c>
      <c r="K12" s="17">
        <f t="shared" si="2"/>
        <v>97.509806383937459</v>
      </c>
      <c r="L12" s="17">
        <f t="shared" si="2"/>
        <v>100.46464900163254</v>
      </c>
      <c r="M12" s="17">
        <f t="shared" si="2"/>
        <v>47.157810757104542</v>
      </c>
      <c r="N12" s="17">
        <f t="shared" si="2"/>
        <v>47.157810757104542</v>
      </c>
      <c r="O12" s="40">
        <f t="shared" si="2"/>
        <v>47.157810757104542</v>
      </c>
    </row>
    <row r="13" spans="1:15" ht="16.5" x14ac:dyDescent="0.2">
      <c r="A13" s="19"/>
      <c r="B13" s="21" t="s">
        <v>29</v>
      </c>
      <c r="C13" s="22">
        <f>C11/C12*100</f>
        <v>137.28051059680433</v>
      </c>
      <c r="D13" s="20"/>
      <c r="E13" s="20"/>
      <c r="F13" s="20"/>
      <c r="G13" s="20"/>
      <c r="H13" s="20"/>
      <c r="I13" s="20"/>
      <c r="J13" s="20"/>
      <c r="K13" s="20"/>
      <c r="L13" s="20"/>
      <c r="M13" s="20"/>
      <c r="N13" s="20"/>
      <c r="O13" s="23"/>
    </row>
    <row r="14" spans="1:15" ht="16.5" x14ac:dyDescent="0.3">
      <c r="A14" s="19"/>
      <c r="B14" s="24" t="s">
        <v>30</v>
      </c>
      <c r="C14" s="22">
        <v>310</v>
      </c>
      <c r="D14" s="20"/>
      <c r="E14" s="20"/>
      <c r="F14" s="20"/>
      <c r="G14" s="20"/>
      <c r="H14" s="20"/>
      <c r="I14" s="20"/>
      <c r="J14" s="20"/>
      <c r="K14" s="20"/>
      <c r="L14" s="20"/>
      <c r="M14" s="20"/>
      <c r="N14" s="20"/>
      <c r="O14" s="23"/>
    </row>
    <row r="15" spans="1:15" ht="16.5" x14ac:dyDescent="0.3">
      <c r="A15" s="19"/>
      <c r="B15" s="26" t="s">
        <v>32</v>
      </c>
      <c r="C15" s="27">
        <f>C12/C14*100</f>
        <v>87.336129032258071</v>
      </c>
      <c r="D15" s="25"/>
      <c r="E15" s="20"/>
      <c r="F15" s="20"/>
      <c r="G15" s="20"/>
      <c r="H15" s="20"/>
      <c r="I15" s="20"/>
      <c r="J15" s="20"/>
      <c r="K15" s="20"/>
      <c r="L15" s="20"/>
      <c r="M15" s="20"/>
      <c r="N15" s="20"/>
      <c r="O15" s="23"/>
    </row>
    <row r="16" spans="1:15" ht="16.5" x14ac:dyDescent="0.2">
      <c r="A16" s="19"/>
      <c r="B16" s="28" t="s">
        <v>33</v>
      </c>
      <c r="C16" s="29">
        <v>310</v>
      </c>
      <c r="D16" s="42"/>
      <c r="E16" s="32"/>
      <c r="F16" s="32"/>
      <c r="G16" s="32"/>
      <c r="H16" s="32"/>
      <c r="I16" s="32"/>
      <c r="J16" s="32"/>
      <c r="K16" s="32"/>
      <c r="L16" s="32"/>
      <c r="M16" s="32"/>
      <c r="N16" s="32"/>
      <c r="O16" s="33"/>
    </row>
    <row r="17" spans="2:15" x14ac:dyDescent="0.2">
      <c r="C17" s="43"/>
    </row>
    <row r="18" spans="2:15" ht="15.75" x14ac:dyDescent="0.25">
      <c r="B18" s="4" t="s">
        <v>37</v>
      </c>
    </row>
    <row r="19" spans="2:15" ht="42" customHeight="1" x14ac:dyDescent="0.2">
      <c r="B19" s="405" t="s">
        <v>195</v>
      </c>
      <c r="C19" s="405"/>
      <c r="D19" s="405"/>
      <c r="E19" s="405"/>
      <c r="F19" s="405"/>
      <c r="G19" s="405"/>
      <c r="H19" s="405"/>
      <c r="I19" s="405"/>
      <c r="J19" s="405"/>
      <c r="K19" s="405"/>
      <c r="L19" s="405"/>
      <c r="M19" s="405"/>
      <c r="N19" s="405"/>
      <c r="O19" s="405"/>
    </row>
    <row r="21" spans="2:15" ht="15.75" x14ac:dyDescent="0.25">
      <c r="B21" s="4" t="s">
        <v>39</v>
      </c>
    </row>
    <row r="22" spans="2:15" x14ac:dyDescent="0.2">
      <c r="B22" s="392" t="s">
        <v>42</v>
      </c>
      <c r="C22" s="392"/>
      <c r="D22" s="392"/>
      <c r="E22" s="392"/>
      <c r="F22" s="392"/>
      <c r="G22" s="392"/>
      <c r="H22" s="392"/>
      <c r="I22" s="392"/>
      <c r="J22" s="392"/>
      <c r="K22" s="392"/>
      <c r="L22" s="392"/>
      <c r="M22" s="392"/>
      <c r="N22" s="392"/>
      <c r="O22" s="392"/>
    </row>
  </sheetData>
  <mergeCells count="6">
    <mergeCell ref="D1:O1"/>
    <mergeCell ref="D3:O3"/>
    <mergeCell ref="B19:O19"/>
    <mergeCell ref="B22:O22"/>
    <mergeCell ref="B3:B4"/>
    <mergeCell ref="D11:O11"/>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7"/>
  <dimension ref="A1:S43"/>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9" s="3" customFormat="1" ht="15.75" x14ac:dyDescent="0.25">
      <c r="B1" s="1" t="s">
        <v>393</v>
      </c>
      <c r="C1" s="2"/>
      <c r="D1" s="393"/>
      <c r="E1" s="393"/>
      <c r="F1" s="393"/>
      <c r="G1" s="393"/>
      <c r="H1" s="393"/>
      <c r="I1" s="393"/>
      <c r="J1" s="393"/>
      <c r="K1" s="393"/>
      <c r="L1" s="393"/>
      <c r="M1" s="393"/>
      <c r="N1" s="393"/>
      <c r="O1" s="393"/>
    </row>
    <row r="2" spans="1:19" s="3" customFormat="1" ht="15.75" x14ac:dyDescent="0.25">
      <c r="B2" s="4" t="s">
        <v>1</v>
      </c>
      <c r="C2" s="5" t="s">
        <v>83</v>
      </c>
    </row>
    <row r="3" spans="1:19" s="6" customFormat="1" ht="34.5" customHeight="1" x14ac:dyDescent="0.25">
      <c r="B3" s="399" t="s">
        <v>3</v>
      </c>
      <c r="C3" s="252" t="s">
        <v>741</v>
      </c>
      <c r="D3" s="394" t="s">
        <v>388</v>
      </c>
      <c r="E3" s="395"/>
      <c r="F3" s="395"/>
      <c r="G3" s="395"/>
      <c r="H3" s="395"/>
      <c r="I3" s="395"/>
      <c r="J3" s="395"/>
      <c r="K3" s="395"/>
      <c r="L3" s="395"/>
      <c r="M3" s="395"/>
      <c r="N3" s="395"/>
      <c r="O3" s="396"/>
      <c r="Q3" s="208"/>
      <c r="S3" s="208"/>
    </row>
    <row r="4" spans="1:19" ht="15" x14ac:dyDescent="0.25">
      <c r="B4" s="400"/>
      <c r="C4" s="253" t="s">
        <v>5</v>
      </c>
      <c r="D4" s="7" t="s">
        <v>6</v>
      </c>
      <c r="E4" s="7" t="s">
        <v>7</v>
      </c>
      <c r="F4" s="8" t="s">
        <v>8</v>
      </c>
      <c r="G4" s="7" t="s">
        <v>9</v>
      </c>
      <c r="H4" s="7" t="s">
        <v>8</v>
      </c>
      <c r="I4" s="7" t="s">
        <v>6</v>
      </c>
      <c r="J4" s="7" t="s">
        <v>6</v>
      </c>
      <c r="K4" s="7" t="s">
        <v>9</v>
      </c>
      <c r="L4" s="7" t="s">
        <v>10</v>
      </c>
      <c r="M4" s="7" t="s">
        <v>11</v>
      </c>
      <c r="N4" s="7" t="s">
        <v>12</v>
      </c>
      <c r="O4" s="8" t="s">
        <v>13</v>
      </c>
      <c r="Q4" s="12"/>
      <c r="S4" s="12"/>
    </row>
    <row r="5" spans="1:19" s="12" customFormat="1" x14ac:dyDescent="0.2">
      <c r="B5" s="10" t="s">
        <v>17</v>
      </c>
      <c r="C5" s="264">
        <v>7.4</v>
      </c>
      <c r="D5" s="11"/>
      <c r="E5" s="11"/>
      <c r="F5" s="13"/>
      <c r="G5" s="11">
        <f>$C$5*100/$C$14</f>
        <v>17.03499079189687</v>
      </c>
      <c r="H5" s="11">
        <f>$C$5*100/$C$14</f>
        <v>17.03499079189687</v>
      </c>
      <c r="I5" s="11">
        <f>$C$5*100/$C$14</f>
        <v>17.03499079189687</v>
      </c>
      <c r="J5" s="11">
        <f>$C$5*100/$C$14</f>
        <v>17.03499079189687</v>
      </c>
      <c r="K5" s="11">
        <f>$C$5*100/$C$14</f>
        <v>17.03499079189687</v>
      </c>
      <c r="L5" s="11"/>
      <c r="M5" s="11"/>
      <c r="N5" s="11"/>
      <c r="O5" s="13"/>
    </row>
    <row r="6" spans="1:19" s="12" customFormat="1" x14ac:dyDescent="0.2">
      <c r="B6" s="10" t="s">
        <v>59</v>
      </c>
      <c r="C6" s="264">
        <v>8.5</v>
      </c>
      <c r="D6" s="11"/>
      <c r="E6" s="11"/>
      <c r="F6" s="13"/>
      <c r="G6" s="11">
        <f>$C$6*100/$C$14</f>
        <v>19.567219152854513</v>
      </c>
      <c r="H6" s="11">
        <f>$C$6*100/$C$14</f>
        <v>19.567219152854513</v>
      </c>
      <c r="I6" s="11">
        <f>$C$6*100/$C$14</f>
        <v>19.567219152854513</v>
      </c>
      <c r="J6" s="11">
        <f>$C$6*100/$C$14</f>
        <v>19.567219152854513</v>
      </c>
      <c r="K6" s="11">
        <f>$C$6*100/$C$14</f>
        <v>19.567219152854513</v>
      </c>
      <c r="L6" s="11"/>
      <c r="M6" s="11"/>
      <c r="N6" s="11"/>
      <c r="O6" s="13"/>
    </row>
    <row r="7" spans="1:19" s="12" customFormat="1" x14ac:dyDescent="0.2">
      <c r="B7" s="10" t="s">
        <v>18</v>
      </c>
      <c r="C7" s="264">
        <v>2.2000000000000002</v>
      </c>
      <c r="D7" s="11"/>
      <c r="E7" s="11"/>
      <c r="F7" s="11"/>
      <c r="G7" s="11">
        <f>$C$7*100/$C$14</f>
        <v>5.0644567219152865</v>
      </c>
      <c r="H7" s="11">
        <f>$C$7*100/$C$14</f>
        <v>5.0644567219152865</v>
      </c>
      <c r="I7" s="11">
        <f>$C$7*100/$C$14</f>
        <v>5.0644567219152865</v>
      </c>
      <c r="J7" s="11">
        <f>$C$7*100/$C$14</f>
        <v>5.0644567219152865</v>
      </c>
      <c r="K7" s="11">
        <f>$C$7*100/$C$14</f>
        <v>5.0644567219152865</v>
      </c>
      <c r="L7" s="11"/>
      <c r="M7" s="11"/>
      <c r="N7" s="11"/>
      <c r="O7" s="13"/>
    </row>
    <row r="8" spans="1:19" s="12" customFormat="1" x14ac:dyDescent="0.2">
      <c r="B8" s="10" t="s">
        <v>90</v>
      </c>
      <c r="C8" s="264">
        <v>4.7</v>
      </c>
      <c r="D8" s="11">
        <f t="shared" ref="D8:O8" si="0">$C$8*100/$C$14</f>
        <v>10.819521178637201</v>
      </c>
      <c r="E8" s="11">
        <f t="shared" si="0"/>
        <v>10.819521178637201</v>
      </c>
      <c r="F8" s="11">
        <f t="shared" si="0"/>
        <v>10.819521178637201</v>
      </c>
      <c r="G8" s="11">
        <f t="shared" si="0"/>
        <v>10.819521178637201</v>
      </c>
      <c r="H8" s="11">
        <f t="shared" si="0"/>
        <v>10.819521178637201</v>
      </c>
      <c r="I8" s="11">
        <f t="shared" si="0"/>
        <v>10.819521178637201</v>
      </c>
      <c r="J8" s="11">
        <f t="shared" si="0"/>
        <v>10.819521178637201</v>
      </c>
      <c r="K8" s="11">
        <f t="shared" si="0"/>
        <v>10.819521178637201</v>
      </c>
      <c r="L8" s="11">
        <f t="shared" si="0"/>
        <v>10.819521178637201</v>
      </c>
      <c r="M8" s="11">
        <f t="shared" si="0"/>
        <v>10.819521178637201</v>
      </c>
      <c r="N8" s="11">
        <f t="shared" si="0"/>
        <v>10.819521178637201</v>
      </c>
      <c r="O8" s="11">
        <f t="shared" si="0"/>
        <v>10.819521178637201</v>
      </c>
    </row>
    <row r="9" spans="1:19" s="12" customFormat="1" x14ac:dyDescent="0.2">
      <c r="B9" s="10" t="s">
        <v>103</v>
      </c>
      <c r="C9" s="264">
        <v>4.2</v>
      </c>
      <c r="D9" s="11"/>
      <c r="E9" s="11"/>
      <c r="F9" s="11"/>
      <c r="G9" s="11">
        <f>$C$9*100/$C$14</f>
        <v>9.6685082872928181</v>
      </c>
      <c r="H9" s="11">
        <f>$C$9*100/$C$14</f>
        <v>9.6685082872928181</v>
      </c>
      <c r="I9" s="11">
        <f>$C$9*100/$C$14</f>
        <v>9.6685082872928181</v>
      </c>
      <c r="J9" s="11">
        <f>$C$9*100/$C$14</f>
        <v>9.6685082872928181</v>
      </c>
      <c r="K9" s="11">
        <f>$C$9*100/$C$14</f>
        <v>9.6685082872928181</v>
      </c>
      <c r="L9" s="11"/>
      <c r="M9" s="11"/>
      <c r="N9" s="11"/>
      <c r="O9" s="13"/>
    </row>
    <row r="10" spans="1:19" s="12" customFormat="1" x14ac:dyDescent="0.2">
      <c r="B10" s="10" t="s">
        <v>78</v>
      </c>
      <c r="C10" s="264">
        <v>3.2</v>
      </c>
      <c r="D10" s="11"/>
      <c r="E10" s="11"/>
      <c r="F10" s="13"/>
      <c r="G10" s="11">
        <f>$C$10*100/$C$14</f>
        <v>7.3664825046040523</v>
      </c>
      <c r="H10" s="11">
        <f>$C$10*100/$C$14</f>
        <v>7.3664825046040523</v>
      </c>
      <c r="I10" s="11">
        <f>$C$10*100/$C$14</f>
        <v>7.3664825046040523</v>
      </c>
      <c r="J10" s="11">
        <f>$C$10*100/$C$14</f>
        <v>7.3664825046040523</v>
      </c>
      <c r="K10" s="11">
        <f>$C$10*100/$C$14</f>
        <v>7.3664825046040523</v>
      </c>
      <c r="L10" s="11"/>
      <c r="M10" s="11"/>
      <c r="N10" s="11"/>
      <c r="O10" s="13"/>
    </row>
    <row r="11" spans="1:19" s="12" customFormat="1" x14ac:dyDescent="0.2">
      <c r="B11" s="10" t="s">
        <v>54</v>
      </c>
      <c r="C11" s="264">
        <v>6.5</v>
      </c>
      <c r="D11" s="38"/>
      <c r="E11" s="38"/>
      <c r="F11" s="39"/>
      <c r="G11" s="11">
        <f>$C$11*100/$C$14</f>
        <v>14.963167587476981</v>
      </c>
      <c r="H11" s="11">
        <f>$C$11*100/$C$14</f>
        <v>14.963167587476981</v>
      </c>
      <c r="I11" s="11">
        <f>$C$11*100/$C$14</f>
        <v>14.963167587476981</v>
      </c>
      <c r="J11" s="11">
        <f>$C$11*100/$C$14</f>
        <v>14.963167587476981</v>
      </c>
      <c r="K11" s="11">
        <f>$C$11*100/$C$14</f>
        <v>14.963167587476981</v>
      </c>
      <c r="L11" s="11"/>
      <c r="M11" s="11"/>
      <c r="N11" s="11"/>
      <c r="O11" s="13"/>
    </row>
    <row r="12" spans="1:19" s="12" customFormat="1" x14ac:dyDescent="0.2">
      <c r="B12" s="10" t="s">
        <v>62</v>
      </c>
      <c r="C12" s="265">
        <v>6.7</v>
      </c>
      <c r="D12" s="11"/>
      <c r="E12" s="11"/>
      <c r="F12" s="11">
        <f t="shared" ref="F12:K12" si="1">$C$12*100/$C$14</f>
        <v>15.423572744014734</v>
      </c>
      <c r="G12" s="11">
        <f t="shared" si="1"/>
        <v>15.423572744014734</v>
      </c>
      <c r="H12" s="11">
        <f t="shared" si="1"/>
        <v>15.423572744014734</v>
      </c>
      <c r="I12" s="11">
        <f t="shared" si="1"/>
        <v>15.423572744014734</v>
      </c>
      <c r="J12" s="11">
        <f t="shared" si="1"/>
        <v>15.423572744014734</v>
      </c>
      <c r="K12" s="11">
        <f t="shared" si="1"/>
        <v>15.423572744014734</v>
      </c>
      <c r="L12" s="11"/>
      <c r="M12" s="11"/>
      <c r="N12" s="11"/>
      <c r="O12" s="13"/>
    </row>
    <row r="13" spans="1:19" ht="16.5" x14ac:dyDescent="0.2">
      <c r="B13" s="257" t="s">
        <v>27</v>
      </c>
      <c r="C13" s="266">
        <f t="shared" ref="C13" si="2">SUM(C5:C12)</f>
        <v>43.400000000000006</v>
      </c>
      <c r="D13" s="401"/>
      <c r="E13" s="402"/>
      <c r="F13" s="402"/>
      <c r="G13" s="402"/>
      <c r="H13" s="402"/>
      <c r="I13" s="402"/>
      <c r="J13" s="402"/>
      <c r="K13" s="402"/>
      <c r="L13" s="402"/>
      <c r="M13" s="402"/>
      <c r="N13" s="402"/>
      <c r="O13" s="403"/>
      <c r="Q13" s="12"/>
      <c r="S13" s="12"/>
    </row>
    <row r="14" spans="1:19" ht="16.5" x14ac:dyDescent="0.3">
      <c r="A14" s="19"/>
      <c r="B14" s="242" t="s">
        <v>28</v>
      </c>
      <c r="C14" s="270">
        <v>43.44</v>
      </c>
      <c r="D14" s="17">
        <f t="shared" ref="D14:O14" si="3">SUM(D5:D12)</f>
        <v>10.819521178637201</v>
      </c>
      <c r="E14" s="17">
        <f t="shared" si="3"/>
        <v>10.819521178637201</v>
      </c>
      <c r="F14" s="17">
        <f t="shared" si="3"/>
        <v>26.243093922651937</v>
      </c>
      <c r="G14" s="17">
        <f t="shared" si="3"/>
        <v>99.907918968692456</v>
      </c>
      <c r="H14" s="17">
        <f t="shared" si="3"/>
        <v>99.907918968692456</v>
      </c>
      <c r="I14" s="17">
        <f t="shared" si="3"/>
        <v>99.907918968692456</v>
      </c>
      <c r="J14" s="17">
        <f t="shared" si="3"/>
        <v>99.907918968692456</v>
      </c>
      <c r="K14" s="17">
        <f t="shared" si="3"/>
        <v>99.907918968692456</v>
      </c>
      <c r="L14" s="17">
        <f t="shared" si="3"/>
        <v>10.819521178637201</v>
      </c>
      <c r="M14" s="17">
        <f t="shared" si="3"/>
        <v>10.819521178637201</v>
      </c>
      <c r="N14" s="17">
        <f t="shared" si="3"/>
        <v>10.819521178637201</v>
      </c>
      <c r="O14" s="40">
        <f t="shared" si="3"/>
        <v>10.819521178637201</v>
      </c>
      <c r="Q14" s="12"/>
      <c r="S14" s="12"/>
    </row>
    <row r="15" spans="1:19" ht="16.5" x14ac:dyDescent="0.2">
      <c r="A15" s="19"/>
      <c r="B15" s="21" t="s">
        <v>29</v>
      </c>
      <c r="C15" s="22">
        <f>C13/C14*100</f>
        <v>99.907918968692471</v>
      </c>
      <c r="D15" s="20"/>
      <c r="E15" s="20"/>
      <c r="F15" s="20"/>
      <c r="G15" s="20"/>
      <c r="H15" s="20"/>
      <c r="I15" s="20"/>
      <c r="J15" s="20"/>
      <c r="K15" s="20"/>
      <c r="L15" s="20"/>
      <c r="M15" s="20"/>
      <c r="N15" s="20"/>
      <c r="O15" s="23"/>
      <c r="S15" s="12"/>
    </row>
    <row r="16" spans="1:19" ht="16.5" x14ac:dyDescent="0.3">
      <c r="A16" s="19"/>
      <c r="B16" s="24" t="s">
        <v>30</v>
      </c>
      <c r="C16" s="143">
        <v>116.07</v>
      </c>
      <c r="D16" s="20"/>
      <c r="E16" s="20"/>
      <c r="F16" s="20"/>
      <c r="G16" s="20"/>
      <c r="H16" s="20"/>
      <c r="I16" s="20"/>
      <c r="J16" s="20"/>
      <c r="K16" s="20"/>
      <c r="L16" s="20"/>
      <c r="M16" s="20"/>
      <c r="N16" s="20"/>
      <c r="O16" s="23"/>
      <c r="S16" s="12"/>
    </row>
    <row r="17" spans="1:19" ht="16.5" x14ac:dyDescent="0.3">
      <c r="A17" s="19"/>
      <c r="B17" s="26" t="s">
        <v>32</v>
      </c>
      <c r="C17" s="144">
        <f>100*C14/C16</f>
        <v>37.425691393124843</v>
      </c>
      <c r="D17" s="20"/>
      <c r="E17" s="20"/>
      <c r="F17" s="20"/>
      <c r="G17" s="20"/>
      <c r="H17" s="20"/>
      <c r="I17" s="20"/>
      <c r="J17" s="20"/>
      <c r="K17" s="20"/>
      <c r="L17" s="20"/>
      <c r="M17" s="20"/>
      <c r="N17" s="20"/>
      <c r="O17" s="23"/>
      <c r="S17" s="12"/>
    </row>
    <row r="18" spans="1:19" ht="16.5" x14ac:dyDescent="0.2">
      <c r="A18" s="19"/>
      <c r="B18" s="28" t="s">
        <v>33</v>
      </c>
      <c r="C18" s="145">
        <v>116.07</v>
      </c>
      <c r="D18" s="42"/>
      <c r="E18" s="32"/>
      <c r="F18" s="32"/>
      <c r="G18" s="32"/>
      <c r="H18" s="32"/>
      <c r="I18" s="32"/>
      <c r="J18" s="32"/>
      <c r="K18" s="32"/>
      <c r="L18" s="32"/>
      <c r="M18" s="32"/>
      <c r="N18" s="32"/>
      <c r="O18" s="33"/>
      <c r="S18" s="12"/>
    </row>
    <row r="19" spans="1:19" x14ac:dyDescent="0.2">
      <c r="C19" s="43"/>
    </row>
    <row r="20" spans="1:19" ht="15.75" x14ac:dyDescent="0.25">
      <c r="B20" s="4" t="s">
        <v>37</v>
      </c>
    </row>
    <row r="21" spans="1:19" ht="52.5" customHeight="1" x14ac:dyDescent="0.2">
      <c r="B21" s="405" t="s">
        <v>394</v>
      </c>
      <c r="C21" s="405"/>
      <c r="D21" s="405"/>
      <c r="E21" s="405"/>
      <c r="F21" s="405"/>
      <c r="G21" s="405"/>
      <c r="H21" s="405"/>
      <c r="I21" s="405"/>
      <c r="J21" s="405"/>
      <c r="K21" s="405"/>
      <c r="L21" s="405"/>
      <c r="M21" s="405"/>
      <c r="N21" s="405"/>
      <c r="O21" s="405"/>
    </row>
    <row r="23" spans="1:19" ht="15.75" x14ac:dyDescent="0.25">
      <c r="B23" s="4" t="s">
        <v>39</v>
      </c>
    </row>
    <row r="24" spans="1:19" x14ac:dyDescent="0.2">
      <c r="B24" s="398" t="s">
        <v>395</v>
      </c>
      <c r="C24" s="398"/>
      <c r="D24" s="398"/>
      <c r="E24" s="398"/>
      <c r="F24" s="398"/>
      <c r="G24" s="398"/>
      <c r="H24" s="398"/>
      <c r="I24" s="398"/>
      <c r="J24" s="398"/>
      <c r="K24" s="398"/>
      <c r="L24" s="398"/>
      <c r="M24" s="398"/>
      <c r="N24" s="398"/>
      <c r="O24" s="398"/>
    </row>
    <row r="25" spans="1:19" ht="29.25" customHeight="1" x14ac:dyDescent="0.2">
      <c r="B25" s="406" t="s">
        <v>391</v>
      </c>
      <c r="C25" s="406"/>
      <c r="D25" s="406"/>
      <c r="E25" s="406"/>
      <c r="F25" s="406"/>
      <c r="G25" s="406"/>
      <c r="H25" s="406"/>
      <c r="I25" s="406"/>
      <c r="J25" s="406"/>
      <c r="K25" s="406"/>
      <c r="L25" s="406"/>
      <c r="M25" s="406"/>
      <c r="N25" s="406"/>
      <c r="O25" s="406"/>
    </row>
    <row r="27" spans="1:19" ht="15.75" x14ac:dyDescent="0.25">
      <c r="B27" s="146"/>
      <c r="C27" s="128"/>
      <c r="D27" s="129"/>
      <c r="E27" s="129"/>
      <c r="F27" s="129"/>
      <c r="G27" s="129"/>
      <c r="H27" s="129"/>
      <c r="I27" s="129"/>
      <c r="J27" s="129"/>
      <c r="K27" s="129"/>
      <c r="L27" s="129"/>
      <c r="M27" s="129"/>
      <c r="N27" s="129"/>
      <c r="O27" s="146"/>
    </row>
    <row r="28" spans="1:19" ht="15.75" x14ac:dyDescent="0.25">
      <c r="B28" s="146"/>
      <c r="C28" s="128"/>
      <c r="D28" s="129"/>
      <c r="E28" s="129"/>
      <c r="F28" s="129"/>
      <c r="G28" s="129"/>
      <c r="H28" s="129"/>
      <c r="I28" s="129"/>
      <c r="J28" s="129"/>
      <c r="K28" s="129"/>
      <c r="L28" s="129"/>
      <c r="M28" s="129"/>
      <c r="N28" s="129"/>
      <c r="O28" s="129"/>
    </row>
    <row r="29" spans="1:19" ht="15.75" x14ac:dyDescent="0.25">
      <c r="B29" s="146"/>
      <c r="C29" s="128"/>
      <c r="D29" s="129"/>
      <c r="E29" s="129"/>
      <c r="F29" s="129"/>
      <c r="G29" s="129"/>
      <c r="H29" s="129"/>
      <c r="I29" s="129"/>
      <c r="J29" s="129"/>
      <c r="K29" s="129"/>
      <c r="L29" s="129"/>
      <c r="M29" s="129"/>
      <c r="N29" s="129"/>
      <c r="O29" s="129"/>
    </row>
    <row r="30" spans="1:19" ht="15" x14ac:dyDescent="0.25">
      <c r="B30" s="115"/>
      <c r="C30" s="116"/>
      <c r="D30" s="117"/>
      <c r="E30" s="117"/>
      <c r="F30" s="117"/>
      <c r="G30" s="117"/>
      <c r="H30" s="117"/>
      <c r="I30" s="117"/>
      <c r="J30" s="117"/>
      <c r="K30" s="117"/>
      <c r="L30" s="117"/>
      <c r="M30" s="117"/>
      <c r="N30" s="117"/>
      <c r="O30" s="117"/>
    </row>
    <row r="31" spans="1:19" x14ac:dyDescent="0.2">
      <c r="B31" s="118"/>
      <c r="C31" s="147"/>
      <c r="D31" s="76"/>
      <c r="E31" s="76"/>
      <c r="F31" s="76"/>
      <c r="G31" s="76"/>
      <c r="H31" s="76"/>
      <c r="I31" s="76"/>
      <c r="J31" s="76"/>
      <c r="K31" s="76"/>
      <c r="L31" s="76"/>
      <c r="M31" s="76"/>
      <c r="N31" s="76"/>
      <c r="O31" s="76"/>
    </row>
    <row r="32" spans="1:19" x14ac:dyDescent="0.2">
      <c r="B32" s="118"/>
      <c r="C32" s="147"/>
      <c r="D32" s="76"/>
      <c r="E32" s="76"/>
      <c r="F32" s="76"/>
      <c r="G32" s="76"/>
      <c r="H32" s="76"/>
      <c r="I32" s="76"/>
      <c r="J32" s="76"/>
      <c r="K32" s="76"/>
      <c r="L32" s="76"/>
      <c r="M32" s="76"/>
      <c r="N32" s="76"/>
      <c r="O32" s="76"/>
    </row>
    <row r="33" spans="2:15" x14ac:dyDescent="0.2">
      <c r="B33" s="118"/>
      <c r="C33" s="147"/>
      <c r="D33" s="76"/>
      <c r="E33" s="76"/>
      <c r="F33" s="76"/>
      <c r="G33" s="76"/>
      <c r="H33" s="76"/>
      <c r="I33" s="76"/>
      <c r="J33" s="76"/>
      <c r="K33" s="76"/>
      <c r="L33" s="76"/>
      <c r="M33" s="76"/>
      <c r="N33" s="76"/>
      <c r="O33" s="76"/>
    </row>
    <row r="34" spans="2:15" x14ac:dyDescent="0.2">
      <c r="B34" s="118"/>
      <c r="C34" s="147"/>
      <c r="D34" s="76"/>
      <c r="E34" s="76"/>
      <c r="F34" s="76"/>
      <c r="G34" s="76"/>
      <c r="H34" s="76"/>
      <c r="I34" s="76"/>
      <c r="J34" s="76"/>
      <c r="K34" s="76"/>
      <c r="L34" s="76"/>
      <c r="M34" s="76"/>
      <c r="N34" s="76"/>
      <c r="O34" s="76"/>
    </row>
    <row r="35" spans="2:15" x14ac:dyDescent="0.2">
      <c r="B35" s="118"/>
      <c r="C35" s="147"/>
      <c r="D35" s="76"/>
      <c r="E35" s="76"/>
      <c r="F35" s="76"/>
      <c r="G35" s="76"/>
      <c r="H35" s="76"/>
      <c r="I35" s="76"/>
      <c r="J35" s="76"/>
      <c r="K35" s="76"/>
      <c r="L35" s="76"/>
      <c r="M35" s="76"/>
      <c r="N35" s="76"/>
      <c r="O35" s="76"/>
    </row>
    <row r="36" spans="2:15" x14ac:dyDescent="0.2">
      <c r="B36" s="118"/>
      <c r="C36" s="147"/>
      <c r="D36" s="76"/>
      <c r="E36" s="76"/>
      <c r="F36" s="76"/>
      <c r="G36" s="76"/>
      <c r="H36" s="76"/>
      <c r="I36" s="76"/>
      <c r="J36" s="76"/>
      <c r="K36" s="76"/>
      <c r="L36" s="76"/>
      <c r="M36" s="76"/>
      <c r="N36" s="76"/>
      <c r="O36" s="76"/>
    </row>
    <row r="37" spans="2:15" x14ac:dyDescent="0.2">
      <c r="B37" s="118"/>
      <c r="C37" s="147"/>
      <c r="D37" s="76"/>
      <c r="E37" s="76"/>
      <c r="F37" s="76"/>
      <c r="G37" s="76"/>
      <c r="H37" s="76"/>
      <c r="I37" s="76"/>
      <c r="J37" s="76"/>
      <c r="K37" s="76"/>
      <c r="L37" s="76"/>
      <c r="M37" s="76"/>
      <c r="N37" s="76"/>
      <c r="O37" s="76"/>
    </row>
    <row r="38" spans="2:15" x14ac:dyDescent="0.2">
      <c r="B38" s="118"/>
      <c r="C38" s="147"/>
      <c r="D38" s="76"/>
      <c r="E38" s="76"/>
      <c r="F38" s="76"/>
      <c r="G38" s="76"/>
      <c r="H38" s="76"/>
      <c r="I38" s="76"/>
      <c r="J38" s="76"/>
      <c r="K38" s="76"/>
      <c r="L38" s="76"/>
      <c r="M38" s="76"/>
      <c r="N38" s="76"/>
      <c r="O38" s="76"/>
    </row>
    <row r="39" spans="2:15" ht="15" x14ac:dyDescent="0.25">
      <c r="B39" s="115"/>
      <c r="C39" s="121"/>
      <c r="D39" s="122"/>
      <c r="E39" s="122"/>
      <c r="F39" s="122"/>
      <c r="G39" s="122"/>
      <c r="H39" s="122"/>
      <c r="I39" s="122"/>
      <c r="J39" s="122"/>
      <c r="K39" s="122"/>
      <c r="L39" s="122"/>
      <c r="M39" s="122"/>
      <c r="N39" s="122"/>
      <c r="O39" s="122"/>
    </row>
    <row r="40" spans="2:15" ht="15" x14ac:dyDescent="0.25">
      <c r="B40" s="123"/>
      <c r="C40" s="124"/>
      <c r="D40" s="55"/>
      <c r="E40" s="20"/>
      <c r="F40" s="20"/>
      <c r="G40" s="20"/>
      <c r="H40" s="20"/>
      <c r="I40" s="20"/>
      <c r="J40" s="20"/>
      <c r="K40" s="20"/>
      <c r="L40" s="20"/>
      <c r="M40" s="20"/>
      <c r="N40" s="20"/>
      <c r="O40" s="20"/>
    </row>
    <row r="41" spans="2:15" ht="15" x14ac:dyDescent="0.2">
      <c r="B41" s="125"/>
      <c r="C41" s="98"/>
      <c r="D41" s="20"/>
      <c r="E41" s="20"/>
      <c r="F41" s="20"/>
      <c r="G41" s="20"/>
      <c r="H41" s="20"/>
      <c r="I41" s="20"/>
      <c r="J41" s="20"/>
      <c r="K41" s="20"/>
      <c r="L41" s="20"/>
      <c r="M41" s="20"/>
      <c r="N41" s="20"/>
      <c r="O41" s="20"/>
    </row>
    <row r="42" spans="2:15" ht="15" x14ac:dyDescent="0.25">
      <c r="B42" s="123"/>
      <c r="C42" s="124"/>
      <c r="D42" s="20"/>
      <c r="E42" s="20"/>
      <c r="F42" s="20"/>
      <c r="G42" s="20"/>
      <c r="H42" s="20"/>
      <c r="I42" s="20"/>
      <c r="J42" s="20"/>
      <c r="K42" s="20"/>
      <c r="L42" s="20"/>
      <c r="M42" s="20"/>
      <c r="N42" s="20"/>
      <c r="O42" s="20"/>
    </row>
    <row r="43" spans="2:15" ht="15" x14ac:dyDescent="0.2">
      <c r="B43" s="45"/>
      <c r="C43" s="50"/>
      <c r="D43" s="49"/>
      <c r="E43" s="49"/>
      <c r="F43" s="49"/>
      <c r="G43" s="49"/>
      <c r="H43" s="49"/>
      <c r="I43" s="49"/>
      <c r="J43" s="49"/>
      <c r="K43" s="49"/>
      <c r="L43" s="49"/>
      <c r="M43" s="49"/>
      <c r="N43" s="49"/>
      <c r="O43" s="49"/>
    </row>
  </sheetData>
  <mergeCells count="7">
    <mergeCell ref="D1:O1"/>
    <mergeCell ref="D3:O3"/>
    <mergeCell ref="B21:O21"/>
    <mergeCell ref="B24:O24"/>
    <mergeCell ref="B25:O25"/>
    <mergeCell ref="B3:B4"/>
    <mergeCell ref="D13:O13"/>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2"/>
  <dimension ref="A1:O18"/>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434</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98">
        <v>0.31</v>
      </c>
      <c r="D5" s="11"/>
      <c r="E5" s="11"/>
      <c r="F5" s="13"/>
      <c r="G5" s="11">
        <f t="shared" ref="G5:K6" si="0">$C$6*100/$C$8</f>
        <v>50</v>
      </c>
      <c r="H5" s="11">
        <f t="shared" si="0"/>
        <v>50</v>
      </c>
      <c r="I5" s="11">
        <f t="shared" si="0"/>
        <v>50</v>
      </c>
      <c r="J5" s="11">
        <f t="shared" si="0"/>
        <v>50</v>
      </c>
      <c r="K5" s="11">
        <f t="shared" si="0"/>
        <v>50</v>
      </c>
      <c r="L5" s="11"/>
      <c r="M5" s="11"/>
      <c r="N5" s="11"/>
      <c r="O5" s="13"/>
    </row>
    <row r="6" spans="1:15" s="12" customFormat="1" x14ac:dyDescent="0.2">
      <c r="B6" s="10" t="s">
        <v>78</v>
      </c>
      <c r="C6" s="298">
        <v>0.31</v>
      </c>
      <c r="D6" s="11"/>
      <c r="E6" s="11"/>
      <c r="F6" s="13"/>
      <c r="G6" s="11">
        <f t="shared" si="0"/>
        <v>50</v>
      </c>
      <c r="H6" s="11">
        <f t="shared" si="0"/>
        <v>50</v>
      </c>
      <c r="I6" s="11">
        <f t="shared" si="0"/>
        <v>50</v>
      </c>
      <c r="J6" s="11">
        <f t="shared" si="0"/>
        <v>50</v>
      </c>
      <c r="K6" s="11">
        <f t="shared" si="0"/>
        <v>50</v>
      </c>
      <c r="L6" s="11"/>
      <c r="M6" s="11"/>
      <c r="N6" s="11"/>
      <c r="O6" s="13"/>
    </row>
    <row r="7" spans="1:15" ht="16.5" x14ac:dyDescent="0.2">
      <c r="B7" s="257" t="s">
        <v>27</v>
      </c>
      <c r="C7" s="299">
        <f>SUM(C5:C6)</f>
        <v>0.62</v>
      </c>
      <c r="D7" s="423"/>
      <c r="E7" s="424"/>
      <c r="F7" s="424"/>
      <c r="G7" s="424"/>
      <c r="H7" s="424"/>
      <c r="I7" s="424"/>
      <c r="J7" s="424"/>
      <c r="K7" s="424"/>
      <c r="L7" s="424"/>
      <c r="M7" s="424"/>
      <c r="N7" s="424"/>
      <c r="O7" s="425"/>
    </row>
    <row r="8" spans="1:15" ht="16.5" x14ac:dyDescent="0.3">
      <c r="A8" s="19"/>
      <c r="B8" s="242" t="s">
        <v>28</v>
      </c>
      <c r="C8" s="300">
        <v>0.62</v>
      </c>
      <c r="D8" s="17">
        <f t="shared" ref="D8:O8" si="1">SUM(D5:D6)</f>
        <v>0</v>
      </c>
      <c r="E8" s="17">
        <f t="shared" si="1"/>
        <v>0</v>
      </c>
      <c r="F8" s="17">
        <f t="shared" si="1"/>
        <v>0</v>
      </c>
      <c r="G8" s="17">
        <f t="shared" si="1"/>
        <v>100</v>
      </c>
      <c r="H8" s="17">
        <f t="shared" si="1"/>
        <v>100</v>
      </c>
      <c r="I8" s="17">
        <f t="shared" si="1"/>
        <v>100</v>
      </c>
      <c r="J8" s="17">
        <f t="shared" si="1"/>
        <v>100</v>
      </c>
      <c r="K8" s="17">
        <f t="shared" si="1"/>
        <v>100</v>
      </c>
      <c r="L8" s="17">
        <f t="shared" si="1"/>
        <v>0</v>
      </c>
      <c r="M8" s="17">
        <f t="shared" si="1"/>
        <v>0</v>
      </c>
      <c r="N8" s="17">
        <f t="shared" si="1"/>
        <v>0</v>
      </c>
      <c r="O8" s="17">
        <f t="shared" si="1"/>
        <v>0</v>
      </c>
    </row>
    <row r="9" spans="1:15" ht="16.5" x14ac:dyDescent="0.2">
      <c r="A9" s="19"/>
      <c r="B9" s="21" t="s">
        <v>29</v>
      </c>
      <c r="C9" s="22">
        <f>C7/C8*100</f>
        <v>100</v>
      </c>
      <c r="D9" s="20"/>
      <c r="E9" s="20"/>
      <c r="F9" s="20"/>
      <c r="G9" s="20"/>
      <c r="H9" s="20"/>
      <c r="I9" s="20"/>
      <c r="J9" s="20"/>
      <c r="K9" s="20"/>
      <c r="L9" s="20"/>
      <c r="M9" s="20"/>
      <c r="N9" s="20"/>
      <c r="O9" s="23"/>
    </row>
    <row r="10" spans="1:15" ht="16.5" x14ac:dyDescent="0.3">
      <c r="A10" s="19"/>
      <c r="B10" s="24" t="s">
        <v>30</v>
      </c>
      <c r="C10" s="155">
        <v>0.83</v>
      </c>
      <c r="D10" s="20"/>
      <c r="E10" s="20"/>
      <c r="F10" s="20"/>
      <c r="G10" s="20"/>
      <c r="H10" s="20"/>
      <c r="I10" s="20"/>
      <c r="J10" s="20"/>
      <c r="K10" s="20"/>
      <c r="L10" s="20"/>
      <c r="M10" s="20"/>
      <c r="N10" s="20"/>
      <c r="O10" s="23"/>
    </row>
    <row r="11" spans="1:15" ht="16.5" x14ac:dyDescent="0.3">
      <c r="A11" s="19"/>
      <c r="B11" s="26" t="s">
        <v>32</v>
      </c>
      <c r="C11" s="144">
        <f>100*C8/C10</f>
        <v>74.698795180722897</v>
      </c>
      <c r="D11" s="20"/>
      <c r="E11" s="20"/>
      <c r="F11" s="20"/>
      <c r="G11" s="20"/>
      <c r="H11" s="20"/>
      <c r="I11" s="20"/>
      <c r="J11" s="20"/>
      <c r="K11" s="20"/>
      <c r="L11" s="20"/>
      <c r="M11" s="20"/>
      <c r="N11" s="20"/>
      <c r="O11" s="23"/>
    </row>
    <row r="12" spans="1:15" ht="16.5" x14ac:dyDescent="0.2">
      <c r="A12" s="19"/>
      <c r="B12" s="28" t="s">
        <v>33</v>
      </c>
      <c r="C12" s="156">
        <v>0.83</v>
      </c>
      <c r="D12" s="42"/>
      <c r="E12" s="32"/>
      <c r="F12" s="32"/>
      <c r="G12" s="32"/>
      <c r="H12" s="32"/>
      <c r="I12" s="32"/>
      <c r="J12" s="32"/>
      <c r="K12" s="32"/>
      <c r="L12" s="32"/>
      <c r="M12" s="32"/>
      <c r="N12" s="32"/>
      <c r="O12" s="33"/>
    </row>
    <row r="13" spans="1:15" x14ac:dyDescent="0.2">
      <c r="C13" s="43"/>
    </row>
    <row r="14" spans="1:15" ht="15.75" x14ac:dyDescent="0.25">
      <c r="B14" s="4" t="s">
        <v>37</v>
      </c>
    </row>
    <row r="15" spans="1:15" ht="30" customHeight="1" x14ac:dyDescent="0.2">
      <c r="B15" s="405" t="s">
        <v>435</v>
      </c>
      <c r="C15" s="405"/>
      <c r="D15" s="405"/>
      <c r="E15" s="405"/>
      <c r="F15" s="405"/>
      <c r="G15" s="405"/>
      <c r="H15" s="405"/>
      <c r="I15" s="405"/>
      <c r="J15" s="405"/>
      <c r="K15" s="405"/>
      <c r="L15" s="405"/>
      <c r="M15" s="405"/>
      <c r="N15" s="405"/>
      <c r="O15" s="405"/>
    </row>
    <row r="17" spans="2:15" ht="15.75" x14ac:dyDescent="0.25">
      <c r="B17" s="4" t="s">
        <v>39</v>
      </c>
    </row>
    <row r="18" spans="2:15" x14ac:dyDescent="0.2">
      <c r="B18" s="398" t="s">
        <v>395</v>
      </c>
      <c r="C18" s="398"/>
      <c r="D18" s="398"/>
      <c r="E18" s="398"/>
      <c r="F18" s="398"/>
      <c r="G18" s="398"/>
      <c r="H18" s="398"/>
      <c r="I18" s="398"/>
      <c r="J18" s="398"/>
      <c r="K18" s="398"/>
      <c r="L18" s="398"/>
      <c r="M18" s="398"/>
      <c r="N18" s="398"/>
      <c r="O18" s="398"/>
    </row>
  </sheetData>
  <mergeCells count="6">
    <mergeCell ref="D1:O1"/>
    <mergeCell ref="D3:O3"/>
    <mergeCell ref="B15:O15"/>
    <mergeCell ref="B18:O18"/>
    <mergeCell ref="B3:B4"/>
    <mergeCell ref="D7:O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dimension ref="A1:O39"/>
  <sheetViews>
    <sheetView topLeftCell="A22"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1" t="s">
        <v>196</v>
      </c>
      <c r="C1" s="2"/>
      <c r="D1" s="393"/>
      <c r="E1" s="393"/>
      <c r="F1" s="393"/>
      <c r="G1" s="393"/>
      <c r="H1" s="393"/>
      <c r="I1" s="393"/>
      <c r="J1" s="393"/>
      <c r="K1" s="393"/>
      <c r="L1" s="393"/>
      <c r="M1" s="393"/>
      <c r="N1" s="393"/>
      <c r="O1" s="393"/>
    </row>
    <row r="2" spans="2:15" s="3" customFormat="1" ht="15.75" x14ac:dyDescent="0.25">
      <c r="B2" s="4" t="s">
        <v>1</v>
      </c>
      <c r="C2" s="5" t="s">
        <v>197</v>
      </c>
    </row>
    <row r="3" spans="2:15" s="6" customFormat="1" ht="34.5" customHeight="1" x14ac:dyDescent="0.25">
      <c r="B3" s="399" t="s">
        <v>3</v>
      </c>
      <c r="C3" s="252" t="s">
        <v>741</v>
      </c>
      <c r="D3" s="394" t="s">
        <v>4</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14</v>
      </c>
      <c r="C5" s="254">
        <v>16.940000000000001</v>
      </c>
      <c r="D5" s="11">
        <f>$C$5*100/$C$20</f>
        <v>18.822222222222226</v>
      </c>
      <c r="E5" s="11">
        <f>$C$5*100/$C$20</f>
        <v>18.822222222222226</v>
      </c>
      <c r="F5" s="11">
        <f>$C$5*100/$C$20</f>
        <v>18.822222222222226</v>
      </c>
      <c r="G5" s="11">
        <f>$C$5*100/$C$20</f>
        <v>18.822222222222226</v>
      </c>
      <c r="H5" s="11"/>
      <c r="I5" s="11"/>
      <c r="J5" s="11"/>
      <c r="K5" s="11"/>
      <c r="L5" s="11"/>
      <c r="M5" s="11">
        <f>$C$5*100/$C$20</f>
        <v>18.822222222222226</v>
      </c>
      <c r="N5" s="11">
        <f>$C$5*100/$C$20</f>
        <v>18.822222222222226</v>
      </c>
      <c r="O5" s="11">
        <f>$C$5*100/$C$20</f>
        <v>18.822222222222226</v>
      </c>
    </row>
    <row r="6" spans="2:15" s="12" customFormat="1" x14ac:dyDescent="0.2">
      <c r="B6" s="10" t="s">
        <v>16</v>
      </c>
      <c r="C6" s="254">
        <v>5.2009999999999996</v>
      </c>
      <c r="D6" s="11">
        <f>$C$6*100/$C$20</f>
        <v>5.7788888888888881</v>
      </c>
      <c r="E6" s="11">
        <f>$C$6*100/$C$20</f>
        <v>5.7788888888888881</v>
      </c>
      <c r="F6" s="11">
        <f>$C$6*100/$C$20</f>
        <v>5.7788888888888881</v>
      </c>
      <c r="G6" s="11">
        <f>$C$6*100/$C$20</f>
        <v>5.7788888888888881</v>
      </c>
      <c r="H6" s="11"/>
      <c r="I6" s="11"/>
      <c r="J6" s="11"/>
      <c r="K6" s="11"/>
      <c r="L6" s="11"/>
      <c r="M6" s="11"/>
      <c r="N6" s="11">
        <f>$C$6*100/$C$20</f>
        <v>5.7788888888888881</v>
      </c>
      <c r="O6" s="11">
        <f>$C$6*100/$C$20</f>
        <v>5.7788888888888881</v>
      </c>
    </row>
    <row r="7" spans="2:15" s="12" customFormat="1" x14ac:dyDescent="0.2">
      <c r="B7" s="10" t="s">
        <v>17</v>
      </c>
      <c r="C7" s="254">
        <v>3.49</v>
      </c>
      <c r="D7" s="11"/>
      <c r="E7" s="11"/>
      <c r="F7" s="13"/>
      <c r="G7" s="11"/>
      <c r="H7" s="11">
        <f>$C$7*100/$C$20</f>
        <v>3.8777777777777778</v>
      </c>
      <c r="I7" s="11">
        <f>$C$7*100/$C$20</f>
        <v>3.8777777777777778</v>
      </c>
      <c r="J7" s="11">
        <f>$C$7*100/$C$20</f>
        <v>3.8777777777777778</v>
      </c>
      <c r="K7" s="11">
        <f>$C$7*100/$C$20</f>
        <v>3.8777777777777778</v>
      </c>
      <c r="L7" s="11">
        <f>$C$7*100/$C$20</f>
        <v>3.8777777777777778</v>
      </c>
      <c r="M7" s="11"/>
      <c r="N7" s="11"/>
      <c r="O7" s="13"/>
    </row>
    <row r="8" spans="2:15" s="12" customFormat="1" x14ac:dyDescent="0.2">
      <c r="B8" s="14" t="s">
        <v>98</v>
      </c>
      <c r="C8" s="254">
        <v>4.1559999999999997</v>
      </c>
      <c r="D8" s="11"/>
      <c r="E8" s="11">
        <f>$C$8*100/$C$20</f>
        <v>4.6177777777777775</v>
      </c>
      <c r="F8" s="11">
        <f>$C$8*100/$C$20</f>
        <v>4.6177777777777775</v>
      </c>
      <c r="G8" s="11">
        <f>$C$8*100/$C$20</f>
        <v>4.6177777777777775</v>
      </c>
      <c r="H8" s="11">
        <f>$C$8*100/$C$20</f>
        <v>4.6177777777777775</v>
      </c>
      <c r="I8" s="11"/>
      <c r="J8" s="11"/>
      <c r="K8" s="11"/>
      <c r="L8" s="11"/>
      <c r="M8" s="11"/>
      <c r="N8" s="11"/>
      <c r="O8" s="13"/>
    </row>
    <row r="9" spans="2:15" s="12" customFormat="1" x14ac:dyDescent="0.2">
      <c r="B9" s="10" t="s">
        <v>99</v>
      </c>
      <c r="C9" s="254">
        <v>14.34</v>
      </c>
      <c r="D9" s="11"/>
      <c r="E9" s="11"/>
      <c r="F9" s="11"/>
      <c r="G9" s="11"/>
      <c r="H9" s="11"/>
      <c r="I9" s="11">
        <f>$C$9*100/$C$20</f>
        <v>15.933333333333334</v>
      </c>
      <c r="J9" s="11">
        <f>$C$9*100/$C$20</f>
        <v>15.933333333333334</v>
      </c>
      <c r="K9" s="11">
        <f>$C$9*100/$C$20</f>
        <v>15.933333333333334</v>
      </c>
      <c r="L9" s="11">
        <f>$C$9*100/$C$20</f>
        <v>15.933333333333334</v>
      </c>
      <c r="M9" s="11"/>
      <c r="N9" s="11"/>
      <c r="O9" s="13"/>
    </row>
    <row r="10" spans="2:15" s="12" customFormat="1" x14ac:dyDescent="0.2">
      <c r="B10" s="37" t="s">
        <v>90</v>
      </c>
      <c r="C10" s="281">
        <v>4.9000000000000004</v>
      </c>
      <c r="D10" s="11">
        <f t="shared" ref="D10:O10" si="0">$C$10*100/$C$20</f>
        <v>5.4444444444444446</v>
      </c>
      <c r="E10" s="11">
        <f t="shared" si="0"/>
        <v>5.4444444444444446</v>
      </c>
      <c r="F10" s="11">
        <f t="shared" si="0"/>
        <v>5.4444444444444446</v>
      </c>
      <c r="G10" s="11">
        <f t="shared" si="0"/>
        <v>5.4444444444444446</v>
      </c>
      <c r="H10" s="11">
        <f t="shared" si="0"/>
        <v>5.4444444444444446</v>
      </c>
      <c r="I10" s="11">
        <f t="shared" si="0"/>
        <v>5.4444444444444446</v>
      </c>
      <c r="J10" s="11">
        <f t="shared" si="0"/>
        <v>5.4444444444444446</v>
      </c>
      <c r="K10" s="11">
        <f t="shared" si="0"/>
        <v>5.4444444444444446</v>
      </c>
      <c r="L10" s="11">
        <f t="shared" si="0"/>
        <v>5.4444444444444446</v>
      </c>
      <c r="M10" s="11">
        <f t="shared" si="0"/>
        <v>5.4444444444444446</v>
      </c>
      <c r="N10" s="11">
        <f t="shared" si="0"/>
        <v>5.4444444444444446</v>
      </c>
      <c r="O10" s="11">
        <f t="shared" si="0"/>
        <v>5.4444444444444446</v>
      </c>
    </row>
    <row r="11" spans="2:15" s="12" customFormat="1" x14ac:dyDescent="0.2">
      <c r="B11" s="14" t="s">
        <v>151</v>
      </c>
      <c r="C11" s="254">
        <v>2.754</v>
      </c>
      <c r="D11" s="11">
        <f t="shared" ref="D11:O11" si="1">$C$11*100/$C$20</f>
        <v>3.0599999999999996</v>
      </c>
      <c r="E11" s="11">
        <f t="shared" si="1"/>
        <v>3.0599999999999996</v>
      </c>
      <c r="F11" s="11">
        <f t="shared" si="1"/>
        <v>3.0599999999999996</v>
      </c>
      <c r="G11" s="11">
        <f t="shared" si="1"/>
        <v>3.0599999999999996</v>
      </c>
      <c r="H11" s="11">
        <f t="shared" si="1"/>
        <v>3.0599999999999996</v>
      </c>
      <c r="I11" s="11">
        <f t="shared" si="1"/>
        <v>3.0599999999999996</v>
      </c>
      <c r="J11" s="11">
        <f t="shared" si="1"/>
        <v>3.0599999999999996</v>
      </c>
      <c r="K11" s="11">
        <f t="shared" si="1"/>
        <v>3.0599999999999996</v>
      </c>
      <c r="L11" s="11">
        <f t="shared" si="1"/>
        <v>3.0599999999999996</v>
      </c>
      <c r="M11" s="11">
        <f t="shared" si="1"/>
        <v>3.0599999999999996</v>
      </c>
      <c r="N11" s="11">
        <f t="shared" si="1"/>
        <v>3.0599999999999996</v>
      </c>
      <c r="O11" s="11">
        <f t="shared" si="1"/>
        <v>3.0599999999999996</v>
      </c>
    </row>
    <row r="12" spans="2:15" s="12" customFormat="1" x14ac:dyDescent="0.2">
      <c r="B12" s="53" t="s">
        <v>94</v>
      </c>
      <c r="C12" s="254">
        <v>16.43</v>
      </c>
      <c r="D12" s="11">
        <f t="shared" ref="D12:O12" si="2">$C$12*100/$C$20</f>
        <v>18.255555555555556</v>
      </c>
      <c r="E12" s="11">
        <f t="shared" si="2"/>
        <v>18.255555555555556</v>
      </c>
      <c r="F12" s="11">
        <f t="shared" si="2"/>
        <v>18.255555555555556</v>
      </c>
      <c r="G12" s="11">
        <f t="shared" si="2"/>
        <v>18.255555555555556</v>
      </c>
      <c r="H12" s="11">
        <f t="shared" si="2"/>
        <v>18.255555555555556</v>
      </c>
      <c r="I12" s="11">
        <f t="shared" si="2"/>
        <v>18.255555555555556</v>
      </c>
      <c r="J12" s="11">
        <f t="shared" si="2"/>
        <v>18.255555555555556</v>
      </c>
      <c r="K12" s="11">
        <f t="shared" si="2"/>
        <v>18.255555555555556</v>
      </c>
      <c r="L12" s="11">
        <f t="shared" si="2"/>
        <v>18.255555555555556</v>
      </c>
      <c r="M12" s="11">
        <f t="shared" si="2"/>
        <v>18.255555555555556</v>
      </c>
      <c r="N12" s="11">
        <f t="shared" si="2"/>
        <v>18.255555555555556</v>
      </c>
      <c r="O12" s="11">
        <f t="shared" si="2"/>
        <v>18.255555555555556</v>
      </c>
    </row>
    <row r="13" spans="2:15" s="12" customFormat="1" x14ac:dyDescent="0.2">
      <c r="B13" s="10" t="s">
        <v>101</v>
      </c>
      <c r="C13" s="254">
        <v>0.71799999999999997</v>
      </c>
      <c r="D13" s="11"/>
      <c r="E13" s="11"/>
      <c r="F13" s="11"/>
      <c r="G13" s="11"/>
      <c r="H13" s="11">
        <f>$C$13*100/$C$20</f>
        <v>0.7977777777777777</v>
      </c>
      <c r="I13" s="11">
        <f>$C$13*100/$C$20</f>
        <v>0.7977777777777777</v>
      </c>
      <c r="J13" s="11">
        <f>$C$13*100/$C$20</f>
        <v>0.7977777777777777</v>
      </c>
      <c r="K13" s="11">
        <f>$C$13*100/$C$20</f>
        <v>0.7977777777777777</v>
      </c>
      <c r="L13" s="11">
        <f>$C$13*100/$C$20</f>
        <v>0.7977777777777777</v>
      </c>
      <c r="M13" s="11"/>
      <c r="N13" s="11"/>
      <c r="O13" s="13"/>
    </row>
    <row r="14" spans="2:15" s="12" customFormat="1" x14ac:dyDescent="0.2">
      <c r="B14" s="10" t="s">
        <v>53</v>
      </c>
      <c r="C14" s="255">
        <v>19.166</v>
      </c>
      <c r="D14" s="11"/>
      <c r="E14" s="11"/>
      <c r="F14" s="13"/>
      <c r="G14" s="11"/>
      <c r="H14" s="11">
        <f>$C$14*100/$C$20</f>
        <v>21.295555555555556</v>
      </c>
      <c r="I14" s="11">
        <f>$C$14*100/$C$20</f>
        <v>21.295555555555556</v>
      </c>
      <c r="J14" s="11">
        <f>$C$14*100/$C$20</f>
        <v>21.295555555555556</v>
      </c>
      <c r="K14" s="11">
        <f>$C$14*100/$C$20</f>
        <v>21.295555555555556</v>
      </c>
      <c r="L14" s="11">
        <f>$C$14*100/$C$20</f>
        <v>21.295555555555556</v>
      </c>
      <c r="M14" s="11"/>
      <c r="N14" s="11"/>
      <c r="O14" s="13"/>
    </row>
    <row r="15" spans="2:15" s="12" customFormat="1" x14ac:dyDescent="0.2">
      <c r="B15" s="37" t="s">
        <v>54</v>
      </c>
      <c r="C15" s="254">
        <v>4.3099999999999996</v>
      </c>
      <c r="D15" s="38"/>
      <c r="E15" s="38"/>
      <c r="F15" s="39"/>
      <c r="G15" s="11"/>
      <c r="H15" s="11">
        <f>$C$15*100/$C$20</f>
        <v>4.7888888888888879</v>
      </c>
      <c r="I15" s="11">
        <f>$C$15*100/$C$20</f>
        <v>4.7888888888888879</v>
      </c>
      <c r="J15" s="11">
        <f>$C$15*100/$C$20</f>
        <v>4.7888888888888879</v>
      </c>
      <c r="K15" s="11">
        <f>$C$15*100/$C$20</f>
        <v>4.7888888888888879</v>
      </c>
      <c r="L15" s="11">
        <f>$C$15*100/$C$20</f>
        <v>4.7888888888888879</v>
      </c>
      <c r="M15" s="11"/>
      <c r="N15" s="11"/>
      <c r="O15" s="13"/>
    </row>
    <row r="16" spans="2:15" s="12" customFormat="1" x14ac:dyDescent="0.2">
      <c r="B16" s="10" t="s">
        <v>55</v>
      </c>
      <c r="C16" s="254">
        <v>3.4060000000000001</v>
      </c>
      <c r="D16" s="11">
        <f>$C$16*100/$C$20</f>
        <v>3.7844444444444445</v>
      </c>
      <c r="E16" s="11">
        <f>$C$16*100/$C$20</f>
        <v>3.7844444444444445</v>
      </c>
      <c r="F16" s="11">
        <f>$C$16*100/$C$20</f>
        <v>3.7844444444444445</v>
      </c>
      <c r="G16" s="11">
        <f>$C$16*100/$C$20</f>
        <v>3.7844444444444445</v>
      </c>
      <c r="H16" s="11"/>
      <c r="I16" s="11"/>
      <c r="J16" s="11"/>
      <c r="K16" s="11"/>
      <c r="L16" s="11"/>
      <c r="M16" s="11"/>
      <c r="N16" s="11">
        <f>$C$16*100/$C$20</f>
        <v>3.7844444444444445</v>
      </c>
      <c r="O16" s="11">
        <f>$C$16*100/$C$20</f>
        <v>3.7844444444444445</v>
      </c>
    </row>
    <row r="17" spans="1:15" s="12" customFormat="1" x14ac:dyDescent="0.2">
      <c r="B17" s="10" t="s">
        <v>63</v>
      </c>
      <c r="C17" s="254">
        <v>8.98</v>
      </c>
      <c r="D17" s="11"/>
      <c r="E17" s="11"/>
      <c r="F17" s="11"/>
      <c r="G17" s="11"/>
      <c r="H17" s="11">
        <f>$C$17*100/$C$20</f>
        <v>9.9777777777777779</v>
      </c>
      <c r="I17" s="11">
        <f>$C$17*100/$C$20</f>
        <v>9.9777777777777779</v>
      </c>
      <c r="J17" s="11">
        <f>$C$17*100/$C$20</f>
        <v>9.9777777777777779</v>
      </c>
      <c r="K17" s="11">
        <f>$C$17*100/$C$20</f>
        <v>9.9777777777777779</v>
      </c>
      <c r="L17" s="11">
        <f>$C$17*100/$C$20</f>
        <v>9.9777777777777779</v>
      </c>
      <c r="M17" s="11"/>
      <c r="N17" s="11"/>
      <c r="O17" s="13"/>
    </row>
    <row r="18" spans="1:15" s="12" customFormat="1" x14ac:dyDescent="0.2">
      <c r="B18" s="10" t="s">
        <v>157</v>
      </c>
      <c r="C18" s="254">
        <v>0.50800000000000001</v>
      </c>
      <c r="D18" s="11">
        <f t="shared" ref="D18:O18" si="3">$C$18*100/$C$20</f>
        <v>0.56444444444444442</v>
      </c>
      <c r="E18" s="11">
        <f t="shared" si="3"/>
        <v>0.56444444444444442</v>
      </c>
      <c r="F18" s="11">
        <f t="shared" si="3"/>
        <v>0.56444444444444442</v>
      </c>
      <c r="G18" s="11">
        <f t="shared" si="3"/>
        <v>0.56444444444444442</v>
      </c>
      <c r="H18" s="11">
        <f t="shared" si="3"/>
        <v>0.56444444444444442</v>
      </c>
      <c r="I18" s="11">
        <f t="shared" si="3"/>
        <v>0.56444444444444442</v>
      </c>
      <c r="J18" s="11">
        <f t="shared" si="3"/>
        <v>0.56444444444444442</v>
      </c>
      <c r="K18" s="11">
        <f t="shared" si="3"/>
        <v>0.56444444444444442</v>
      </c>
      <c r="L18" s="11">
        <f t="shared" si="3"/>
        <v>0.56444444444444442</v>
      </c>
      <c r="M18" s="11">
        <f t="shared" si="3"/>
        <v>0.56444444444444442</v>
      </c>
      <c r="N18" s="11">
        <f t="shared" si="3"/>
        <v>0.56444444444444442</v>
      </c>
      <c r="O18" s="11">
        <f t="shared" si="3"/>
        <v>0.56444444444444442</v>
      </c>
    </row>
    <row r="19" spans="1:15" ht="16.5" x14ac:dyDescent="0.2">
      <c r="B19" s="257" t="s">
        <v>27</v>
      </c>
      <c r="C19" s="260">
        <f t="shared" ref="C19" si="4">SUM(C5:C18)</f>
        <v>105.29899999999999</v>
      </c>
      <c r="D19" s="423"/>
      <c r="E19" s="424"/>
      <c r="F19" s="424"/>
      <c r="G19" s="424"/>
      <c r="H19" s="424"/>
      <c r="I19" s="424"/>
      <c r="J19" s="424"/>
      <c r="K19" s="424"/>
      <c r="L19" s="424"/>
      <c r="M19" s="424"/>
      <c r="N19" s="424"/>
      <c r="O19" s="425"/>
    </row>
    <row r="20" spans="1:15" ht="16.5" x14ac:dyDescent="0.3">
      <c r="A20" s="19"/>
      <c r="B20" s="242" t="s">
        <v>28</v>
      </c>
      <c r="C20" s="243">
        <v>90</v>
      </c>
      <c r="D20" s="17">
        <f t="shared" ref="D20:O20" si="5">SUM(D5:D18)</f>
        <v>55.710000000000008</v>
      </c>
      <c r="E20" s="17">
        <f t="shared" si="5"/>
        <v>60.327777777777797</v>
      </c>
      <c r="F20" s="17">
        <f t="shared" si="5"/>
        <v>60.327777777777797</v>
      </c>
      <c r="G20" s="17">
        <f t="shared" si="5"/>
        <v>60.327777777777797</v>
      </c>
      <c r="H20" s="17">
        <f t="shared" si="5"/>
        <v>72.680000000000007</v>
      </c>
      <c r="I20" s="17">
        <f t="shared" si="5"/>
        <v>83.995555555555555</v>
      </c>
      <c r="J20" s="17">
        <f t="shared" si="5"/>
        <v>83.995555555555555</v>
      </c>
      <c r="K20" s="17">
        <f t="shared" si="5"/>
        <v>83.995555555555555</v>
      </c>
      <c r="L20" s="17">
        <f t="shared" si="5"/>
        <v>83.995555555555555</v>
      </c>
      <c r="M20" s="17">
        <f t="shared" si="5"/>
        <v>46.146666666666675</v>
      </c>
      <c r="N20" s="17">
        <f t="shared" si="5"/>
        <v>55.710000000000008</v>
      </c>
      <c r="O20" s="40">
        <f t="shared" si="5"/>
        <v>55.710000000000008</v>
      </c>
    </row>
    <row r="21" spans="1:15" ht="16.5" x14ac:dyDescent="0.2">
      <c r="A21" s="19"/>
      <c r="B21" s="21" t="s">
        <v>29</v>
      </c>
      <c r="C21" s="22">
        <f>C19/C20*100</f>
        <v>116.99888888888887</v>
      </c>
      <c r="D21" s="20"/>
      <c r="E21" s="20"/>
      <c r="F21" s="20"/>
      <c r="G21" s="20"/>
      <c r="H21" s="20"/>
      <c r="I21" s="20"/>
      <c r="J21" s="20"/>
      <c r="K21" s="20"/>
      <c r="L21" s="20"/>
      <c r="M21" s="20"/>
      <c r="N21" s="20"/>
      <c r="O21" s="23"/>
    </row>
    <row r="22" spans="1:15" ht="16.5" x14ac:dyDescent="0.3">
      <c r="A22" s="19"/>
      <c r="B22" s="24" t="s">
        <v>30</v>
      </c>
      <c r="C22" s="22">
        <v>104</v>
      </c>
      <c r="D22" s="25" t="s">
        <v>31</v>
      </c>
      <c r="E22" s="20"/>
      <c r="F22" s="20"/>
      <c r="G22" s="20"/>
      <c r="H22" s="20"/>
      <c r="I22" s="20"/>
      <c r="J22" s="20"/>
      <c r="K22" s="20"/>
      <c r="L22" s="20"/>
      <c r="M22" s="20"/>
      <c r="N22" s="20"/>
      <c r="O22" s="23"/>
    </row>
    <row r="23" spans="1:15" ht="16.5" x14ac:dyDescent="0.3">
      <c r="A23" s="19"/>
      <c r="B23" s="26" t="s">
        <v>32</v>
      </c>
      <c r="C23" s="27">
        <f>C20/C22*100</f>
        <v>86.538461538461547</v>
      </c>
      <c r="D23" s="25"/>
      <c r="E23" s="20"/>
      <c r="F23" s="20"/>
      <c r="G23" s="20"/>
      <c r="H23" s="20"/>
      <c r="I23" s="20"/>
      <c r="J23" s="20"/>
      <c r="K23" s="20"/>
      <c r="L23" s="20"/>
      <c r="M23" s="20"/>
      <c r="N23" s="20"/>
      <c r="O23" s="23"/>
    </row>
    <row r="24" spans="1:15" ht="16.5" x14ac:dyDescent="0.2">
      <c r="A24" s="19"/>
      <c r="B24" s="28" t="s">
        <v>33</v>
      </c>
      <c r="C24" s="29">
        <v>104</v>
      </c>
      <c r="D24" s="30" t="s">
        <v>31</v>
      </c>
      <c r="E24" s="44" t="s">
        <v>198</v>
      </c>
      <c r="F24" s="32"/>
      <c r="G24" s="32"/>
      <c r="H24" s="32"/>
      <c r="I24" s="32"/>
      <c r="J24" s="32"/>
      <c r="K24" s="32"/>
      <c r="L24" s="32"/>
      <c r="M24" s="32"/>
      <c r="N24" s="32"/>
      <c r="O24" s="33"/>
    </row>
    <row r="25" spans="1:15" ht="15" x14ac:dyDescent="0.2">
      <c r="B25" s="45"/>
      <c r="C25" s="46"/>
      <c r="D25" s="47"/>
      <c r="E25" s="48"/>
      <c r="F25" s="49"/>
      <c r="G25" s="49"/>
      <c r="H25" s="49"/>
      <c r="I25" s="49"/>
      <c r="J25" s="49"/>
      <c r="K25" s="49"/>
      <c r="L25" s="49"/>
      <c r="M25" s="49"/>
      <c r="N25" s="49"/>
      <c r="O25" s="49"/>
    </row>
    <row r="26" spans="1:15" ht="15" x14ac:dyDescent="0.2">
      <c r="B26" s="45"/>
      <c r="C26" s="50"/>
      <c r="D26" s="47"/>
      <c r="E26" s="48"/>
      <c r="F26" s="49"/>
      <c r="G26" s="49"/>
      <c r="H26" s="49"/>
      <c r="I26" s="49"/>
      <c r="J26" s="49"/>
      <c r="K26" s="49"/>
      <c r="L26" s="49"/>
      <c r="M26" s="49"/>
      <c r="N26" s="49"/>
      <c r="O26" s="49"/>
    </row>
    <row r="27" spans="1:15" ht="15" x14ac:dyDescent="0.2">
      <c r="B27" s="45"/>
      <c r="C27" s="50"/>
      <c r="D27" s="47"/>
      <c r="E27" s="48"/>
      <c r="F27" s="49"/>
      <c r="G27" s="49"/>
      <c r="H27" s="49"/>
      <c r="I27" s="49"/>
      <c r="J27" s="49"/>
      <c r="K27" s="49"/>
      <c r="L27" s="49"/>
      <c r="M27" s="49"/>
      <c r="N27" s="49"/>
      <c r="O27" s="49"/>
    </row>
    <row r="28" spans="1:15" ht="15" x14ac:dyDescent="0.2">
      <c r="B28" s="45"/>
      <c r="C28" s="50"/>
      <c r="D28" s="47"/>
      <c r="E28" s="48"/>
      <c r="F28" s="49"/>
      <c r="G28" s="49"/>
      <c r="H28" s="49"/>
      <c r="I28" s="49"/>
      <c r="J28" s="49"/>
      <c r="K28" s="49"/>
      <c r="L28" s="49"/>
      <c r="M28" s="49"/>
      <c r="N28" s="49"/>
      <c r="O28" s="49"/>
    </row>
    <row r="29" spans="1:15" ht="15" x14ac:dyDescent="0.2">
      <c r="B29" s="45"/>
      <c r="C29" s="50"/>
      <c r="D29" s="47"/>
      <c r="E29" s="48"/>
      <c r="F29" s="49"/>
      <c r="G29" s="49"/>
      <c r="H29" s="49"/>
      <c r="I29" s="49"/>
      <c r="J29" s="49"/>
      <c r="K29" s="49"/>
      <c r="L29" s="49"/>
      <c r="M29" s="49"/>
      <c r="N29" s="49"/>
      <c r="O29" s="49"/>
    </row>
    <row r="30" spans="1:15" ht="15" x14ac:dyDescent="0.2">
      <c r="B30" s="45"/>
      <c r="C30" s="50"/>
      <c r="D30" s="47"/>
      <c r="E30" s="48"/>
      <c r="F30" s="49"/>
      <c r="G30" s="49"/>
      <c r="H30" s="49"/>
      <c r="I30" s="49"/>
      <c r="J30" s="49"/>
      <c r="K30" s="49"/>
      <c r="L30" s="49"/>
      <c r="M30" s="49"/>
      <c r="N30" s="49"/>
      <c r="O30" s="49"/>
    </row>
    <row r="31" spans="1:15" ht="15" x14ac:dyDescent="0.2">
      <c r="B31" s="45"/>
      <c r="C31" s="50"/>
      <c r="D31" s="47"/>
      <c r="E31" s="48"/>
      <c r="F31" s="49"/>
      <c r="G31" s="49"/>
      <c r="H31" s="49"/>
      <c r="I31" s="49"/>
      <c r="J31" s="49"/>
      <c r="K31" s="49"/>
      <c r="L31" s="49"/>
      <c r="M31" s="49"/>
      <c r="N31" s="49"/>
      <c r="O31" s="49"/>
    </row>
    <row r="32" spans="1:15" ht="15" x14ac:dyDescent="0.2">
      <c r="B32" s="45"/>
      <c r="C32" s="50"/>
      <c r="D32" s="47"/>
      <c r="E32" s="48"/>
      <c r="F32" s="49"/>
      <c r="G32" s="49"/>
      <c r="H32" s="49"/>
      <c r="I32" s="49"/>
      <c r="J32" s="49"/>
      <c r="K32" s="49"/>
      <c r="L32" s="49"/>
      <c r="M32" s="49"/>
      <c r="N32" s="49"/>
      <c r="O32" s="49"/>
    </row>
    <row r="34" spans="2:15" ht="15.75" x14ac:dyDescent="0.25">
      <c r="B34" s="4" t="s">
        <v>638</v>
      </c>
    </row>
    <row r="35" spans="2:15" ht="54" customHeight="1" x14ac:dyDescent="0.2">
      <c r="B35" s="405" t="s">
        <v>199</v>
      </c>
      <c r="C35" s="405"/>
      <c r="D35" s="405"/>
      <c r="E35" s="405"/>
      <c r="F35" s="405"/>
      <c r="G35" s="405"/>
      <c r="H35" s="405"/>
      <c r="I35" s="405"/>
      <c r="J35" s="405"/>
      <c r="K35" s="405"/>
      <c r="L35" s="405"/>
      <c r="M35" s="405"/>
      <c r="N35" s="405"/>
      <c r="O35" s="405"/>
    </row>
    <row r="37" spans="2:15" ht="15.75" x14ac:dyDescent="0.25">
      <c r="B37" s="4" t="s">
        <v>39</v>
      </c>
    </row>
    <row r="38" spans="2:15" ht="28.5" customHeight="1" x14ac:dyDescent="0.2">
      <c r="B38" s="405" t="s">
        <v>200</v>
      </c>
      <c r="C38" s="405"/>
      <c r="D38" s="405"/>
      <c r="E38" s="405"/>
      <c r="F38" s="405"/>
      <c r="G38" s="405"/>
      <c r="H38" s="405"/>
      <c r="I38" s="405"/>
      <c r="J38" s="405"/>
      <c r="K38" s="405"/>
      <c r="L38" s="405"/>
      <c r="M38" s="405"/>
      <c r="N38" s="405"/>
      <c r="O38" s="405"/>
    </row>
    <row r="39" spans="2:15" x14ac:dyDescent="0.2">
      <c r="B39" s="406" t="s">
        <v>201</v>
      </c>
      <c r="C39" s="406"/>
      <c r="D39" s="406"/>
      <c r="E39" s="406"/>
      <c r="F39" s="406"/>
      <c r="G39" s="406"/>
      <c r="H39" s="406"/>
      <c r="I39" s="406"/>
      <c r="J39" s="406"/>
      <c r="K39" s="406"/>
      <c r="L39" s="406"/>
      <c r="M39" s="406"/>
      <c r="N39" s="406"/>
      <c r="O39" s="406"/>
    </row>
  </sheetData>
  <mergeCells count="7">
    <mergeCell ref="D1:O1"/>
    <mergeCell ref="D3:O3"/>
    <mergeCell ref="B35:O35"/>
    <mergeCell ref="B38:O38"/>
    <mergeCell ref="B39:O39"/>
    <mergeCell ref="B3:B4"/>
    <mergeCell ref="D19:O1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5"/>
  <dimension ref="A1:O17"/>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555</v>
      </c>
      <c r="C1" s="2"/>
      <c r="D1" s="1"/>
      <c r="E1" s="1"/>
      <c r="F1" s="1"/>
      <c r="G1" s="1"/>
      <c r="H1" s="1"/>
      <c r="I1" s="1"/>
      <c r="J1" s="1"/>
      <c r="K1" s="1"/>
      <c r="L1" s="1"/>
      <c r="M1" s="1"/>
      <c r="N1" s="1"/>
      <c r="O1" s="1"/>
    </row>
    <row r="2" spans="1:15" s="3" customFormat="1" ht="15.75" x14ac:dyDescent="0.25">
      <c r="B2" s="4" t="s">
        <v>1</v>
      </c>
      <c r="C2" s="5" t="s">
        <v>303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77">
        <v>6.7000000000000004E-2</v>
      </c>
      <c r="D5" s="11"/>
      <c r="E5" s="11"/>
      <c r="F5" s="11">
        <f t="shared" ref="F5:K5" si="0">$C$5*100/$C$7</f>
        <v>100</v>
      </c>
      <c r="G5" s="11">
        <f t="shared" si="0"/>
        <v>100</v>
      </c>
      <c r="H5" s="11">
        <f t="shared" si="0"/>
        <v>100</v>
      </c>
      <c r="I5" s="11">
        <f t="shared" si="0"/>
        <v>100</v>
      </c>
      <c r="J5" s="11">
        <f t="shared" si="0"/>
        <v>100</v>
      </c>
      <c r="K5" s="11">
        <f t="shared" si="0"/>
        <v>100</v>
      </c>
      <c r="L5" s="11"/>
      <c r="M5" s="11"/>
      <c r="N5" s="11"/>
      <c r="O5" s="13"/>
    </row>
    <row r="6" spans="1:15" ht="16.5" x14ac:dyDescent="0.2">
      <c r="B6" s="257" t="s">
        <v>27</v>
      </c>
      <c r="C6" s="279">
        <f t="shared" ref="C6" si="1">SUM(C5:C5)</f>
        <v>6.7000000000000004E-2</v>
      </c>
      <c r="D6" s="423"/>
      <c r="E6" s="424"/>
      <c r="F6" s="424"/>
      <c r="G6" s="424"/>
      <c r="H6" s="424"/>
      <c r="I6" s="424"/>
      <c r="J6" s="424"/>
      <c r="K6" s="424"/>
      <c r="L6" s="424"/>
      <c r="M6" s="424"/>
      <c r="N6" s="424"/>
      <c r="O6" s="425"/>
    </row>
    <row r="7" spans="1:15" ht="16.5" x14ac:dyDescent="0.3">
      <c r="A7" s="19"/>
      <c r="B7" s="242" t="s">
        <v>28</v>
      </c>
      <c r="C7" s="280">
        <v>6.7000000000000004E-2</v>
      </c>
      <c r="D7" s="17">
        <f t="shared" ref="D7:O7" si="2">SUM(D5:D5)</f>
        <v>0</v>
      </c>
      <c r="E7" s="17">
        <f t="shared" si="2"/>
        <v>0</v>
      </c>
      <c r="F7" s="17">
        <f t="shared" si="2"/>
        <v>100</v>
      </c>
      <c r="G7" s="17">
        <f t="shared" si="2"/>
        <v>100</v>
      </c>
      <c r="H7" s="17">
        <f t="shared" si="2"/>
        <v>100</v>
      </c>
      <c r="I7" s="17">
        <f t="shared" si="2"/>
        <v>100</v>
      </c>
      <c r="J7" s="17">
        <f t="shared" si="2"/>
        <v>100</v>
      </c>
      <c r="K7" s="17">
        <f t="shared" si="2"/>
        <v>100</v>
      </c>
      <c r="L7" s="17">
        <f t="shared" si="2"/>
        <v>0</v>
      </c>
      <c r="M7" s="17">
        <f t="shared" si="2"/>
        <v>0</v>
      </c>
      <c r="N7" s="17">
        <f t="shared" si="2"/>
        <v>0</v>
      </c>
      <c r="O7" s="40">
        <f t="shared" si="2"/>
        <v>0</v>
      </c>
    </row>
    <row r="8" spans="1:15" ht="16.5" x14ac:dyDescent="0.2">
      <c r="A8" s="19"/>
      <c r="B8" s="21" t="s">
        <v>29</v>
      </c>
      <c r="C8" s="22">
        <f>C6/C7*100</f>
        <v>100</v>
      </c>
      <c r="D8" s="20"/>
      <c r="E8" s="20"/>
      <c r="F8" s="20"/>
      <c r="G8" s="20"/>
      <c r="H8" s="20"/>
      <c r="I8" s="20"/>
      <c r="J8" s="20"/>
      <c r="K8" s="20"/>
      <c r="L8" s="20"/>
      <c r="M8" s="20"/>
      <c r="N8" s="20"/>
      <c r="O8" s="23"/>
    </row>
    <row r="9" spans="1:15" ht="16.5" x14ac:dyDescent="0.3">
      <c r="A9" s="19"/>
      <c r="B9" s="24" t="s">
        <v>30</v>
      </c>
      <c r="C9" s="183">
        <v>2.637</v>
      </c>
      <c r="D9" s="20"/>
      <c r="E9" s="20"/>
      <c r="F9" s="20"/>
      <c r="G9" s="20"/>
      <c r="H9" s="20"/>
      <c r="I9" s="20"/>
      <c r="J9" s="20"/>
      <c r="K9" s="20"/>
      <c r="L9" s="20"/>
      <c r="M9" s="20"/>
      <c r="N9" s="20"/>
      <c r="O9" s="23"/>
    </row>
    <row r="10" spans="1:15" ht="16.5" x14ac:dyDescent="0.3">
      <c r="A10" s="19"/>
      <c r="B10" s="26" t="s">
        <v>32</v>
      </c>
      <c r="C10" s="140">
        <f>100*C7/C9</f>
        <v>2.540766021994691</v>
      </c>
      <c r="D10" s="20"/>
      <c r="E10" s="20"/>
      <c r="F10" s="20"/>
      <c r="G10" s="20"/>
      <c r="H10" s="20"/>
      <c r="I10" s="20"/>
      <c r="J10" s="20"/>
      <c r="K10" s="20"/>
      <c r="L10" s="20"/>
      <c r="M10" s="20"/>
      <c r="N10" s="20"/>
      <c r="O10" s="23"/>
    </row>
    <row r="11" spans="1:15" ht="16.5" x14ac:dyDescent="0.2">
      <c r="A11" s="19"/>
      <c r="B11" s="28" t="s">
        <v>33</v>
      </c>
      <c r="C11" s="62">
        <v>2.637</v>
      </c>
      <c r="D11" s="42"/>
      <c r="E11" s="32"/>
      <c r="F11" s="32"/>
      <c r="G11" s="32"/>
      <c r="H11" s="32"/>
      <c r="I11" s="32"/>
      <c r="J11" s="32"/>
      <c r="K11" s="32"/>
      <c r="L11" s="32"/>
      <c r="M11" s="32"/>
      <c r="N11" s="32"/>
      <c r="O11" s="33"/>
    </row>
    <row r="12" spans="1:15" x14ac:dyDescent="0.2">
      <c r="C12" s="43"/>
    </row>
    <row r="13" spans="1:15" ht="15.75" x14ac:dyDescent="0.25">
      <c r="B13" s="4" t="s">
        <v>37</v>
      </c>
    </row>
    <row r="14" spans="1:15" ht="44.25" customHeight="1" x14ac:dyDescent="0.2">
      <c r="B14" s="397" t="s">
        <v>556</v>
      </c>
      <c r="C14" s="397"/>
      <c r="D14" s="397"/>
      <c r="E14" s="397"/>
      <c r="F14" s="397"/>
      <c r="G14" s="397"/>
      <c r="H14" s="397"/>
      <c r="I14" s="397"/>
      <c r="J14" s="397"/>
      <c r="K14" s="397"/>
      <c r="L14" s="397"/>
      <c r="M14" s="397"/>
      <c r="N14" s="397"/>
      <c r="O14" s="397"/>
    </row>
    <row r="16" spans="1:15" ht="15.75" x14ac:dyDescent="0.25">
      <c r="B16" s="4" t="s">
        <v>39</v>
      </c>
    </row>
    <row r="17" spans="2:15" x14ac:dyDescent="0.2">
      <c r="B17" s="392" t="s">
        <v>42</v>
      </c>
      <c r="C17" s="392"/>
      <c r="D17" s="392"/>
      <c r="E17" s="392"/>
      <c r="F17" s="392"/>
      <c r="G17" s="392"/>
      <c r="H17" s="392"/>
      <c r="I17" s="392"/>
      <c r="J17" s="392"/>
      <c r="K17" s="392"/>
      <c r="L17" s="392"/>
      <c r="M17" s="392"/>
      <c r="N17" s="392"/>
      <c r="O17" s="392"/>
    </row>
  </sheetData>
  <mergeCells count="5">
    <mergeCell ref="D3:O3"/>
    <mergeCell ref="B14:O14"/>
    <mergeCell ref="B17:O17"/>
    <mergeCell ref="B3:B4"/>
    <mergeCell ref="D6:O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6"/>
  <dimension ref="A1:O18"/>
  <sheetViews>
    <sheetView topLeftCell="A4"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557</v>
      </c>
      <c r="C1" s="2"/>
      <c r="D1" s="1"/>
      <c r="E1" s="1"/>
      <c r="F1" s="1"/>
      <c r="G1" s="1"/>
      <c r="H1" s="1"/>
      <c r="I1" s="1"/>
      <c r="J1" s="1"/>
      <c r="K1" s="1"/>
      <c r="L1" s="1"/>
      <c r="M1" s="1"/>
      <c r="N1" s="1"/>
      <c r="O1" s="1"/>
    </row>
    <row r="2" spans="1:15" s="3" customFormat="1" ht="15.75" x14ac:dyDescent="0.25">
      <c r="B2" s="4" t="s">
        <v>1</v>
      </c>
      <c r="C2" s="5" t="s">
        <v>515</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301">
        <v>0.1</v>
      </c>
      <c r="D5" s="11">
        <f>$C$5*100/$C$7</f>
        <v>100</v>
      </c>
      <c r="E5" s="11">
        <f>$C$5*100/$C$7</f>
        <v>100</v>
      </c>
      <c r="F5" s="11">
        <f>$C$5*100/$C$7</f>
        <v>100</v>
      </c>
      <c r="G5" s="11">
        <f>$C$5*100/$C$7</f>
        <v>100</v>
      </c>
      <c r="H5" s="11"/>
      <c r="I5" s="11"/>
      <c r="J5" s="11"/>
      <c r="K5" s="11"/>
      <c r="L5" s="11"/>
      <c r="M5" s="11"/>
      <c r="N5" s="11">
        <f>$C$5*100/$C$7</f>
        <v>100</v>
      </c>
      <c r="O5" s="11">
        <f>$C$5*100/$C$7</f>
        <v>100</v>
      </c>
    </row>
    <row r="6" spans="1:15" ht="16.5" x14ac:dyDescent="0.2">
      <c r="B6" s="257" t="s">
        <v>27</v>
      </c>
      <c r="C6" s="302">
        <f t="shared" ref="C6" si="0">SUM(C5:C5)</f>
        <v>0.1</v>
      </c>
      <c r="D6" s="423"/>
      <c r="E6" s="424"/>
      <c r="F6" s="424"/>
      <c r="G6" s="424"/>
      <c r="H6" s="424"/>
      <c r="I6" s="424"/>
      <c r="J6" s="424"/>
      <c r="K6" s="424"/>
      <c r="L6" s="424"/>
      <c r="M6" s="424"/>
      <c r="N6" s="424"/>
      <c r="O6" s="425"/>
    </row>
    <row r="7" spans="1:15" ht="16.5" x14ac:dyDescent="0.3">
      <c r="A7" s="19"/>
      <c r="B7" s="242" t="s">
        <v>28</v>
      </c>
      <c r="C7" s="303">
        <v>0.1</v>
      </c>
      <c r="D7" s="17">
        <f t="shared" ref="D7:O7" si="1">SUM(D5:D5)</f>
        <v>100</v>
      </c>
      <c r="E7" s="17">
        <f t="shared" si="1"/>
        <v>100</v>
      </c>
      <c r="F7" s="17">
        <f t="shared" si="1"/>
        <v>100</v>
      </c>
      <c r="G7" s="17">
        <f t="shared" si="1"/>
        <v>100</v>
      </c>
      <c r="H7" s="17">
        <f t="shared" si="1"/>
        <v>0</v>
      </c>
      <c r="I7" s="17">
        <f t="shared" si="1"/>
        <v>0</v>
      </c>
      <c r="J7" s="17">
        <f t="shared" si="1"/>
        <v>0</v>
      </c>
      <c r="K7" s="17">
        <f t="shared" si="1"/>
        <v>0</v>
      </c>
      <c r="L7" s="17">
        <f t="shared" si="1"/>
        <v>0</v>
      </c>
      <c r="M7" s="17">
        <f t="shared" si="1"/>
        <v>0</v>
      </c>
      <c r="N7" s="17">
        <f t="shared" si="1"/>
        <v>100</v>
      </c>
      <c r="O7" s="40">
        <f t="shared" si="1"/>
        <v>100</v>
      </c>
    </row>
    <row r="8" spans="1:15" ht="16.5" x14ac:dyDescent="0.2">
      <c r="A8" s="19"/>
      <c r="B8" s="21" t="s">
        <v>29</v>
      </c>
      <c r="C8" s="22">
        <f>C6/C7*100</f>
        <v>100</v>
      </c>
      <c r="D8" s="20"/>
      <c r="E8" s="20"/>
      <c r="F8" s="20"/>
      <c r="G8" s="20"/>
      <c r="H8" s="20"/>
      <c r="I8" s="20"/>
      <c r="J8" s="20"/>
      <c r="K8" s="20"/>
      <c r="L8" s="20"/>
      <c r="M8" s="20"/>
      <c r="N8" s="20"/>
      <c r="O8" s="23"/>
    </row>
    <row r="9" spans="1:15" ht="16.5" x14ac:dyDescent="0.3">
      <c r="A9" s="19"/>
      <c r="B9" s="24" t="s">
        <v>30</v>
      </c>
      <c r="C9" s="195">
        <v>0.1</v>
      </c>
      <c r="D9" s="20"/>
      <c r="E9" s="20"/>
      <c r="F9" s="20"/>
      <c r="G9" s="20"/>
      <c r="H9" s="20"/>
      <c r="I9" s="20"/>
      <c r="J9" s="20"/>
      <c r="K9" s="20"/>
      <c r="L9" s="20"/>
      <c r="M9" s="20"/>
      <c r="N9" s="20"/>
      <c r="O9" s="23"/>
    </row>
    <row r="10" spans="1:15" ht="16.5" x14ac:dyDescent="0.3">
      <c r="A10" s="19"/>
      <c r="B10" s="26" t="s">
        <v>32</v>
      </c>
      <c r="C10" s="196">
        <f>100*C7/C9</f>
        <v>100</v>
      </c>
      <c r="D10" s="20"/>
      <c r="E10" s="20"/>
      <c r="F10" s="20"/>
      <c r="G10" s="20"/>
      <c r="H10" s="20"/>
      <c r="I10" s="20"/>
      <c r="J10" s="20"/>
      <c r="K10" s="20"/>
      <c r="L10" s="20"/>
      <c r="M10" s="20"/>
      <c r="N10" s="20"/>
      <c r="O10" s="23"/>
    </row>
    <row r="11" spans="1:15" ht="16.5" x14ac:dyDescent="0.2">
      <c r="A11" s="19"/>
      <c r="B11" s="28" t="s">
        <v>33</v>
      </c>
      <c r="C11" s="197">
        <v>2.1</v>
      </c>
      <c r="D11" s="42"/>
      <c r="E11" s="32"/>
      <c r="F11" s="32"/>
      <c r="G11" s="32"/>
      <c r="H11" s="32"/>
      <c r="I11" s="32"/>
      <c r="J11" s="32"/>
      <c r="K11" s="32"/>
      <c r="L11" s="32"/>
      <c r="M11" s="32"/>
      <c r="N11" s="32"/>
      <c r="O11" s="33"/>
    </row>
    <row r="12" spans="1:15" x14ac:dyDescent="0.2">
      <c r="C12" s="43"/>
    </row>
    <row r="13" spans="1:15" ht="15.75" x14ac:dyDescent="0.25">
      <c r="B13" s="4" t="s">
        <v>37</v>
      </c>
    </row>
    <row r="14" spans="1:15" ht="41.25" customHeight="1" x14ac:dyDescent="0.2">
      <c r="B14" s="405" t="s">
        <v>558</v>
      </c>
      <c r="C14" s="405"/>
      <c r="D14" s="405"/>
      <c r="E14" s="405"/>
      <c r="F14" s="405"/>
      <c r="G14" s="405"/>
      <c r="H14" s="405"/>
      <c r="I14" s="405"/>
      <c r="J14" s="405"/>
      <c r="K14" s="405"/>
      <c r="L14" s="405"/>
      <c r="M14" s="405"/>
      <c r="N14" s="405"/>
      <c r="O14" s="405"/>
    </row>
    <row r="16" spans="1:15" ht="15.75" x14ac:dyDescent="0.25">
      <c r="B16" s="4" t="s">
        <v>39</v>
      </c>
    </row>
    <row r="17" spans="2:15" x14ac:dyDescent="0.2">
      <c r="B17" s="392" t="s">
        <v>41</v>
      </c>
      <c r="C17" s="392"/>
      <c r="D17" s="392"/>
      <c r="E17" s="392"/>
      <c r="F17" s="392"/>
      <c r="G17" s="392"/>
      <c r="H17" s="392"/>
      <c r="I17" s="392"/>
      <c r="J17" s="392"/>
      <c r="K17" s="392"/>
      <c r="L17" s="392"/>
      <c r="M17" s="392"/>
      <c r="N17" s="392"/>
      <c r="O17" s="392"/>
    </row>
    <row r="18" spans="2:15" x14ac:dyDescent="0.2">
      <c r="B18" s="392" t="s">
        <v>42</v>
      </c>
      <c r="C18" s="392"/>
      <c r="D18" s="392"/>
      <c r="E18" s="392"/>
      <c r="F18" s="392"/>
      <c r="G18" s="392"/>
      <c r="H18" s="392"/>
      <c r="I18" s="392"/>
      <c r="J18" s="392"/>
      <c r="K18" s="392"/>
      <c r="L18" s="392"/>
      <c r="M18" s="392"/>
      <c r="N18" s="392"/>
      <c r="O18" s="392"/>
    </row>
  </sheetData>
  <mergeCells count="6">
    <mergeCell ref="D3:O3"/>
    <mergeCell ref="B14:O14"/>
    <mergeCell ref="B17:O17"/>
    <mergeCell ref="B18:O18"/>
    <mergeCell ref="B3:B4"/>
    <mergeCell ref="D6:O6"/>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7"/>
  <dimension ref="A1:O38"/>
  <sheetViews>
    <sheetView topLeftCell="A16"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2:15" s="3" customFormat="1" ht="15.75" x14ac:dyDescent="0.25">
      <c r="B1" s="92" t="s">
        <v>559</v>
      </c>
      <c r="C1" s="2"/>
      <c r="D1" s="1"/>
      <c r="E1" s="1"/>
      <c r="F1" s="1"/>
      <c r="G1" s="1"/>
      <c r="H1" s="1"/>
      <c r="I1" s="1"/>
      <c r="J1" s="1"/>
      <c r="K1" s="1"/>
      <c r="L1" s="1"/>
      <c r="M1" s="1"/>
      <c r="N1" s="1"/>
      <c r="O1" s="1"/>
    </row>
    <row r="2" spans="2:15" s="3" customFormat="1" ht="15.75" x14ac:dyDescent="0.25">
      <c r="B2" s="4" t="s">
        <v>1</v>
      </c>
      <c r="C2" s="5" t="s">
        <v>70</v>
      </c>
    </row>
    <row r="3" spans="2:15" s="6" customFormat="1" ht="34.5" customHeight="1" x14ac:dyDescent="0.25">
      <c r="B3" s="399" t="s">
        <v>3</v>
      </c>
      <c r="C3" s="252" t="s">
        <v>741</v>
      </c>
      <c r="D3" s="394" t="s">
        <v>388</v>
      </c>
      <c r="E3" s="395"/>
      <c r="F3" s="395"/>
      <c r="G3" s="395"/>
      <c r="H3" s="395"/>
      <c r="I3" s="395"/>
      <c r="J3" s="395"/>
      <c r="K3" s="395"/>
      <c r="L3" s="395"/>
      <c r="M3" s="395"/>
      <c r="N3" s="395"/>
      <c r="O3" s="396"/>
    </row>
    <row r="4" spans="2: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2:15" s="12" customFormat="1" x14ac:dyDescent="0.2">
      <c r="B5" s="10" t="s">
        <v>207</v>
      </c>
      <c r="C5" s="296">
        <v>70</v>
      </c>
      <c r="D5" s="11">
        <f>$C$5*100/$C$18</f>
        <v>22.151898734177216</v>
      </c>
      <c r="E5" s="11">
        <f>$C$5*100/$C$18</f>
        <v>22.151898734177216</v>
      </c>
      <c r="F5" s="11">
        <f>$C$5*100/$C$18</f>
        <v>22.151898734177216</v>
      </c>
      <c r="G5" s="11">
        <f>$C$5*100/$C$18</f>
        <v>22.151898734177216</v>
      </c>
      <c r="H5" s="11">
        <f>$C$5*100/$C$18</f>
        <v>22.151898734177216</v>
      </c>
      <c r="I5" s="11"/>
      <c r="J5" s="11"/>
      <c r="K5" s="11"/>
      <c r="L5" s="11"/>
      <c r="M5" s="11"/>
      <c r="N5" s="11">
        <f>$C$5*100/$C$18</f>
        <v>22.151898734177216</v>
      </c>
      <c r="O5" s="11">
        <f>$C$5*100/$C$18</f>
        <v>22.151898734177216</v>
      </c>
    </row>
    <row r="6" spans="2:15" s="12" customFormat="1" x14ac:dyDescent="0.2">
      <c r="B6" s="10" t="s">
        <v>405</v>
      </c>
      <c r="C6" s="296">
        <v>50</v>
      </c>
      <c r="D6" s="11">
        <f>$C$6*100/$C$18</f>
        <v>15.822784810126583</v>
      </c>
      <c r="E6" s="11">
        <f>$C$6*100/$C$18</f>
        <v>15.822784810126583</v>
      </c>
      <c r="F6" s="11">
        <f>$C$6*100/$C$18</f>
        <v>15.822784810126583</v>
      </c>
      <c r="G6" s="11">
        <f>$C$6*100/$C$18</f>
        <v>15.822784810126583</v>
      </c>
      <c r="H6" s="11"/>
      <c r="I6" s="11"/>
      <c r="J6" s="11"/>
      <c r="K6" s="11"/>
      <c r="L6" s="11"/>
      <c r="M6" s="11"/>
      <c r="N6" s="11">
        <f>$C$6*100/$C$18</f>
        <v>15.822784810126583</v>
      </c>
      <c r="O6" s="11">
        <f>$C$6*100/$C$18</f>
        <v>15.822784810126583</v>
      </c>
    </row>
    <row r="7" spans="2:15" s="12" customFormat="1" x14ac:dyDescent="0.2">
      <c r="B7" s="37" t="s">
        <v>98</v>
      </c>
      <c r="C7" s="296">
        <v>30</v>
      </c>
      <c r="D7" s="11"/>
      <c r="E7" s="11"/>
      <c r="F7" s="11"/>
      <c r="G7" s="11"/>
      <c r="H7" s="11">
        <f t="shared" ref="H7:M8" si="0">$C$7*100/$C$18</f>
        <v>9.4936708860759502</v>
      </c>
      <c r="I7" s="11">
        <f t="shared" si="0"/>
        <v>9.4936708860759502</v>
      </c>
      <c r="J7" s="11">
        <f t="shared" si="0"/>
        <v>9.4936708860759502</v>
      </c>
      <c r="K7" s="11"/>
      <c r="L7" s="11"/>
      <c r="M7" s="11"/>
      <c r="N7" s="11"/>
      <c r="O7" s="11"/>
    </row>
    <row r="8" spans="2:15" s="12" customFormat="1" x14ac:dyDescent="0.2">
      <c r="B8" s="37" t="s">
        <v>99</v>
      </c>
      <c r="C8" s="296">
        <v>30</v>
      </c>
      <c r="D8" s="11"/>
      <c r="E8" s="11"/>
      <c r="F8" s="11"/>
      <c r="G8" s="11"/>
      <c r="H8" s="11"/>
      <c r="I8" s="11"/>
      <c r="J8" s="11"/>
      <c r="K8" s="11">
        <f t="shared" si="0"/>
        <v>9.4936708860759502</v>
      </c>
      <c r="L8" s="11">
        <f t="shared" si="0"/>
        <v>9.4936708860759502</v>
      </c>
      <c r="M8" s="11">
        <f t="shared" si="0"/>
        <v>9.4936708860759502</v>
      </c>
      <c r="N8" s="11"/>
      <c r="O8" s="11"/>
    </row>
    <row r="9" spans="2:15" s="12" customFormat="1" x14ac:dyDescent="0.2">
      <c r="B9" s="37" t="s">
        <v>90</v>
      </c>
      <c r="C9" s="296">
        <v>10</v>
      </c>
      <c r="D9" s="11">
        <f t="shared" ref="D9:O9" si="1">$C$9*100/$C$18</f>
        <v>3.1645569620253164</v>
      </c>
      <c r="E9" s="11">
        <f t="shared" si="1"/>
        <v>3.1645569620253164</v>
      </c>
      <c r="F9" s="11">
        <f t="shared" si="1"/>
        <v>3.1645569620253164</v>
      </c>
      <c r="G9" s="11">
        <f t="shared" si="1"/>
        <v>3.1645569620253164</v>
      </c>
      <c r="H9" s="11">
        <f t="shared" si="1"/>
        <v>3.1645569620253164</v>
      </c>
      <c r="I9" s="11">
        <f t="shared" si="1"/>
        <v>3.1645569620253164</v>
      </c>
      <c r="J9" s="11">
        <f t="shared" si="1"/>
        <v>3.1645569620253164</v>
      </c>
      <c r="K9" s="11">
        <f t="shared" si="1"/>
        <v>3.1645569620253164</v>
      </c>
      <c r="L9" s="11">
        <f t="shared" si="1"/>
        <v>3.1645569620253164</v>
      </c>
      <c r="M9" s="11">
        <f t="shared" si="1"/>
        <v>3.1645569620253164</v>
      </c>
      <c r="N9" s="11">
        <f t="shared" si="1"/>
        <v>3.1645569620253164</v>
      </c>
      <c r="O9" s="11">
        <f t="shared" si="1"/>
        <v>3.1645569620253164</v>
      </c>
    </row>
    <row r="10" spans="2:15" s="12" customFormat="1" x14ac:dyDescent="0.2">
      <c r="B10" s="37" t="s">
        <v>218</v>
      </c>
      <c r="C10" s="296">
        <v>10</v>
      </c>
      <c r="D10" s="11">
        <f t="shared" ref="D10:O10" si="2">$C$10*100/$C$18</f>
        <v>3.1645569620253164</v>
      </c>
      <c r="E10" s="11">
        <f t="shared" si="2"/>
        <v>3.1645569620253164</v>
      </c>
      <c r="F10" s="11">
        <f t="shared" si="2"/>
        <v>3.1645569620253164</v>
      </c>
      <c r="G10" s="11">
        <f t="shared" si="2"/>
        <v>3.1645569620253164</v>
      </c>
      <c r="H10" s="11">
        <f t="shared" si="2"/>
        <v>3.1645569620253164</v>
      </c>
      <c r="I10" s="11">
        <f t="shared" si="2"/>
        <v>3.1645569620253164</v>
      </c>
      <c r="J10" s="11">
        <f t="shared" si="2"/>
        <v>3.1645569620253164</v>
      </c>
      <c r="K10" s="11">
        <f t="shared" si="2"/>
        <v>3.1645569620253164</v>
      </c>
      <c r="L10" s="11">
        <f t="shared" si="2"/>
        <v>3.1645569620253164</v>
      </c>
      <c r="M10" s="11">
        <f t="shared" si="2"/>
        <v>3.1645569620253164</v>
      </c>
      <c r="N10" s="11">
        <f t="shared" si="2"/>
        <v>3.1645569620253164</v>
      </c>
      <c r="O10" s="11">
        <f t="shared" si="2"/>
        <v>3.1645569620253164</v>
      </c>
    </row>
    <row r="11" spans="2:15" s="12" customFormat="1" x14ac:dyDescent="0.2">
      <c r="B11" s="37" t="s">
        <v>101</v>
      </c>
      <c r="C11" s="296">
        <v>10</v>
      </c>
      <c r="D11" s="11"/>
      <c r="E11" s="11"/>
      <c r="F11" s="11">
        <f>$C$11*100/$C$18</f>
        <v>3.1645569620253164</v>
      </c>
      <c r="G11" s="11">
        <f>$C$11*100/$C$18</f>
        <v>3.1645569620253164</v>
      </c>
      <c r="H11" s="11">
        <f>$C$11*100/$C$18</f>
        <v>3.1645569620253164</v>
      </c>
      <c r="I11" s="11">
        <f>$C$11*100/$C$18</f>
        <v>3.1645569620253164</v>
      </c>
      <c r="J11" s="11">
        <f>$C$11*100/$C$18</f>
        <v>3.1645569620253164</v>
      </c>
      <c r="K11" s="11"/>
      <c r="L11" s="11"/>
      <c r="M11" s="11"/>
      <c r="N11" s="11"/>
      <c r="O11" s="13"/>
    </row>
    <row r="12" spans="2:15" s="12" customFormat="1" x14ac:dyDescent="0.2">
      <c r="B12" s="37" t="s">
        <v>178</v>
      </c>
      <c r="C12" s="296">
        <v>105</v>
      </c>
      <c r="D12" s="11">
        <f t="shared" ref="D12:O12" si="3">$C$12*100/$C$18</f>
        <v>33.22784810126582</v>
      </c>
      <c r="E12" s="11">
        <f t="shared" si="3"/>
        <v>33.22784810126582</v>
      </c>
      <c r="F12" s="11">
        <f t="shared" si="3"/>
        <v>33.22784810126582</v>
      </c>
      <c r="G12" s="11">
        <f t="shared" si="3"/>
        <v>33.22784810126582</v>
      </c>
      <c r="H12" s="11">
        <f t="shared" si="3"/>
        <v>33.22784810126582</v>
      </c>
      <c r="I12" s="11">
        <f t="shared" si="3"/>
        <v>33.22784810126582</v>
      </c>
      <c r="J12" s="11">
        <f t="shared" si="3"/>
        <v>33.22784810126582</v>
      </c>
      <c r="K12" s="11">
        <f t="shared" si="3"/>
        <v>33.22784810126582</v>
      </c>
      <c r="L12" s="11">
        <f t="shared" si="3"/>
        <v>33.22784810126582</v>
      </c>
      <c r="M12" s="11">
        <f t="shared" si="3"/>
        <v>33.22784810126582</v>
      </c>
      <c r="N12" s="11">
        <f t="shared" si="3"/>
        <v>33.22784810126582</v>
      </c>
      <c r="O12" s="11">
        <f t="shared" si="3"/>
        <v>33.22784810126582</v>
      </c>
    </row>
    <row r="13" spans="2:15" s="12" customFormat="1" x14ac:dyDescent="0.2">
      <c r="B13" s="37" t="s">
        <v>512</v>
      </c>
      <c r="C13" s="296">
        <v>10</v>
      </c>
      <c r="D13" s="11"/>
      <c r="E13" s="11"/>
      <c r="F13" s="11">
        <f>$C$13*100/$C$18</f>
        <v>3.1645569620253164</v>
      </c>
      <c r="G13" s="11">
        <f>$C$13*100/$C$18</f>
        <v>3.1645569620253164</v>
      </c>
      <c r="H13" s="11">
        <f>$C$13*100/$C$18</f>
        <v>3.1645569620253164</v>
      </c>
      <c r="I13" s="11">
        <f>$C$13*100/$C$18</f>
        <v>3.1645569620253164</v>
      </c>
      <c r="J13" s="11">
        <f>$C$13*100/$C$18</f>
        <v>3.1645569620253164</v>
      </c>
      <c r="K13" s="11"/>
      <c r="L13" s="11"/>
      <c r="M13" s="11"/>
      <c r="N13" s="11"/>
      <c r="O13" s="13"/>
    </row>
    <row r="14" spans="2:15" s="12" customFormat="1" x14ac:dyDescent="0.2">
      <c r="B14" s="37" t="s">
        <v>124</v>
      </c>
      <c r="C14" s="297">
        <v>10</v>
      </c>
      <c r="D14" s="11"/>
      <c r="E14" s="11"/>
      <c r="F14" s="11">
        <f>$C$14*100/$C$18</f>
        <v>3.1645569620253164</v>
      </c>
      <c r="G14" s="11">
        <f>$C$14*100/$C$18</f>
        <v>3.1645569620253164</v>
      </c>
      <c r="H14" s="11">
        <f>$C$14*100/$C$18</f>
        <v>3.1645569620253164</v>
      </c>
      <c r="I14" s="11">
        <f>$C$14*100/$C$18</f>
        <v>3.1645569620253164</v>
      </c>
      <c r="J14" s="11">
        <f>$C$14*100/$C$18</f>
        <v>3.1645569620253164</v>
      </c>
      <c r="K14" s="11"/>
      <c r="L14" s="11"/>
      <c r="M14" s="11"/>
      <c r="N14" s="11"/>
      <c r="O14" s="13"/>
    </row>
    <row r="15" spans="2:15" s="12" customFormat="1" x14ac:dyDescent="0.2">
      <c r="B15" s="37" t="s">
        <v>55</v>
      </c>
      <c r="C15" s="296">
        <v>70</v>
      </c>
      <c r="D15" s="11">
        <f>$C$15*100/$C$18</f>
        <v>22.151898734177216</v>
      </c>
      <c r="E15" s="11">
        <f>$C$15*100/$C$18</f>
        <v>22.151898734177216</v>
      </c>
      <c r="F15" s="11"/>
      <c r="G15" s="11"/>
      <c r="H15" s="11"/>
      <c r="I15" s="11"/>
      <c r="J15" s="11"/>
      <c r="K15" s="11"/>
      <c r="L15" s="11"/>
      <c r="M15" s="11">
        <f>$C$15*100/$C$18</f>
        <v>22.151898734177216</v>
      </c>
      <c r="N15" s="11">
        <f>$C$15*100/$C$18</f>
        <v>22.151898734177216</v>
      </c>
      <c r="O15" s="11">
        <f>$C$15*100/$C$18</f>
        <v>22.151898734177216</v>
      </c>
    </row>
    <row r="16" spans="2:15" s="12" customFormat="1" x14ac:dyDescent="0.2">
      <c r="B16" s="37" t="s">
        <v>63</v>
      </c>
      <c r="C16" s="297">
        <v>1</v>
      </c>
      <c r="D16" s="11"/>
      <c r="E16" s="11"/>
      <c r="F16" s="15">
        <f>$C$16*100/$C$18</f>
        <v>0.31645569620253167</v>
      </c>
      <c r="G16" s="15">
        <f>$C$16*100/$C$18</f>
        <v>0.31645569620253167</v>
      </c>
      <c r="H16" s="15">
        <f>$C$16*100/$C$18</f>
        <v>0.31645569620253167</v>
      </c>
      <c r="I16" s="15">
        <f>$C$16*100/$C$18</f>
        <v>0.31645569620253167</v>
      </c>
      <c r="J16" s="15">
        <f>$C$16*100/$C$18</f>
        <v>0.31645569620253167</v>
      </c>
      <c r="K16" s="38"/>
      <c r="L16" s="38"/>
      <c r="M16" s="38"/>
      <c r="N16" s="11"/>
      <c r="O16" s="11"/>
    </row>
    <row r="17" spans="1:15" ht="16.5" x14ac:dyDescent="0.25">
      <c r="B17" s="257" t="s">
        <v>27</v>
      </c>
      <c r="C17" s="304">
        <f>SUM(C5:C16)</f>
        <v>406</v>
      </c>
      <c r="D17" s="423"/>
      <c r="E17" s="424"/>
      <c r="F17" s="424"/>
      <c r="G17" s="424"/>
      <c r="H17" s="424"/>
      <c r="I17" s="424"/>
      <c r="J17" s="424"/>
      <c r="K17" s="424"/>
      <c r="L17" s="424"/>
      <c r="M17" s="424"/>
      <c r="N17" s="424"/>
      <c r="O17" s="425"/>
    </row>
    <row r="18" spans="1:15" ht="16.5" x14ac:dyDescent="0.3">
      <c r="A18" s="19"/>
      <c r="B18" s="242" t="s">
        <v>28</v>
      </c>
      <c r="C18" s="243">
        <v>316</v>
      </c>
      <c r="D18" s="17">
        <f t="shared" ref="D18:O18" si="4">SUM(D5:D15)</f>
        <v>99.683544303797476</v>
      </c>
      <c r="E18" s="17">
        <f t="shared" si="4"/>
        <v>99.683544303797476</v>
      </c>
      <c r="F18" s="17">
        <f t="shared" si="4"/>
        <v>87.025316455696199</v>
      </c>
      <c r="G18" s="17">
        <f t="shared" si="4"/>
        <v>87.025316455696199</v>
      </c>
      <c r="H18" s="17">
        <f t="shared" si="4"/>
        <v>80.696202531645568</v>
      </c>
      <c r="I18" s="17">
        <f t="shared" si="4"/>
        <v>58.544303797468345</v>
      </c>
      <c r="J18" s="17">
        <f t="shared" si="4"/>
        <v>58.544303797468345</v>
      </c>
      <c r="K18" s="17">
        <f t="shared" si="4"/>
        <v>49.050632911392398</v>
      </c>
      <c r="L18" s="17">
        <f t="shared" si="4"/>
        <v>49.050632911392398</v>
      </c>
      <c r="M18" s="17">
        <f t="shared" si="4"/>
        <v>71.202531645569621</v>
      </c>
      <c r="N18" s="17">
        <f t="shared" si="4"/>
        <v>99.683544303797476</v>
      </c>
      <c r="O18" s="40">
        <f t="shared" si="4"/>
        <v>99.683544303797476</v>
      </c>
    </row>
    <row r="19" spans="1:15" ht="16.5" x14ac:dyDescent="0.2">
      <c r="A19" s="19"/>
      <c r="B19" s="21" t="s">
        <v>29</v>
      </c>
      <c r="C19" s="22">
        <f>C17/C18*100</f>
        <v>128.48101265822785</v>
      </c>
      <c r="D19" s="20"/>
      <c r="E19" s="20"/>
      <c r="F19" s="20"/>
      <c r="G19" s="20"/>
      <c r="H19" s="20"/>
      <c r="I19" s="20"/>
      <c r="J19" s="20"/>
      <c r="K19" s="20"/>
      <c r="L19" s="20"/>
      <c r="M19" s="20"/>
      <c r="N19" s="20"/>
      <c r="O19" s="23"/>
    </row>
    <row r="20" spans="1:15" ht="16.5" x14ac:dyDescent="0.3">
      <c r="A20" s="19"/>
      <c r="B20" s="24" t="s">
        <v>30</v>
      </c>
      <c r="C20" s="41">
        <v>470</v>
      </c>
      <c r="D20" s="20"/>
      <c r="E20" s="20"/>
      <c r="F20" s="20"/>
      <c r="G20" s="20"/>
      <c r="H20" s="20"/>
      <c r="I20" s="20"/>
      <c r="J20" s="20"/>
      <c r="K20" s="20"/>
      <c r="L20" s="20"/>
      <c r="M20" s="20"/>
      <c r="N20" s="20"/>
      <c r="O20" s="23"/>
    </row>
    <row r="21" spans="1:15" ht="16.5" x14ac:dyDescent="0.3">
      <c r="A21" s="19"/>
      <c r="B21" s="26" t="s">
        <v>32</v>
      </c>
      <c r="C21" s="193">
        <f>100*C18/C20</f>
        <v>67.234042553191486</v>
      </c>
      <c r="D21" s="20"/>
      <c r="E21" s="20"/>
      <c r="F21" s="20"/>
      <c r="G21" s="20"/>
      <c r="H21" s="20"/>
      <c r="I21" s="20"/>
      <c r="J21" s="20"/>
      <c r="K21" s="20"/>
      <c r="L21" s="20"/>
      <c r="M21" s="20"/>
      <c r="N21" s="20"/>
      <c r="O21" s="23"/>
    </row>
    <row r="22" spans="1:15" ht="16.5" x14ac:dyDescent="0.2">
      <c r="A22" s="19"/>
      <c r="B22" s="28" t="s">
        <v>33</v>
      </c>
      <c r="C22" s="29">
        <v>470</v>
      </c>
      <c r="D22" s="42"/>
      <c r="E22" s="32"/>
      <c r="F22" s="32"/>
      <c r="G22" s="32"/>
      <c r="H22" s="32"/>
      <c r="I22" s="32"/>
      <c r="J22" s="32"/>
      <c r="K22" s="32"/>
      <c r="L22" s="32"/>
      <c r="M22" s="32"/>
      <c r="N22" s="32"/>
      <c r="O22" s="33"/>
    </row>
    <row r="23" spans="1:15" ht="15" x14ac:dyDescent="0.2">
      <c r="B23" s="45"/>
      <c r="C23" s="46"/>
      <c r="D23" s="49"/>
      <c r="E23" s="49"/>
      <c r="F23" s="49"/>
      <c r="G23" s="49"/>
      <c r="H23" s="49"/>
      <c r="I23" s="49"/>
      <c r="J23" s="49"/>
      <c r="K23" s="49"/>
      <c r="L23" s="49"/>
      <c r="M23" s="49"/>
      <c r="N23" s="49"/>
      <c r="O23" s="49"/>
    </row>
    <row r="24" spans="1:15" ht="15" x14ac:dyDescent="0.2">
      <c r="B24" s="45"/>
      <c r="C24" s="50"/>
      <c r="D24" s="49"/>
      <c r="E24" s="49"/>
      <c r="F24" s="49"/>
      <c r="G24" s="49"/>
      <c r="H24" s="49"/>
      <c r="I24" s="49"/>
      <c r="J24" s="49"/>
      <c r="K24" s="49"/>
      <c r="L24" s="49"/>
      <c r="M24" s="49"/>
      <c r="N24" s="49"/>
      <c r="O24" s="49"/>
    </row>
    <row r="25" spans="1:15" ht="15" x14ac:dyDescent="0.2">
      <c r="B25" s="45"/>
      <c r="C25" s="50"/>
      <c r="D25" s="49"/>
      <c r="E25" s="49"/>
      <c r="F25" s="49"/>
      <c r="G25" s="49"/>
      <c r="H25" s="49"/>
      <c r="I25" s="49"/>
      <c r="J25" s="49"/>
      <c r="K25" s="49"/>
      <c r="L25" s="49"/>
      <c r="M25" s="49"/>
      <c r="N25" s="49"/>
      <c r="O25" s="49"/>
    </row>
    <row r="26" spans="1:15" s="219" customFormat="1" ht="15" x14ac:dyDescent="0.2">
      <c r="B26" s="45"/>
      <c r="C26" s="50"/>
      <c r="D26" s="49"/>
      <c r="E26" s="49"/>
      <c r="F26" s="49"/>
      <c r="G26" s="49"/>
      <c r="H26" s="49"/>
      <c r="I26" s="49"/>
      <c r="J26" s="49"/>
      <c r="K26" s="49"/>
      <c r="L26" s="49"/>
      <c r="M26" s="49"/>
      <c r="N26" s="49"/>
      <c r="O26" s="49"/>
    </row>
    <row r="27" spans="1:15" s="219" customFormat="1" ht="15" x14ac:dyDescent="0.2">
      <c r="B27" s="45"/>
      <c r="C27" s="50"/>
      <c r="D27" s="49"/>
      <c r="E27" s="49"/>
      <c r="F27" s="49"/>
      <c r="G27" s="49"/>
      <c r="H27" s="49"/>
      <c r="I27" s="49"/>
      <c r="J27" s="49"/>
      <c r="K27" s="49"/>
      <c r="L27" s="49"/>
      <c r="M27" s="49"/>
      <c r="N27" s="49"/>
      <c r="O27" s="49"/>
    </row>
    <row r="28" spans="1:15" ht="15" x14ac:dyDescent="0.2">
      <c r="B28" s="45"/>
      <c r="C28" s="50"/>
      <c r="D28" s="49"/>
      <c r="E28" s="49"/>
      <c r="F28" s="49"/>
      <c r="G28" s="49"/>
      <c r="H28" s="49"/>
      <c r="I28" s="49"/>
      <c r="J28" s="49"/>
      <c r="K28" s="49"/>
      <c r="L28" s="49"/>
      <c r="M28" s="49"/>
      <c r="N28" s="49"/>
      <c r="O28" s="49"/>
    </row>
    <row r="29" spans="1:15" ht="15" x14ac:dyDescent="0.2">
      <c r="B29" s="45"/>
      <c r="C29" s="50"/>
      <c r="D29" s="49"/>
      <c r="E29" s="49"/>
      <c r="F29" s="49"/>
      <c r="G29" s="49"/>
      <c r="H29" s="49"/>
      <c r="I29" s="49"/>
      <c r="J29" s="49"/>
      <c r="K29" s="49"/>
      <c r="L29" s="49"/>
      <c r="M29" s="49"/>
      <c r="N29" s="49"/>
      <c r="O29" s="49"/>
    </row>
    <row r="30" spans="1:15" ht="15" x14ac:dyDescent="0.2">
      <c r="B30" s="45"/>
      <c r="C30" s="50"/>
      <c r="D30" s="49"/>
      <c r="E30" s="49"/>
      <c r="F30" s="49"/>
      <c r="G30" s="49"/>
      <c r="H30" s="49"/>
      <c r="I30" s="49"/>
      <c r="J30" s="49"/>
      <c r="K30" s="49"/>
      <c r="L30" s="49"/>
      <c r="M30" s="49"/>
      <c r="N30" s="49"/>
      <c r="O30" s="49"/>
    </row>
    <row r="31" spans="1:15" ht="15" x14ac:dyDescent="0.2">
      <c r="B31" s="45"/>
      <c r="C31" s="50"/>
      <c r="D31" s="49"/>
      <c r="E31" s="49"/>
      <c r="F31" s="49"/>
      <c r="G31" s="49"/>
      <c r="H31" s="49"/>
      <c r="I31" s="49"/>
      <c r="J31" s="49"/>
      <c r="K31" s="49"/>
      <c r="L31" s="49"/>
      <c r="M31" s="49"/>
      <c r="N31" s="49"/>
      <c r="O31" s="49"/>
    </row>
    <row r="32" spans="1:15" ht="15" x14ac:dyDescent="0.2">
      <c r="B32" s="45"/>
      <c r="C32" s="50"/>
      <c r="D32" s="49"/>
      <c r="E32" s="49"/>
      <c r="F32" s="49"/>
      <c r="G32" s="49"/>
      <c r="H32" s="49"/>
      <c r="I32" s="49"/>
      <c r="J32" s="49"/>
      <c r="K32" s="49"/>
      <c r="L32" s="49"/>
      <c r="M32" s="49"/>
      <c r="N32" s="49"/>
      <c r="O32" s="49"/>
    </row>
    <row r="34" spans="2:15" ht="15.75" x14ac:dyDescent="0.25">
      <c r="B34" s="4" t="s">
        <v>639</v>
      </c>
    </row>
    <row r="35" spans="2:15" ht="60.75" customHeight="1" x14ac:dyDescent="0.2">
      <c r="B35" s="397" t="s">
        <v>560</v>
      </c>
      <c r="C35" s="397"/>
      <c r="D35" s="397"/>
      <c r="E35" s="397"/>
      <c r="F35" s="397"/>
      <c r="G35" s="397"/>
      <c r="H35" s="397"/>
      <c r="I35" s="397"/>
      <c r="J35" s="397"/>
      <c r="K35" s="397"/>
      <c r="L35" s="397"/>
      <c r="M35" s="397"/>
      <c r="N35" s="397"/>
      <c r="O35" s="397"/>
    </row>
    <row r="37" spans="2:15" ht="15.75" x14ac:dyDescent="0.25">
      <c r="B37" s="4" t="s">
        <v>39</v>
      </c>
    </row>
    <row r="38" spans="2:15" x14ac:dyDescent="0.2">
      <c r="B38" s="392" t="s">
        <v>42</v>
      </c>
      <c r="C38" s="392"/>
      <c r="D38" s="392"/>
      <c r="E38" s="392"/>
      <c r="F38" s="392"/>
      <c r="G38" s="392"/>
      <c r="H38" s="392"/>
      <c r="I38" s="392"/>
      <c r="J38" s="392"/>
      <c r="K38" s="392"/>
      <c r="L38" s="392"/>
      <c r="M38" s="392"/>
      <c r="N38" s="392"/>
      <c r="O38" s="392"/>
    </row>
  </sheetData>
  <mergeCells count="5">
    <mergeCell ref="D3:O3"/>
    <mergeCell ref="B35:O35"/>
    <mergeCell ref="B38:O38"/>
    <mergeCell ref="B3:B4"/>
    <mergeCell ref="D17:O17"/>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3"/>
  <dimension ref="A1:O22"/>
  <sheetViews>
    <sheetView topLeftCell="A10" zoomScaleNormal="100" workbookViewId="0">
      <selection activeCell="N2" sqref="N2"/>
    </sheetView>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436</v>
      </c>
      <c r="C1" s="2"/>
      <c r="D1" s="393"/>
      <c r="E1" s="393"/>
      <c r="F1" s="393"/>
      <c r="G1" s="393"/>
      <c r="H1" s="393"/>
      <c r="I1" s="393"/>
      <c r="J1" s="393"/>
      <c r="K1" s="393"/>
      <c r="L1" s="393"/>
      <c r="M1" s="393"/>
      <c r="N1" s="393"/>
      <c r="O1" s="393"/>
    </row>
    <row r="2" spans="1:15" s="3" customFormat="1" ht="15.75" x14ac:dyDescent="0.25">
      <c r="B2" s="4" t="s">
        <v>1</v>
      </c>
      <c r="C2" s="380">
        <v>2010</v>
      </c>
      <c r="D2" s="381" t="s">
        <v>697</v>
      </c>
      <c r="N2" s="391" t="s">
        <v>698</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50</v>
      </c>
      <c r="C5" s="264">
        <v>0.61499999999999999</v>
      </c>
      <c r="D5" s="11"/>
      <c r="E5" s="11"/>
      <c r="F5" s="13"/>
      <c r="G5" s="11">
        <f>$C$5*100/$C$11</f>
        <v>40.143603133159267</v>
      </c>
      <c r="H5" s="11">
        <f>$C$5*100/$C$11</f>
        <v>40.143603133159267</v>
      </c>
      <c r="I5" s="11">
        <f>$C$5*100/$C$11</f>
        <v>40.143603133159267</v>
      </c>
      <c r="J5" s="11">
        <f>$C$5*100/$C$11</f>
        <v>40.143603133159267</v>
      </c>
      <c r="K5" s="11">
        <f>$C$5*100/$C$11</f>
        <v>40.143603133159267</v>
      </c>
      <c r="L5" s="11"/>
      <c r="M5" s="11"/>
      <c r="N5" s="11"/>
      <c r="O5" s="13"/>
    </row>
    <row r="6" spans="1:15" s="12" customFormat="1" x14ac:dyDescent="0.2">
      <c r="B6" s="10" t="s">
        <v>53</v>
      </c>
      <c r="C6" s="264">
        <v>0.64200000000000002</v>
      </c>
      <c r="D6" s="11"/>
      <c r="E6" s="11"/>
      <c r="F6" s="13"/>
      <c r="G6" s="11">
        <f>$C$6*100/$C$11</f>
        <v>41.906005221932119</v>
      </c>
      <c r="H6" s="11">
        <f>$C$6*100/$C$11</f>
        <v>41.906005221932119</v>
      </c>
      <c r="I6" s="11">
        <f>$C$6*100/$C$11</f>
        <v>41.906005221932119</v>
      </c>
      <c r="J6" s="11">
        <f>$C$6*100/$C$11</f>
        <v>41.906005221932119</v>
      </c>
      <c r="K6" s="11">
        <f>$C$6*100/$C$11</f>
        <v>41.906005221932119</v>
      </c>
      <c r="L6" s="11"/>
      <c r="M6" s="11"/>
      <c r="N6" s="11"/>
      <c r="O6" s="13"/>
    </row>
    <row r="7" spans="1:15" s="220" customFormat="1" x14ac:dyDescent="0.2">
      <c r="B7" s="336" t="s">
        <v>64</v>
      </c>
      <c r="C7" s="264">
        <v>0.10100000000000001</v>
      </c>
      <c r="D7" s="337"/>
      <c r="E7" s="337"/>
      <c r="F7" s="337">
        <f t="shared" ref="F7:L7" si="0">$C$9*100/$C$11</f>
        <v>6.0052219321148819</v>
      </c>
      <c r="G7" s="337">
        <f t="shared" si="0"/>
        <v>6.0052219321148819</v>
      </c>
      <c r="H7" s="337">
        <f t="shared" si="0"/>
        <v>6.0052219321148819</v>
      </c>
      <c r="I7" s="337">
        <f t="shared" si="0"/>
        <v>6.0052219321148819</v>
      </c>
      <c r="J7" s="337">
        <f t="shared" si="0"/>
        <v>6.0052219321148819</v>
      </c>
      <c r="K7" s="337">
        <f t="shared" si="0"/>
        <v>6.0052219321148819</v>
      </c>
      <c r="L7" s="337">
        <f t="shared" si="0"/>
        <v>6.0052219321148819</v>
      </c>
      <c r="M7" s="337"/>
      <c r="N7" s="337"/>
      <c r="O7" s="377"/>
    </row>
    <row r="8" spans="1:15" s="220" customFormat="1" x14ac:dyDescent="0.2">
      <c r="B8" s="336" t="s">
        <v>90</v>
      </c>
      <c r="C8" s="264">
        <v>8.2000000000000003E-2</v>
      </c>
      <c r="D8" s="337">
        <f t="shared" ref="D8:O8" si="1">$C$9*100/$C$11</f>
        <v>6.0052219321148819</v>
      </c>
      <c r="E8" s="337">
        <f t="shared" si="1"/>
        <v>6.0052219321148819</v>
      </c>
      <c r="F8" s="337">
        <f t="shared" si="1"/>
        <v>6.0052219321148819</v>
      </c>
      <c r="G8" s="337">
        <f t="shared" si="1"/>
        <v>6.0052219321148819</v>
      </c>
      <c r="H8" s="337">
        <f t="shared" si="1"/>
        <v>6.0052219321148819</v>
      </c>
      <c r="I8" s="337">
        <f t="shared" si="1"/>
        <v>6.0052219321148819</v>
      </c>
      <c r="J8" s="337">
        <f t="shared" si="1"/>
        <v>6.0052219321148819</v>
      </c>
      <c r="K8" s="337">
        <f t="shared" si="1"/>
        <v>6.0052219321148819</v>
      </c>
      <c r="L8" s="337">
        <f t="shared" si="1"/>
        <v>6.0052219321148819</v>
      </c>
      <c r="M8" s="337">
        <f t="shared" si="1"/>
        <v>6.0052219321148819</v>
      </c>
      <c r="N8" s="337">
        <f t="shared" si="1"/>
        <v>6.0052219321148819</v>
      </c>
      <c r="O8" s="337">
        <f t="shared" si="1"/>
        <v>6.0052219321148819</v>
      </c>
    </row>
    <row r="9" spans="1:15" s="12" customFormat="1" x14ac:dyDescent="0.2">
      <c r="B9" s="10" t="s">
        <v>871</v>
      </c>
      <c r="C9" s="264">
        <v>9.1999999999999998E-2</v>
      </c>
      <c r="D9" s="11">
        <f>$C$9*100/$C$11</f>
        <v>6.0052219321148819</v>
      </c>
      <c r="E9" s="11">
        <f t="shared" ref="E9:O9" si="2">$C$9*100/$C$11</f>
        <v>6.0052219321148819</v>
      </c>
      <c r="F9" s="11">
        <f t="shared" si="2"/>
        <v>6.0052219321148819</v>
      </c>
      <c r="G9" s="11">
        <f t="shared" si="2"/>
        <v>6.0052219321148819</v>
      </c>
      <c r="H9" s="11">
        <f t="shared" si="2"/>
        <v>6.0052219321148819</v>
      </c>
      <c r="I9" s="11">
        <f t="shared" si="2"/>
        <v>6.0052219321148819</v>
      </c>
      <c r="J9" s="11">
        <f t="shared" si="2"/>
        <v>6.0052219321148819</v>
      </c>
      <c r="K9" s="11">
        <f t="shared" si="2"/>
        <v>6.0052219321148819</v>
      </c>
      <c r="L9" s="11">
        <f t="shared" si="2"/>
        <v>6.0052219321148819</v>
      </c>
      <c r="M9" s="11">
        <f t="shared" si="2"/>
        <v>6.0052219321148819</v>
      </c>
      <c r="N9" s="11">
        <f t="shared" si="2"/>
        <v>6.0052219321148819</v>
      </c>
      <c r="O9" s="11">
        <f t="shared" si="2"/>
        <v>6.0052219321148819</v>
      </c>
    </row>
    <row r="10" spans="1:15" ht="16.5" x14ac:dyDescent="0.2">
      <c r="B10" s="257" t="s">
        <v>27</v>
      </c>
      <c r="C10" s="266">
        <f>SUM(C5:C9)</f>
        <v>1.5320000000000003</v>
      </c>
      <c r="D10" s="423"/>
      <c r="E10" s="424"/>
      <c r="F10" s="424"/>
      <c r="G10" s="424"/>
      <c r="H10" s="424"/>
      <c r="I10" s="424"/>
      <c r="J10" s="424"/>
      <c r="K10" s="424"/>
      <c r="L10" s="424"/>
      <c r="M10" s="424"/>
      <c r="N10" s="424"/>
      <c r="O10" s="425"/>
    </row>
    <row r="11" spans="1:15" ht="16.5" x14ac:dyDescent="0.3">
      <c r="A11" s="19"/>
      <c r="B11" s="242" t="s">
        <v>28</v>
      </c>
      <c r="C11" s="267">
        <v>1.532</v>
      </c>
      <c r="D11" s="17">
        <f t="shared" ref="D11:O11" si="3">SUM(D5:D9)</f>
        <v>12.010443864229764</v>
      </c>
      <c r="E11" s="17">
        <f t="shared" si="3"/>
        <v>12.010443864229764</v>
      </c>
      <c r="F11" s="17">
        <f t="shared" si="3"/>
        <v>18.015665796344646</v>
      </c>
      <c r="G11" s="17">
        <f t="shared" si="3"/>
        <v>100.06527415143601</v>
      </c>
      <c r="H11" s="17">
        <f t="shared" si="3"/>
        <v>100.06527415143601</v>
      </c>
      <c r="I11" s="17">
        <f t="shared" si="3"/>
        <v>100.06527415143601</v>
      </c>
      <c r="J11" s="17">
        <f t="shared" si="3"/>
        <v>100.06527415143601</v>
      </c>
      <c r="K11" s="17">
        <f t="shared" si="3"/>
        <v>100.06527415143601</v>
      </c>
      <c r="L11" s="17">
        <f t="shared" si="3"/>
        <v>18.015665796344646</v>
      </c>
      <c r="M11" s="17">
        <f t="shared" si="3"/>
        <v>12.010443864229764</v>
      </c>
      <c r="N11" s="17">
        <f t="shared" si="3"/>
        <v>12.010443864229764</v>
      </c>
      <c r="O11" s="17">
        <f t="shared" si="3"/>
        <v>12.010443864229764</v>
      </c>
    </row>
    <row r="12" spans="1:15" ht="16.5" x14ac:dyDescent="0.2">
      <c r="A12" s="19"/>
      <c r="B12" s="21" t="s">
        <v>29</v>
      </c>
      <c r="C12" s="22">
        <f>C10/C11*100</f>
        <v>100.00000000000003</v>
      </c>
      <c r="D12" s="20"/>
      <c r="E12" s="20"/>
      <c r="F12" s="20"/>
      <c r="G12" s="20"/>
      <c r="H12" s="20"/>
      <c r="I12" s="20"/>
      <c r="J12" s="20"/>
      <c r="K12" s="20"/>
      <c r="L12" s="20"/>
      <c r="M12" s="20"/>
      <c r="N12" s="20"/>
      <c r="O12" s="23"/>
    </row>
    <row r="13" spans="1:15" ht="16.5" x14ac:dyDescent="0.3">
      <c r="A13" s="19"/>
      <c r="B13" s="24" t="s">
        <v>30</v>
      </c>
      <c r="C13" s="148">
        <v>4.4000000000000004</v>
      </c>
      <c r="D13" s="20"/>
      <c r="E13" s="20"/>
      <c r="F13" s="20"/>
      <c r="G13" s="20"/>
      <c r="H13" s="20"/>
      <c r="I13" s="20"/>
      <c r="J13" s="20"/>
      <c r="K13" s="20"/>
      <c r="L13" s="20"/>
      <c r="M13" s="20"/>
      <c r="N13" s="20"/>
      <c r="O13" s="23"/>
    </row>
    <row r="14" spans="1:15" ht="16.5" x14ac:dyDescent="0.3">
      <c r="A14" s="19"/>
      <c r="B14" s="26" t="s">
        <v>32</v>
      </c>
      <c r="C14" s="144">
        <f>100*C11/C13</f>
        <v>34.818181818181813</v>
      </c>
      <c r="D14" s="20"/>
      <c r="E14" s="20"/>
      <c r="F14" s="20"/>
      <c r="G14" s="20"/>
      <c r="H14" s="20"/>
      <c r="I14" s="20"/>
      <c r="J14" s="20"/>
      <c r="K14" s="20"/>
      <c r="L14" s="20"/>
      <c r="M14" s="20"/>
      <c r="N14" s="20"/>
      <c r="O14" s="23"/>
    </row>
    <row r="15" spans="1:15" ht="16.5" x14ac:dyDescent="0.2">
      <c r="A15" s="19"/>
      <c r="B15" s="28" t="s">
        <v>33</v>
      </c>
      <c r="C15" s="60">
        <v>4.4000000000000004</v>
      </c>
      <c r="D15" s="42"/>
      <c r="E15" s="32"/>
      <c r="F15" s="32"/>
      <c r="G15" s="32"/>
      <c r="H15" s="32"/>
      <c r="I15" s="32"/>
      <c r="J15" s="32"/>
      <c r="K15" s="32"/>
      <c r="L15" s="32"/>
      <c r="M15" s="32"/>
      <c r="N15" s="32"/>
      <c r="O15" s="33"/>
    </row>
    <row r="16" spans="1:15" x14ac:dyDescent="0.2">
      <c r="C16" s="43"/>
    </row>
    <row r="17" spans="2:15" ht="15.75" x14ac:dyDescent="0.25">
      <c r="B17" s="4" t="s">
        <v>37</v>
      </c>
    </row>
    <row r="18" spans="2:15" ht="28.5" customHeight="1" x14ac:dyDescent="0.2">
      <c r="B18" s="405" t="s">
        <v>872</v>
      </c>
      <c r="C18" s="405"/>
      <c r="D18" s="405"/>
      <c r="E18" s="405"/>
      <c r="F18" s="405"/>
      <c r="G18" s="405"/>
      <c r="H18" s="405"/>
      <c r="I18" s="405"/>
      <c r="J18" s="405"/>
      <c r="K18" s="405"/>
      <c r="L18" s="405"/>
      <c r="M18" s="405"/>
      <c r="N18" s="405"/>
      <c r="O18" s="405"/>
    </row>
    <row r="20" spans="2:15" ht="15.75" x14ac:dyDescent="0.25">
      <c r="B20" s="4" t="s">
        <v>39</v>
      </c>
    </row>
    <row r="21" spans="2:15" ht="27.75" customHeight="1" x14ac:dyDescent="0.2">
      <c r="B21" s="415" t="s">
        <v>873</v>
      </c>
      <c r="C21" s="405"/>
      <c r="D21" s="405"/>
      <c r="E21" s="405"/>
      <c r="F21" s="405"/>
      <c r="G21" s="405"/>
      <c r="H21" s="405"/>
      <c r="I21" s="405"/>
      <c r="J21" s="405"/>
      <c r="K21" s="405"/>
      <c r="L21" s="405"/>
      <c r="M21" s="405"/>
      <c r="N21" s="405"/>
      <c r="O21" s="405"/>
    </row>
    <row r="22" spans="2:15" x14ac:dyDescent="0.2">
      <c r="B22" s="415" t="s">
        <v>874</v>
      </c>
      <c r="C22" s="405"/>
      <c r="D22" s="405"/>
      <c r="E22" s="405"/>
      <c r="F22" s="405"/>
      <c r="G22" s="405"/>
      <c r="H22" s="405"/>
      <c r="I22" s="405"/>
      <c r="J22" s="405"/>
      <c r="K22" s="405"/>
      <c r="L22" s="405"/>
      <c r="M22" s="405"/>
      <c r="N22" s="405"/>
      <c r="O22" s="405"/>
    </row>
  </sheetData>
  <mergeCells count="7">
    <mergeCell ref="B22:O22"/>
    <mergeCell ref="D1:O1"/>
    <mergeCell ref="D3:O3"/>
    <mergeCell ref="B18:O18"/>
    <mergeCell ref="B21:O21"/>
    <mergeCell ref="B3:B4"/>
    <mergeCell ref="D10:O10"/>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&amp;L&amp;"Arial,Regular"&amp;8&amp;K00-048Updated in September 2016&amp;C&amp;"Arial,Regular"&amp;10&amp;P&amp;R&amp;"Arial,Regular"&amp;8&amp;K00-046http://www.fao.org/nr/aquastat</oddFooter>
  </headerFooter>
  <legacyDrawingHF r:id="rId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8"/>
  <dimension ref="A1:O20"/>
  <sheetViews>
    <sheetView topLeftCell="A10"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561</v>
      </c>
      <c r="C1" s="2"/>
      <c r="D1" s="1"/>
      <c r="E1" s="1"/>
      <c r="F1" s="1"/>
      <c r="G1" s="1"/>
      <c r="H1" s="1"/>
      <c r="I1" s="1"/>
      <c r="J1" s="1"/>
      <c r="K1" s="1"/>
      <c r="L1" s="1"/>
      <c r="M1" s="1"/>
      <c r="N1" s="1"/>
      <c r="O1" s="1"/>
    </row>
    <row r="2" spans="1:15" s="3" customFormat="1" ht="15.75" x14ac:dyDescent="0.25">
      <c r="B2" s="4" t="s">
        <v>1</v>
      </c>
      <c r="C2" s="168">
        <v>2008</v>
      </c>
      <c r="D2" s="378" t="s">
        <v>697</v>
      </c>
      <c r="N2" s="379" t="s">
        <v>698</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4">
        <v>764.899</v>
      </c>
      <c r="D5" s="337">
        <f>$C$5*100/$C$9</f>
        <v>97.81317135549871</v>
      </c>
      <c r="E5" s="337">
        <f>$C$5*100/$C$9</f>
        <v>97.81317135549871</v>
      </c>
      <c r="F5" s="337">
        <f>$C$5*100/$C$9</f>
        <v>97.81317135549871</v>
      </c>
      <c r="G5" s="337"/>
      <c r="H5" s="337"/>
      <c r="I5" s="337"/>
      <c r="J5" s="337"/>
      <c r="K5" s="337"/>
      <c r="L5" s="337"/>
      <c r="M5" s="337"/>
      <c r="N5" s="337">
        <f>$C$5*100/$C$9</f>
        <v>97.81317135549871</v>
      </c>
      <c r="O5" s="337">
        <f>$C$5*100/$C$9</f>
        <v>97.81317135549871</v>
      </c>
    </row>
    <row r="6" spans="1:15" s="12" customFormat="1" x14ac:dyDescent="0.2">
      <c r="B6" s="10" t="s">
        <v>85</v>
      </c>
      <c r="C6" s="254">
        <v>279.262</v>
      </c>
      <c r="D6" s="337"/>
      <c r="E6" s="337"/>
      <c r="F6" s="375"/>
      <c r="G6" s="337">
        <f>$C$6*100/$C$9</f>
        <v>35.711253196930947</v>
      </c>
      <c r="H6" s="337">
        <f>$C$6*100/$C$9</f>
        <v>35.711253196930947</v>
      </c>
      <c r="I6" s="337">
        <f>$C$6*100/$C$9</f>
        <v>35.711253196930947</v>
      </c>
      <c r="J6" s="337">
        <f>$C$6*100/$C$9</f>
        <v>35.711253196930947</v>
      </c>
      <c r="K6" s="337">
        <f>$C$6*100/$C$9</f>
        <v>35.711253196930947</v>
      </c>
      <c r="L6" s="337"/>
      <c r="M6" s="337"/>
      <c r="N6" s="337"/>
      <c r="O6" s="375"/>
    </row>
    <row r="7" spans="1:15" s="12" customFormat="1" x14ac:dyDescent="0.2">
      <c r="B7" s="10" t="s">
        <v>79</v>
      </c>
      <c r="C7" s="254">
        <v>17.05</v>
      </c>
      <c r="D7" s="337">
        <f t="shared" ref="D7:O7" si="0">$C$7*100/$C$9</f>
        <v>2.1803069053708439</v>
      </c>
      <c r="E7" s="337">
        <f t="shared" si="0"/>
        <v>2.1803069053708439</v>
      </c>
      <c r="F7" s="337">
        <f t="shared" si="0"/>
        <v>2.1803069053708439</v>
      </c>
      <c r="G7" s="337">
        <f t="shared" si="0"/>
        <v>2.1803069053708439</v>
      </c>
      <c r="H7" s="337">
        <f t="shared" si="0"/>
        <v>2.1803069053708439</v>
      </c>
      <c r="I7" s="337">
        <f t="shared" si="0"/>
        <v>2.1803069053708439</v>
      </c>
      <c r="J7" s="337">
        <f t="shared" si="0"/>
        <v>2.1803069053708439</v>
      </c>
      <c r="K7" s="337">
        <f t="shared" si="0"/>
        <v>2.1803069053708439</v>
      </c>
      <c r="L7" s="337">
        <f t="shared" si="0"/>
        <v>2.1803069053708439</v>
      </c>
      <c r="M7" s="337">
        <f t="shared" si="0"/>
        <v>2.1803069053708439</v>
      </c>
      <c r="N7" s="337">
        <f t="shared" si="0"/>
        <v>2.1803069053708439</v>
      </c>
      <c r="O7" s="337">
        <f t="shared" si="0"/>
        <v>2.1803069053708439</v>
      </c>
    </row>
    <row r="8" spans="1:15" ht="16.5" x14ac:dyDescent="0.2">
      <c r="B8" s="257" t="s">
        <v>27</v>
      </c>
      <c r="C8" s="256">
        <f>SUM(C5:C7)</f>
        <v>1061.211</v>
      </c>
      <c r="D8" s="423"/>
      <c r="E8" s="424"/>
      <c r="F8" s="424"/>
      <c r="G8" s="424"/>
      <c r="H8" s="424"/>
      <c r="I8" s="424"/>
      <c r="J8" s="424"/>
      <c r="K8" s="424"/>
      <c r="L8" s="424"/>
      <c r="M8" s="424"/>
      <c r="N8" s="424"/>
      <c r="O8" s="425"/>
    </row>
    <row r="9" spans="1:15" ht="16.5" x14ac:dyDescent="0.3">
      <c r="A9" s="19"/>
      <c r="B9" s="242" t="s">
        <v>28</v>
      </c>
      <c r="C9" s="243">
        <v>782</v>
      </c>
      <c r="D9" s="17">
        <f t="shared" ref="D9:O9" si="1">SUM(D5:D7)</f>
        <v>99.993478260869551</v>
      </c>
      <c r="E9" s="17">
        <f t="shared" si="1"/>
        <v>99.993478260869551</v>
      </c>
      <c r="F9" s="17">
        <f t="shared" si="1"/>
        <v>99.993478260869551</v>
      </c>
      <c r="G9" s="17">
        <f t="shared" si="1"/>
        <v>37.891560102301789</v>
      </c>
      <c r="H9" s="17">
        <f t="shared" si="1"/>
        <v>37.891560102301789</v>
      </c>
      <c r="I9" s="17">
        <f t="shared" si="1"/>
        <v>37.891560102301789</v>
      </c>
      <c r="J9" s="17">
        <f t="shared" si="1"/>
        <v>37.891560102301789</v>
      </c>
      <c r="K9" s="17">
        <f t="shared" si="1"/>
        <v>37.891560102301789</v>
      </c>
      <c r="L9" s="17">
        <f t="shared" si="1"/>
        <v>2.1803069053708439</v>
      </c>
      <c r="M9" s="17">
        <f t="shared" si="1"/>
        <v>2.1803069053708439</v>
      </c>
      <c r="N9" s="17">
        <f t="shared" si="1"/>
        <v>99.993478260869551</v>
      </c>
      <c r="O9" s="40">
        <f t="shared" si="1"/>
        <v>99.993478260869551</v>
      </c>
    </row>
    <row r="10" spans="1:15" ht="16.5" x14ac:dyDescent="0.2">
      <c r="A10" s="19"/>
      <c r="B10" s="21" t="s">
        <v>29</v>
      </c>
      <c r="C10" s="22">
        <f>C8/C9*100</f>
        <v>135.70473145780051</v>
      </c>
      <c r="D10" s="20"/>
      <c r="E10" s="20"/>
      <c r="F10" s="20"/>
      <c r="G10" s="20"/>
      <c r="H10" s="20"/>
      <c r="I10" s="20"/>
      <c r="J10" s="20"/>
      <c r="K10" s="20"/>
      <c r="L10" s="20"/>
      <c r="M10" s="20"/>
      <c r="N10" s="20"/>
      <c r="O10" s="23"/>
    </row>
    <row r="11" spans="1:15" ht="16.5" x14ac:dyDescent="0.3">
      <c r="A11" s="19"/>
      <c r="B11" s="24" t="s">
        <v>30</v>
      </c>
      <c r="C11" s="27">
        <v>1200</v>
      </c>
      <c r="D11" s="20"/>
      <c r="E11" s="20"/>
      <c r="F11" s="20"/>
      <c r="G11" s="20"/>
      <c r="H11" s="20"/>
      <c r="I11" s="20"/>
      <c r="J11" s="20"/>
      <c r="K11" s="20"/>
      <c r="L11" s="20"/>
      <c r="M11" s="20"/>
      <c r="N11" s="20"/>
      <c r="O11" s="23"/>
    </row>
    <row r="12" spans="1:15" ht="16.5" x14ac:dyDescent="0.3">
      <c r="A12" s="19"/>
      <c r="B12" s="26" t="s">
        <v>32</v>
      </c>
      <c r="C12" s="198">
        <f>100*C9/C11</f>
        <v>65.166666666666671</v>
      </c>
      <c r="D12" s="20"/>
      <c r="E12" s="20"/>
      <c r="F12" s="20"/>
      <c r="G12" s="20"/>
      <c r="H12" s="20"/>
      <c r="I12" s="20"/>
      <c r="J12" s="20"/>
      <c r="K12" s="20"/>
      <c r="L12" s="20"/>
      <c r="M12" s="20"/>
      <c r="N12" s="20"/>
      <c r="O12" s="23"/>
    </row>
    <row r="13" spans="1:15" ht="16.5" x14ac:dyDescent="0.2">
      <c r="A13" s="19"/>
      <c r="B13" s="28" t="s">
        <v>33</v>
      </c>
      <c r="C13" s="29">
        <v>1200</v>
      </c>
      <c r="D13" s="42"/>
      <c r="E13" s="32"/>
      <c r="F13" s="32"/>
      <c r="G13" s="32"/>
      <c r="H13" s="32"/>
      <c r="I13" s="32"/>
      <c r="J13" s="32"/>
      <c r="K13" s="32"/>
      <c r="L13" s="32"/>
      <c r="M13" s="32"/>
      <c r="N13" s="32"/>
      <c r="O13" s="33"/>
    </row>
    <row r="14" spans="1:15" x14ac:dyDescent="0.2">
      <c r="C14" s="43"/>
    </row>
    <row r="15" spans="1:15" ht="15.75" x14ac:dyDescent="0.25">
      <c r="B15" s="4" t="s">
        <v>37</v>
      </c>
    </row>
    <row r="16" spans="1:15" ht="67.5" customHeight="1" x14ac:dyDescent="0.2">
      <c r="B16" s="397" t="s">
        <v>868</v>
      </c>
      <c r="C16" s="397"/>
      <c r="D16" s="397"/>
      <c r="E16" s="397"/>
      <c r="F16" s="397"/>
      <c r="G16" s="397"/>
      <c r="H16" s="397"/>
      <c r="I16" s="397"/>
      <c r="J16" s="397"/>
      <c r="K16" s="397"/>
      <c r="L16" s="397"/>
      <c r="M16" s="397"/>
      <c r="N16" s="397"/>
      <c r="O16" s="397"/>
    </row>
    <row r="18" spans="2:15" ht="15.75" x14ac:dyDescent="0.25">
      <c r="B18" s="4" t="s">
        <v>39</v>
      </c>
    </row>
    <row r="19" spans="2:15" x14ac:dyDescent="0.2">
      <c r="B19" s="392" t="s">
        <v>869</v>
      </c>
      <c r="C19" s="392"/>
      <c r="D19" s="392"/>
      <c r="E19" s="392"/>
      <c r="F19" s="392"/>
      <c r="G19" s="392"/>
      <c r="H19" s="392"/>
      <c r="I19" s="392"/>
      <c r="J19" s="392"/>
      <c r="K19" s="392"/>
      <c r="L19" s="392"/>
      <c r="M19" s="392"/>
      <c r="N19" s="392"/>
      <c r="O19" s="392"/>
    </row>
    <row r="20" spans="2:15" ht="25.5" customHeight="1" x14ac:dyDescent="0.2">
      <c r="B20" s="436" t="s">
        <v>870</v>
      </c>
      <c r="C20" s="436"/>
      <c r="D20" s="436"/>
      <c r="E20" s="436"/>
      <c r="F20" s="436"/>
      <c r="G20" s="436"/>
      <c r="H20" s="436"/>
      <c r="I20" s="436"/>
      <c r="J20" s="436"/>
      <c r="K20" s="436"/>
      <c r="L20" s="436"/>
      <c r="M20" s="436"/>
      <c r="N20" s="436"/>
      <c r="O20" s="436"/>
    </row>
  </sheetData>
  <mergeCells count="6">
    <mergeCell ref="B20:O20"/>
    <mergeCell ref="D3:O3"/>
    <mergeCell ref="B16:O16"/>
    <mergeCell ref="B19:O19"/>
    <mergeCell ref="B3:B4"/>
    <mergeCell ref="D8:O8"/>
  </mergeCells>
  <hyperlinks>
    <hyperlink ref="N2" r:id="rId1"/>
  </hyperlinks>
  <printOptions horizontalCentered="1"/>
  <pageMargins left="0.31496062992125984" right="0.31496062992125984" top="1.1417322834645669" bottom="0.35433070866141736" header="0.11811023622047245" footer="0.31496062992125984"/>
  <pageSetup paperSize="9" orientation="landscape" r:id="rId2"/>
  <headerFooter alignWithMargins="0">
    <oddHeader>&amp;L&amp;G&amp;R
&amp;"-,Gras"&amp;14AQUASTAT</oddHeader>
    <oddFooter>&amp;L&amp;"Arial,Regular"&amp;8&amp;K00-048Updated in October 2016&amp;C&amp;"Arial,Regular"&amp;10&amp;P&amp;R&amp;"Arial,Regular"&amp;8&amp;K00-046http://www.fao.org/nr/aquastat</oddFooter>
  </headerFooter>
  <legacyDrawingHF r:id="rId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9"/>
  <dimension ref="A1:O23"/>
  <sheetViews>
    <sheetView topLeftCell="A13"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92" t="s">
        <v>562</v>
      </c>
      <c r="C1" s="2"/>
      <c r="D1" s="1"/>
      <c r="E1" s="1"/>
      <c r="F1" s="1"/>
      <c r="G1" s="1"/>
      <c r="H1" s="1"/>
      <c r="I1" s="1"/>
      <c r="J1" s="1"/>
      <c r="K1" s="1"/>
      <c r="L1" s="1"/>
      <c r="M1" s="1"/>
      <c r="N1" s="1"/>
      <c r="O1" s="1"/>
    </row>
    <row r="2" spans="1:15" s="3" customFormat="1" ht="15.75" x14ac:dyDescent="0.25">
      <c r="B2" s="4" t="s">
        <v>1</v>
      </c>
      <c r="C2" s="5" t="s">
        <v>259</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64">
        <v>3.2</v>
      </c>
      <c r="D5" s="11">
        <f>$C$5*100/$C$13</f>
        <v>5.9112572505264716</v>
      </c>
      <c r="E5" s="11">
        <f>$C$5*100/$C$13</f>
        <v>5.9112572505264716</v>
      </c>
      <c r="F5" s="11">
        <f>$C$5*100/$C$13</f>
        <v>5.9112572505264716</v>
      </c>
      <c r="G5" s="11"/>
      <c r="H5" s="11"/>
      <c r="I5" s="11"/>
      <c r="J5" s="11"/>
      <c r="K5" s="11"/>
      <c r="L5" s="11"/>
      <c r="M5" s="11"/>
      <c r="N5" s="11">
        <f>$C$5*100/$C$13</f>
        <v>5.9112572505264716</v>
      </c>
      <c r="O5" s="11">
        <f>$C$5*100/$C$13</f>
        <v>5.9112572505264716</v>
      </c>
    </row>
    <row r="6" spans="1:15" s="12" customFormat="1" x14ac:dyDescent="0.2">
      <c r="B6" s="10" t="s">
        <v>85</v>
      </c>
      <c r="C6" s="264">
        <v>3.2</v>
      </c>
      <c r="D6" s="11"/>
      <c r="E6" s="11"/>
      <c r="F6" s="13"/>
      <c r="G6" s="11">
        <f>$C$6*100/$C$13</f>
        <v>5.9112572505264716</v>
      </c>
      <c r="H6" s="11">
        <f>$C$6*100/$C$13</f>
        <v>5.9112572505264716</v>
      </c>
      <c r="I6" s="11">
        <f>$C$6*100/$C$13</f>
        <v>5.9112572505264716</v>
      </c>
      <c r="J6" s="11">
        <f>$C$6*100/$C$13</f>
        <v>5.9112572505264716</v>
      </c>
      <c r="K6" s="11">
        <f>$C$6*100/$C$13</f>
        <v>5.9112572505264716</v>
      </c>
      <c r="L6" s="11"/>
      <c r="M6" s="11"/>
      <c r="N6" s="11"/>
      <c r="O6" s="13"/>
    </row>
    <row r="7" spans="1:15" s="12" customFormat="1" x14ac:dyDescent="0.2">
      <c r="B7" s="10" t="s">
        <v>49</v>
      </c>
      <c r="C7" s="264">
        <v>2</v>
      </c>
      <c r="D7" s="11">
        <f>$C$7*100/$C$13</f>
        <v>3.6945357815790447</v>
      </c>
      <c r="E7" s="11">
        <f>$C$7*100/$C$13</f>
        <v>3.6945357815790447</v>
      </c>
      <c r="F7" s="11">
        <f>$C$7*100/$C$13</f>
        <v>3.6945357815790447</v>
      </c>
      <c r="G7" s="11"/>
      <c r="H7" s="11"/>
      <c r="I7" s="11"/>
      <c r="J7" s="11"/>
      <c r="K7" s="11"/>
      <c r="L7" s="11"/>
      <c r="M7" s="11"/>
      <c r="N7" s="11">
        <f>$C$7*100/$C$13</f>
        <v>3.6945357815790447</v>
      </c>
      <c r="O7" s="11">
        <f>$C$7*100/$C$13</f>
        <v>3.6945357815790447</v>
      </c>
    </row>
    <row r="8" spans="1:15" s="12" customFormat="1" x14ac:dyDescent="0.2">
      <c r="B8" s="10" t="s">
        <v>50</v>
      </c>
      <c r="C8" s="264">
        <v>2</v>
      </c>
      <c r="D8" s="11"/>
      <c r="E8" s="11"/>
      <c r="F8" s="13"/>
      <c r="G8" s="11">
        <f>$C$8*100/$C$13</f>
        <v>3.6945357815790447</v>
      </c>
      <c r="H8" s="11">
        <f>$C$8*100/$C$13</f>
        <v>3.6945357815790447</v>
      </c>
      <c r="I8" s="11">
        <f>$C$8*100/$C$13</f>
        <v>3.6945357815790447</v>
      </c>
      <c r="J8" s="11">
        <f>$C$8*100/$C$13</f>
        <v>3.6945357815790447</v>
      </c>
      <c r="K8" s="11">
        <f>$C$8*100/$C$13</f>
        <v>3.6945357815790447</v>
      </c>
      <c r="L8" s="11"/>
      <c r="M8" s="11"/>
      <c r="N8" s="11"/>
      <c r="O8" s="13"/>
    </row>
    <row r="9" spans="1:15" s="12" customFormat="1" x14ac:dyDescent="0.2">
      <c r="B9" s="10" t="s">
        <v>79</v>
      </c>
      <c r="C9" s="264">
        <v>21.684999999999999</v>
      </c>
      <c r="D9" s="11">
        <f t="shared" ref="D9:O9" si="0">$C$9*100/$C$13</f>
        <v>40.058004211770793</v>
      </c>
      <c r="E9" s="11">
        <f t="shared" si="0"/>
        <v>40.058004211770793</v>
      </c>
      <c r="F9" s="11">
        <f t="shared" si="0"/>
        <v>40.058004211770793</v>
      </c>
      <c r="G9" s="11">
        <f t="shared" si="0"/>
        <v>40.058004211770793</v>
      </c>
      <c r="H9" s="11">
        <f t="shared" si="0"/>
        <v>40.058004211770793</v>
      </c>
      <c r="I9" s="11">
        <f t="shared" si="0"/>
        <v>40.058004211770793</v>
      </c>
      <c r="J9" s="11">
        <f t="shared" si="0"/>
        <v>40.058004211770793</v>
      </c>
      <c r="K9" s="11">
        <f t="shared" si="0"/>
        <v>40.058004211770793</v>
      </c>
      <c r="L9" s="11">
        <f t="shared" si="0"/>
        <v>40.058004211770793</v>
      </c>
      <c r="M9" s="11">
        <f t="shared" si="0"/>
        <v>40.058004211770793</v>
      </c>
      <c r="N9" s="11">
        <f t="shared" si="0"/>
        <v>40.058004211770793</v>
      </c>
      <c r="O9" s="11">
        <f t="shared" si="0"/>
        <v>40.058004211770793</v>
      </c>
    </row>
    <row r="10" spans="1:15" s="12" customFormat="1" x14ac:dyDescent="0.2">
      <c r="B10" s="10" t="s">
        <v>61</v>
      </c>
      <c r="C10" s="265">
        <v>21</v>
      </c>
      <c r="D10" s="11">
        <f>$C$10*100/$C$13</f>
        <v>38.792625706579969</v>
      </c>
      <c r="E10" s="11">
        <f>$C$10*100/$C$13</f>
        <v>38.792625706579969</v>
      </c>
      <c r="F10" s="11">
        <f>$C$10*100/$C$13</f>
        <v>38.792625706579969</v>
      </c>
      <c r="G10" s="11">
        <f>$C$10*100/$C$13</f>
        <v>38.792625706579969</v>
      </c>
      <c r="H10" s="11">
        <f t="shared" ref="H10:O10" si="1">$C$10*100/$C$13</f>
        <v>38.792625706579969</v>
      </c>
      <c r="I10" s="11">
        <f t="shared" si="1"/>
        <v>38.792625706579969</v>
      </c>
      <c r="J10" s="11">
        <f t="shared" si="1"/>
        <v>38.792625706579969</v>
      </c>
      <c r="K10" s="11">
        <f t="shared" si="1"/>
        <v>38.792625706579969</v>
      </c>
      <c r="L10" s="11">
        <f t="shared" si="1"/>
        <v>38.792625706579969</v>
      </c>
      <c r="M10" s="11">
        <f t="shared" si="1"/>
        <v>38.792625706579969</v>
      </c>
      <c r="N10" s="11">
        <f t="shared" si="1"/>
        <v>38.792625706579969</v>
      </c>
      <c r="O10" s="11">
        <f t="shared" si="1"/>
        <v>38.792625706579969</v>
      </c>
    </row>
    <row r="11" spans="1:15" s="12" customFormat="1" x14ac:dyDescent="0.2">
      <c r="B11" s="10" t="s">
        <v>286</v>
      </c>
      <c r="C11" s="265">
        <v>5.45</v>
      </c>
      <c r="D11" s="11">
        <f>$C$11*100/$C$13</f>
        <v>10.067610004802896</v>
      </c>
      <c r="E11" s="11">
        <f>$C$11*100/$C$13</f>
        <v>10.067610004802896</v>
      </c>
      <c r="F11" s="11">
        <f>$C$11*100/$C$13</f>
        <v>10.067610004802896</v>
      </c>
      <c r="G11" s="11">
        <f>$C$11*100/$C$13</f>
        <v>10.067610004802896</v>
      </c>
      <c r="H11" s="11">
        <f t="shared" ref="H11:O11" si="2">$C$11*100/$C$13</f>
        <v>10.067610004802896</v>
      </c>
      <c r="I11" s="11">
        <f t="shared" si="2"/>
        <v>10.067610004802896</v>
      </c>
      <c r="J11" s="11">
        <f t="shared" si="2"/>
        <v>10.067610004802896</v>
      </c>
      <c r="K11" s="11">
        <f t="shared" si="2"/>
        <v>10.067610004802896</v>
      </c>
      <c r="L11" s="11">
        <f t="shared" si="2"/>
        <v>10.067610004802896</v>
      </c>
      <c r="M11" s="11">
        <f t="shared" si="2"/>
        <v>10.067610004802896</v>
      </c>
      <c r="N11" s="11">
        <f t="shared" si="2"/>
        <v>10.067610004802896</v>
      </c>
      <c r="O11" s="11">
        <f t="shared" si="2"/>
        <v>10.067610004802896</v>
      </c>
    </row>
    <row r="12" spans="1:15" ht="16.5" x14ac:dyDescent="0.2">
      <c r="B12" s="257" t="s">
        <v>27</v>
      </c>
      <c r="C12" s="266">
        <f>SUM(C5:C11)</f>
        <v>58.535000000000004</v>
      </c>
      <c r="D12" s="423"/>
      <c r="E12" s="424"/>
      <c r="F12" s="424"/>
      <c r="G12" s="424"/>
      <c r="H12" s="424"/>
      <c r="I12" s="424"/>
      <c r="J12" s="424"/>
      <c r="K12" s="424"/>
      <c r="L12" s="424"/>
      <c r="M12" s="424"/>
      <c r="N12" s="424"/>
      <c r="O12" s="425"/>
    </row>
    <row r="13" spans="1:15" ht="16.5" x14ac:dyDescent="0.3">
      <c r="A13" s="19"/>
      <c r="B13" s="242" t="s">
        <v>28</v>
      </c>
      <c r="C13" s="267">
        <v>54.134</v>
      </c>
      <c r="D13" s="17">
        <f t="shared" ref="D13:O13" si="3">SUM(D5:D11)</f>
        <v>98.524032955259173</v>
      </c>
      <c r="E13" s="17">
        <f t="shared" si="3"/>
        <v>98.524032955259173</v>
      </c>
      <c r="F13" s="17">
        <f t="shared" si="3"/>
        <v>98.524032955259173</v>
      </c>
      <c r="G13" s="17">
        <f t="shared" si="3"/>
        <v>98.524032955259173</v>
      </c>
      <c r="H13" s="17">
        <f t="shared" si="3"/>
        <v>98.524032955259173</v>
      </c>
      <c r="I13" s="17">
        <f t="shared" si="3"/>
        <v>98.524032955259173</v>
      </c>
      <c r="J13" s="17">
        <f t="shared" si="3"/>
        <v>98.524032955259173</v>
      </c>
      <c r="K13" s="17">
        <f t="shared" si="3"/>
        <v>98.524032955259173</v>
      </c>
      <c r="L13" s="17">
        <f t="shared" si="3"/>
        <v>88.918239923153664</v>
      </c>
      <c r="M13" s="17">
        <f t="shared" si="3"/>
        <v>88.918239923153664</v>
      </c>
      <c r="N13" s="17">
        <f t="shared" si="3"/>
        <v>98.524032955259173</v>
      </c>
      <c r="O13" s="17">
        <f t="shared" si="3"/>
        <v>98.524032955259173</v>
      </c>
    </row>
    <row r="14" spans="1:15" ht="16.5" x14ac:dyDescent="0.2">
      <c r="A14" s="19"/>
      <c r="B14" s="21" t="s">
        <v>29</v>
      </c>
      <c r="C14" s="22">
        <f>C12/C13*100</f>
        <v>108.1298259873647</v>
      </c>
      <c r="D14" s="20"/>
      <c r="E14" s="20"/>
      <c r="F14" s="20"/>
      <c r="G14" s="20"/>
      <c r="H14" s="20"/>
      <c r="I14" s="20"/>
      <c r="J14" s="20"/>
      <c r="K14" s="20"/>
      <c r="L14" s="20"/>
      <c r="M14" s="20"/>
      <c r="N14" s="20"/>
      <c r="O14" s="23"/>
    </row>
    <row r="15" spans="1:15" ht="16.5" x14ac:dyDescent="0.3">
      <c r="A15" s="19"/>
      <c r="B15" s="24" t="s">
        <v>30</v>
      </c>
      <c r="C15" s="148">
        <v>56.39</v>
      </c>
      <c r="D15" s="25"/>
      <c r="E15" s="79"/>
      <c r="F15" s="20"/>
      <c r="G15" s="20"/>
      <c r="H15" s="20"/>
      <c r="I15" s="20"/>
      <c r="J15" s="20"/>
      <c r="K15" s="20"/>
      <c r="L15" s="20"/>
      <c r="M15" s="20"/>
      <c r="N15" s="20"/>
      <c r="O15" s="23"/>
    </row>
    <row r="16" spans="1:15" ht="16.5" x14ac:dyDescent="0.3">
      <c r="A16" s="19"/>
      <c r="B16" s="26" t="s">
        <v>32</v>
      </c>
      <c r="C16" s="140">
        <f>100*C13/C15</f>
        <v>95.999290654371336</v>
      </c>
      <c r="D16" s="25"/>
      <c r="E16" s="79"/>
      <c r="F16" s="20"/>
      <c r="G16" s="20"/>
      <c r="H16" s="20"/>
      <c r="I16" s="20"/>
      <c r="J16" s="20"/>
      <c r="K16" s="20"/>
      <c r="L16" s="20"/>
      <c r="M16" s="20"/>
      <c r="N16" s="20"/>
      <c r="O16" s="23"/>
    </row>
    <row r="17" spans="1:15" ht="16.5" x14ac:dyDescent="0.2">
      <c r="A17" s="19"/>
      <c r="B17" s="28" t="s">
        <v>33</v>
      </c>
      <c r="C17" s="60">
        <v>56.39</v>
      </c>
      <c r="D17" s="30"/>
      <c r="E17" s="44"/>
      <c r="F17" s="32"/>
      <c r="G17" s="32"/>
      <c r="H17" s="32"/>
      <c r="I17" s="32"/>
      <c r="J17" s="32"/>
      <c r="K17" s="32"/>
      <c r="L17" s="32"/>
      <c r="M17" s="32"/>
      <c r="N17" s="32"/>
      <c r="O17" s="33"/>
    </row>
    <row r="18" spans="1:15" x14ac:dyDescent="0.2">
      <c r="C18" s="43"/>
    </row>
    <row r="19" spans="1:15" ht="15.75" x14ac:dyDescent="0.25">
      <c r="B19" s="4" t="s">
        <v>37</v>
      </c>
    </row>
    <row r="20" spans="1:15" ht="59.25" customHeight="1" x14ac:dyDescent="0.2">
      <c r="B20" s="405" t="s">
        <v>563</v>
      </c>
      <c r="C20" s="405"/>
      <c r="D20" s="405"/>
      <c r="E20" s="405"/>
      <c r="F20" s="405"/>
      <c r="G20" s="405"/>
      <c r="H20" s="405"/>
      <c r="I20" s="405"/>
      <c r="J20" s="405"/>
      <c r="K20" s="405"/>
      <c r="L20" s="405"/>
      <c r="M20" s="405"/>
      <c r="N20" s="405"/>
      <c r="O20" s="405"/>
    </row>
    <row r="22" spans="1:15" ht="15.75" x14ac:dyDescent="0.25">
      <c r="B22" s="4" t="s">
        <v>39</v>
      </c>
    </row>
    <row r="23" spans="1:15" x14ac:dyDescent="0.2">
      <c r="B23" s="392" t="s">
        <v>42</v>
      </c>
      <c r="C23" s="392"/>
      <c r="D23" s="392"/>
      <c r="E23" s="392"/>
      <c r="F23" s="392"/>
      <c r="G23" s="392"/>
      <c r="H23" s="392"/>
      <c r="I23" s="392"/>
      <c r="J23" s="392"/>
      <c r="K23" s="392"/>
      <c r="L23" s="392"/>
      <c r="M23" s="392"/>
      <c r="N23" s="392"/>
      <c r="O23" s="392"/>
    </row>
  </sheetData>
  <mergeCells count="5">
    <mergeCell ref="D3:O3"/>
    <mergeCell ref="B20:O20"/>
    <mergeCell ref="B23:O23"/>
    <mergeCell ref="B3:B4"/>
    <mergeCell ref="D12:O12"/>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5"/>
  <dimension ref="A1:O21"/>
  <sheetViews>
    <sheetView topLeftCell="A4"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202</v>
      </c>
      <c r="C1" s="2"/>
      <c r="D1" s="393"/>
      <c r="E1" s="393"/>
      <c r="F1" s="393"/>
      <c r="G1" s="393"/>
      <c r="H1" s="393"/>
      <c r="I1" s="393"/>
      <c r="J1" s="393"/>
      <c r="K1" s="393"/>
      <c r="L1" s="393"/>
      <c r="M1" s="393"/>
      <c r="N1" s="393"/>
      <c r="O1" s="393"/>
    </row>
    <row r="2" spans="1:15" s="3" customFormat="1" ht="15.75" x14ac:dyDescent="0.25">
      <c r="B2" s="4" t="s">
        <v>1</v>
      </c>
      <c r="C2" s="5" t="s">
        <v>203</v>
      </c>
    </row>
    <row r="3" spans="1:15" s="6" customFormat="1" ht="34.5" customHeight="1" x14ac:dyDescent="0.25">
      <c r="B3" s="399" t="s">
        <v>3</v>
      </c>
      <c r="C3" s="252" t="s">
        <v>741</v>
      </c>
      <c r="D3" s="394" t="s">
        <v>4</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0" t="s">
        <v>84</v>
      </c>
      <c r="C5" s="254">
        <v>216.8</v>
      </c>
      <c r="D5" s="11">
        <f>$C$5*100/$C$10</f>
        <v>83.320522674865487</v>
      </c>
      <c r="E5" s="11">
        <f>$C$5*100/$C$10</f>
        <v>83.320522674865487</v>
      </c>
      <c r="F5" s="13"/>
      <c r="G5" s="11"/>
      <c r="H5" s="11"/>
      <c r="I5" s="11"/>
      <c r="J5" s="11"/>
      <c r="K5" s="11"/>
      <c r="L5" s="11"/>
      <c r="M5" s="11">
        <f>$C$5*100/$C$10</f>
        <v>83.320522674865487</v>
      </c>
      <c r="N5" s="11">
        <f>$C$5*100/$C$10</f>
        <v>83.320522674865487</v>
      </c>
      <c r="O5" s="11">
        <f>$C$5*100/$C$10</f>
        <v>83.320522674865487</v>
      </c>
    </row>
    <row r="6" spans="1:15" s="12" customFormat="1" x14ac:dyDescent="0.2">
      <c r="B6" s="10" t="s">
        <v>85</v>
      </c>
      <c r="C6" s="254">
        <v>216.8</v>
      </c>
      <c r="D6" s="11"/>
      <c r="E6" s="11"/>
      <c r="F6" s="13"/>
      <c r="G6" s="11"/>
      <c r="H6" s="11">
        <f>$C$6*100/$C$10</f>
        <v>83.320522674865487</v>
      </c>
      <c r="I6" s="11">
        <f>$C$6*100/$C$10</f>
        <v>83.320522674865487</v>
      </c>
      <c r="J6" s="11">
        <f>$C$6*100/$C$10</f>
        <v>83.320522674865487</v>
      </c>
      <c r="K6" s="11">
        <f>$C$6*100/$C$10</f>
        <v>83.320522674865487</v>
      </c>
      <c r="L6" s="11">
        <f>$C$6*100/$C$10</f>
        <v>83.320522674865487</v>
      </c>
      <c r="M6" s="11"/>
      <c r="N6" s="11"/>
      <c r="O6" s="13"/>
    </row>
    <row r="7" spans="1:15" s="12" customFormat="1" x14ac:dyDescent="0.2">
      <c r="B7" s="10" t="s">
        <v>18</v>
      </c>
      <c r="C7" s="255">
        <v>32.020000000000003</v>
      </c>
      <c r="D7" s="11"/>
      <c r="E7" s="11"/>
      <c r="F7" s="13"/>
      <c r="G7" s="11"/>
      <c r="H7" s="11">
        <f>$C$7*100/$C$10</f>
        <v>12.305918524212148</v>
      </c>
      <c r="I7" s="11">
        <f>$C$7*100/$C$10</f>
        <v>12.305918524212148</v>
      </c>
      <c r="J7" s="11">
        <f>$C$7*100/$C$10</f>
        <v>12.305918524212148</v>
      </c>
      <c r="K7" s="11">
        <f>$C$7*100/$C$10</f>
        <v>12.305918524212148</v>
      </c>
      <c r="L7" s="11">
        <f>$C$7*100/$C$10</f>
        <v>12.305918524212148</v>
      </c>
      <c r="M7" s="11"/>
      <c r="N7" s="11"/>
      <c r="O7" s="13"/>
    </row>
    <row r="8" spans="1:15" s="12" customFormat="1" x14ac:dyDescent="0.2">
      <c r="B8" s="37" t="s">
        <v>63</v>
      </c>
      <c r="C8" s="255">
        <v>11.2</v>
      </c>
      <c r="D8" s="38"/>
      <c r="E8" s="38"/>
      <c r="F8" s="39"/>
      <c r="G8" s="38"/>
      <c r="H8" s="11">
        <f>$C$8*100/$C$10</f>
        <v>4.3043812451960033</v>
      </c>
      <c r="I8" s="11">
        <f>$C$8*100/$C$10</f>
        <v>4.3043812451960033</v>
      </c>
      <c r="J8" s="11">
        <f>$C$8*100/$C$10</f>
        <v>4.3043812451960033</v>
      </c>
      <c r="K8" s="11">
        <f>$C$8*100/$C$10</f>
        <v>4.3043812451960033</v>
      </c>
      <c r="L8" s="11">
        <f>$C$8*100/$C$10</f>
        <v>4.3043812451960033</v>
      </c>
      <c r="M8" s="38"/>
      <c r="N8" s="38"/>
      <c r="O8" s="39"/>
    </row>
    <row r="9" spans="1:15" ht="16.5" x14ac:dyDescent="0.2">
      <c r="B9" s="257" t="s">
        <v>27</v>
      </c>
      <c r="C9" s="260">
        <f>SUM(C5:C8)</f>
        <v>476.82</v>
      </c>
      <c r="D9" s="423"/>
      <c r="E9" s="424"/>
      <c r="F9" s="424"/>
      <c r="G9" s="424"/>
      <c r="H9" s="424"/>
      <c r="I9" s="424"/>
      <c r="J9" s="424"/>
      <c r="K9" s="424"/>
      <c r="L9" s="424"/>
      <c r="M9" s="424"/>
      <c r="N9" s="424"/>
      <c r="O9" s="425"/>
    </row>
    <row r="10" spans="1:15" ht="16.5" x14ac:dyDescent="0.3">
      <c r="A10" s="19"/>
      <c r="B10" s="242" t="s">
        <v>28</v>
      </c>
      <c r="C10" s="243">
        <v>260.2</v>
      </c>
      <c r="D10" s="17">
        <f t="shared" ref="D10:O10" si="0">SUM(D5:D8)</f>
        <v>83.320522674865487</v>
      </c>
      <c r="E10" s="17">
        <f t="shared" si="0"/>
        <v>83.320522674865487</v>
      </c>
      <c r="F10" s="17">
        <f t="shared" si="0"/>
        <v>0</v>
      </c>
      <c r="G10" s="17">
        <f t="shared" si="0"/>
        <v>0</v>
      </c>
      <c r="H10" s="17">
        <f t="shared" si="0"/>
        <v>99.93082244427363</v>
      </c>
      <c r="I10" s="17">
        <f t="shared" si="0"/>
        <v>99.93082244427363</v>
      </c>
      <c r="J10" s="17">
        <f t="shared" si="0"/>
        <v>99.93082244427363</v>
      </c>
      <c r="K10" s="17">
        <f t="shared" si="0"/>
        <v>99.93082244427363</v>
      </c>
      <c r="L10" s="17">
        <f t="shared" si="0"/>
        <v>99.93082244427363</v>
      </c>
      <c r="M10" s="17">
        <f t="shared" si="0"/>
        <v>83.320522674865487</v>
      </c>
      <c r="N10" s="17">
        <f t="shared" si="0"/>
        <v>83.320522674865487</v>
      </c>
      <c r="O10" s="17">
        <f t="shared" si="0"/>
        <v>83.320522674865487</v>
      </c>
    </row>
    <row r="11" spans="1:15" ht="16.5" x14ac:dyDescent="0.2">
      <c r="A11" s="19"/>
      <c r="B11" s="21" t="s">
        <v>29</v>
      </c>
      <c r="C11" s="22">
        <f>C9/C10*100</f>
        <v>183.25134511913913</v>
      </c>
      <c r="D11" s="20"/>
      <c r="E11" s="20"/>
      <c r="F11" s="20"/>
      <c r="G11" s="20"/>
      <c r="H11" s="20"/>
      <c r="I11" s="20"/>
      <c r="J11" s="20"/>
      <c r="K11" s="20"/>
      <c r="L11" s="20"/>
      <c r="M11" s="20"/>
      <c r="N11" s="20"/>
      <c r="O11" s="23"/>
    </row>
    <row r="12" spans="1:15" ht="16.5" x14ac:dyDescent="0.3">
      <c r="A12" s="19"/>
      <c r="B12" s="24" t="s">
        <v>30</v>
      </c>
      <c r="C12" s="22">
        <v>340.71699999999998</v>
      </c>
      <c r="D12" s="85" t="s">
        <v>31</v>
      </c>
      <c r="E12" s="20"/>
      <c r="F12" s="20"/>
      <c r="G12" s="20"/>
      <c r="H12" s="20"/>
      <c r="I12" s="20"/>
      <c r="J12" s="20"/>
      <c r="K12" s="20"/>
      <c r="L12" s="20"/>
      <c r="M12" s="20"/>
      <c r="N12" s="20"/>
      <c r="O12" s="23"/>
    </row>
    <row r="13" spans="1:15" ht="16.5" x14ac:dyDescent="0.3">
      <c r="A13" s="19"/>
      <c r="B13" s="26" t="s">
        <v>32</v>
      </c>
      <c r="C13" s="27">
        <f>C10/C12*100</f>
        <v>76.36836436103863</v>
      </c>
      <c r="D13" s="25"/>
      <c r="E13" s="20"/>
      <c r="F13" s="20"/>
      <c r="G13" s="20"/>
      <c r="H13" s="20"/>
      <c r="I13" s="20"/>
      <c r="J13" s="20"/>
      <c r="K13" s="20"/>
      <c r="L13" s="20"/>
      <c r="M13" s="20"/>
      <c r="N13" s="20"/>
      <c r="O13" s="23"/>
    </row>
    <row r="14" spans="1:15" ht="16.5" x14ac:dyDescent="0.2">
      <c r="A14" s="19"/>
      <c r="B14" s="28" t="s">
        <v>33</v>
      </c>
      <c r="C14" s="29">
        <v>362.68700000000001</v>
      </c>
      <c r="D14" s="30" t="s">
        <v>31</v>
      </c>
      <c r="E14" s="44" t="s">
        <v>204</v>
      </c>
      <c r="F14" s="32"/>
      <c r="G14" s="32"/>
      <c r="H14" s="32"/>
      <c r="I14" s="32"/>
      <c r="J14" s="32"/>
      <c r="K14" s="32"/>
      <c r="L14" s="32"/>
      <c r="M14" s="32"/>
      <c r="N14" s="32"/>
      <c r="O14" s="33"/>
    </row>
    <row r="15" spans="1:15" x14ac:dyDescent="0.2">
      <c r="C15" s="43"/>
    </row>
    <row r="16" spans="1:15" ht="15.75" x14ac:dyDescent="0.25">
      <c r="B16" s="4" t="s">
        <v>37</v>
      </c>
    </row>
    <row r="17" spans="2:15" ht="53.25" customHeight="1" x14ac:dyDescent="0.2">
      <c r="B17" s="405" t="s">
        <v>666</v>
      </c>
      <c r="C17" s="405"/>
      <c r="D17" s="405"/>
      <c r="E17" s="405"/>
      <c r="F17" s="405"/>
      <c r="G17" s="405"/>
      <c r="H17" s="405"/>
      <c r="I17" s="405"/>
      <c r="J17" s="405"/>
      <c r="K17" s="405"/>
      <c r="L17" s="405"/>
      <c r="M17" s="405"/>
      <c r="N17" s="405"/>
      <c r="O17" s="405"/>
    </row>
    <row r="19" spans="2:15" ht="15.75" x14ac:dyDescent="0.25">
      <c r="B19" s="4" t="s">
        <v>39</v>
      </c>
    </row>
    <row r="20" spans="2:15" x14ac:dyDescent="0.2">
      <c r="B20" s="392" t="s">
        <v>41</v>
      </c>
      <c r="C20" s="392"/>
      <c r="D20" s="392"/>
      <c r="E20" s="392"/>
      <c r="F20" s="392"/>
      <c r="G20" s="392"/>
      <c r="H20" s="392"/>
      <c r="I20" s="392"/>
      <c r="J20" s="392"/>
      <c r="K20" s="392"/>
      <c r="L20" s="392"/>
      <c r="M20" s="392"/>
      <c r="N20" s="392"/>
      <c r="O20" s="392"/>
    </row>
    <row r="21" spans="2:15" x14ac:dyDescent="0.2">
      <c r="B21" s="392" t="s">
        <v>42</v>
      </c>
      <c r="C21" s="392"/>
      <c r="D21" s="392"/>
      <c r="E21" s="392"/>
      <c r="F21" s="392"/>
      <c r="G21" s="392"/>
      <c r="H21" s="392"/>
      <c r="I21" s="392"/>
      <c r="J21" s="392"/>
      <c r="K21" s="392"/>
      <c r="L21" s="392"/>
      <c r="M21" s="392"/>
      <c r="N21" s="392"/>
      <c r="O21" s="392"/>
    </row>
  </sheetData>
  <mergeCells count="7">
    <mergeCell ref="D1:O1"/>
    <mergeCell ref="D3:O3"/>
    <mergeCell ref="B17:O17"/>
    <mergeCell ref="B20:O20"/>
    <mergeCell ref="B21:O21"/>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 r:id="rId2"/>
  <legacyDrawingHF r:id="rId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4"/>
  <dimension ref="A1:O20"/>
  <sheetViews>
    <sheetView topLeftCell="A7" zoomScaleNormal="100" workbookViewId="0"/>
  </sheetViews>
  <sheetFormatPr defaultColWidth="8.85546875" defaultRowHeight="14.25" x14ac:dyDescent="0.2"/>
  <cols>
    <col min="1" max="1" width="3.42578125" style="9" customWidth="1"/>
    <col min="2" max="2" width="66.7109375" style="9" customWidth="1"/>
    <col min="3" max="3" width="10.7109375" style="34" customWidth="1"/>
    <col min="4" max="15" width="4.7109375" style="9" customWidth="1"/>
    <col min="16" max="256" width="8.85546875" style="9"/>
    <col min="257" max="257" width="3.42578125" style="9" customWidth="1"/>
    <col min="258" max="258" width="66.7109375" style="9" customWidth="1"/>
    <col min="259" max="259" width="10.7109375" style="9" customWidth="1"/>
    <col min="260" max="271" width="4.7109375" style="9" customWidth="1"/>
    <col min="272" max="512" width="8.85546875" style="9"/>
    <col min="513" max="513" width="3.42578125" style="9" customWidth="1"/>
    <col min="514" max="514" width="66.7109375" style="9" customWidth="1"/>
    <col min="515" max="515" width="10.7109375" style="9" customWidth="1"/>
    <col min="516" max="527" width="4.7109375" style="9" customWidth="1"/>
    <col min="528" max="768" width="8.85546875" style="9"/>
    <col min="769" max="769" width="3.42578125" style="9" customWidth="1"/>
    <col min="770" max="770" width="66.7109375" style="9" customWidth="1"/>
    <col min="771" max="771" width="10.7109375" style="9" customWidth="1"/>
    <col min="772" max="783" width="4.7109375" style="9" customWidth="1"/>
    <col min="784" max="1024" width="8.85546875" style="9"/>
    <col min="1025" max="1025" width="3.42578125" style="9" customWidth="1"/>
    <col min="1026" max="1026" width="66.7109375" style="9" customWidth="1"/>
    <col min="1027" max="1027" width="10.7109375" style="9" customWidth="1"/>
    <col min="1028" max="1039" width="4.7109375" style="9" customWidth="1"/>
    <col min="1040" max="1280" width="8.85546875" style="9"/>
    <col min="1281" max="1281" width="3.42578125" style="9" customWidth="1"/>
    <col min="1282" max="1282" width="66.7109375" style="9" customWidth="1"/>
    <col min="1283" max="1283" width="10.7109375" style="9" customWidth="1"/>
    <col min="1284" max="1295" width="4.7109375" style="9" customWidth="1"/>
    <col min="1296" max="1536" width="8.85546875" style="9"/>
    <col min="1537" max="1537" width="3.42578125" style="9" customWidth="1"/>
    <col min="1538" max="1538" width="66.7109375" style="9" customWidth="1"/>
    <col min="1539" max="1539" width="10.7109375" style="9" customWidth="1"/>
    <col min="1540" max="1551" width="4.7109375" style="9" customWidth="1"/>
    <col min="1552" max="1792" width="8.85546875" style="9"/>
    <col min="1793" max="1793" width="3.42578125" style="9" customWidth="1"/>
    <col min="1794" max="1794" width="66.7109375" style="9" customWidth="1"/>
    <col min="1795" max="1795" width="10.7109375" style="9" customWidth="1"/>
    <col min="1796" max="1807" width="4.7109375" style="9" customWidth="1"/>
    <col min="1808" max="2048" width="8.85546875" style="9"/>
    <col min="2049" max="2049" width="3.42578125" style="9" customWidth="1"/>
    <col min="2050" max="2050" width="66.7109375" style="9" customWidth="1"/>
    <col min="2051" max="2051" width="10.7109375" style="9" customWidth="1"/>
    <col min="2052" max="2063" width="4.7109375" style="9" customWidth="1"/>
    <col min="2064" max="2304" width="8.85546875" style="9"/>
    <col min="2305" max="2305" width="3.42578125" style="9" customWidth="1"/>
    <col min="2306" max="2306" width="66.7109375" style="9" customWidth="1"/>
    <col min="2307" max="2307" width="10.7109375" style="9" customWidth="1"/>
    <col min="2308" max="2319" width="4.7109375" style="9" customWidth="1"/>
    <col min="2320" max="2560" width="8.85546875" style="9"/>
    <col min="2561" max="2561" width="3.42578125" style="9" customWidth="1"/>
    <col min="2562" max="2562" width="66.7109375" style="9" customWidth="1"/>
    <col min="2563" max="2563" width="10.7109375" style="9" customWidth="1"/>
    <col min="2564" max="2575" width="4.7109375" style="9" customWidth="1"/>
    <col min="2576" max="2816" width="8.85546875" style="9"/>
    <col min="2817" max="2817" width="3.42578125" style="9" customWidth="1"/>
    <col min="2818" max="2818" width="66.7109375" style="9" customWidth="1"/>
    <col min="2819" max="2819" width="10.7109375" style="9" customWidth="1"/>
    <col min="2820" max="2831" width="4.7109375" style="9" customWidth="1"/>
    <col min="2832" max="3072" width="8.85546875" style="9"/>
    <col min="3073" max="3073" width="3.42578125" style="9" customWidth="1"/>
    <col min="3074" max="3074" width="66.7109375" style="9" customWidth="1"/>
    <col min="3075" max="3075" width="10.7109375" style="9" customWidth="1"/>
    <col min="3076" max="3087" width="4.7109375" style="9" customWidth="1"/>
    <col min="3088" max="3328" width="8.85546875" style="9"/>
    <col min="3329" max="3329" width="3.42578125" style="9" customWidth="1"/>
    <col min="3330" max="3330" width="66.7109375" style="9" customWidth="1"/>
    <col min="3331" max="3331" width="10.7109375" style="9" customWidth="1"/>
    <col min="3332" max="3343" width="4.7109375" style="9" customWidth="1"/>
    <col min="3344" max="3584" width="8.85546875" style="9"/>
    <col min="3585" max="3585" width="3.42578125" style="9" customWidth="1"/>
    <col min="3586" max="3586" width="66.7109375" style="9" customWidth="1"/>
    <col min="3587" max="3587" width="10.7109375" style="9" customWidth="1"/>
    <col min="3588" max="3599" width="4.7109375" style="9" customWidth="1"/>
    <col min="3600" max="3840" width="8.85546875" style="9"/>
    <col min="3841" max="3841" width="3.42578125" style="9" customWidth="1"/>
    <col min="3842" max="3842" width="66.7109375" style="9" customWidth="1"/>
    <col min="3843" max="3843" width="10.7109375" style="9" customWidth="1"/>
    <col min="3844" max="3855" width="4.7109375" style="9" customWidth="1"/>
    <col min="3856" max="4096" width="8.85546875" style="9"/>
    <col min="4097" max="4097" width="3.42578125" style="9" customWidth="1"/>
    <col min="4098" max="4098" width="66.7109375" style="9" customWidth="1"/>
    <col min="4099" max="4099" width="10.7109375" style="9" customWidth="1"/>
    <col min="4100" max="4111" width="4.7109375" style="9" customWidth="1"/>
    <col min="4112" max="4352" width="8.85546875" style="9"/>
    <col min="4353" max="4353" width="3.42578125" style="9" customWidth="1"/>
    <col min="4354" max="4354" width="66.7109375" style="9" customWidth="1"/>
    <col min="4355" max="4355" width="10.7109375" style="9" customWidth="1"/>
    <col min="4356" max="4367" width="4.7109375" style="9" customWidth="1"/>
    <col min="4368" max="4608" width="8.85546875" style="9"/>
    <col min="4609" max="4609" width="3.42578125" style="9" customWidth="1"/>
    <col min="4610" max="4610" width="66.7109375" style="9" customWidth="1"/>
    <col min="4611" max="4611" width="10.7109375" style="9" customWidth="1"/>
    <col min="4612" max="4623" width="4.7109375" style="9" customWidth="1"/>
    <col min="4624" max="4864" width="8.85546875" style="9"/>
    <col min="4865" max="4865" width="3.42578125" style="9" customWidth="1"/>
    <col min="4866" max="4866" width="66.7109375" style="9" customWidth="1"/>
    <col min="4867" max="4867" width="10.7109375" style="9" customWidth="1"/>
    <col min="4868" max="4879" width="4.7109375" style="9" customWidth="1"/>
    <col min="4880" max="5120" width="8.85546875" style="9"/>
    <col min="5121" max="5121" width="3.42578125" style="9" customWidth="1"/>
    <col min="5122" max="5122" width="66.7109375" style="9" customWidth="1"/>
    <col min="5123" max="5123" width="10.7109375" style="9" customWidth="1"/>
    <col min="5124" max="5135" width="4.7109375" style="9" customWidth="1"/>
    <col min="5136" max="5376" width="8.85546875" style="9"/>
    <col min="5377" max="5377" width="3.42578125" style="9" customWidth="1"/>
    <col min="5378" max="5378" width="66.7109375" style="9" customWidth="1"/>
    <col min="5379" max="5379" width="10.7109375" style="9" customWidth="1"/>
    <col min="5380" max="5391" width="4.7109375" style="9" customWidth="1"/>
    <col min="5392" max="5632" width="8.85546875" style="9"/>
    <col min="5633" max="5633" width="3.42578125" style="9" customWidth="1"/>
    <col min="5634" max="5634" width="66.7109375" style="9" customWidth="1"/>
    <col min="5635" max="5635" width="10.7109375" style="9" customWidth="1"/>
    <col min="5636" max="5647" width="4.7109375" style="9" customWidth="1"/>
    <col min="5648" max="5888" width="8.85546875" style="9"/>
    <col min="5889" max="5889" width="3.42578125" style="9" customWidth="1"/>
    <col min="5890" max="5890" width="66.7109375" style="9" customWidth="1"/>
    <col min="5891" max="5891" width="10.7109375" style="9" customWidth="1"/>
    <col min="5892" max="5903" width="4.7109375" style="9" customWidth="1"/>
    <col min="5904" max="6144" width="8.85546875" style="9"/>
    <col min="6145" max="6145" width="3.42578125" style="9" customWidth="1"/>
    <col min="6146" max="6146" width="66.7109375" style="9" customWidth="1"/>
    <col min="6147" max="6147" width="10.7109375" style="9" customWidth="1"/>
    <col min="6148" max="6159" width="4.7109375" style="9" customWidth="1"/>
    <col min="6160" max="6400" width="8.85546875" style="9"/>
    <col min="6401" max="6401" width="3.42578125" style="9" customWidth="1"/>
    <col min="6402" max="6402" width="66.7109375" style="9" customWidth="1"/>
    <col min="6403" max="6403" width="10.7109375" style="9" customWidth="1"/>
    <col min="6404" max="6415" width="4.7109375" style="9" customWidth="1"/>
    <col min="6416" max="6656" width="8.85546875" style="9"/>
    <col min="6657" max="6657" width="3.42578125" style="9" customWidth="1"/>
    <col min="6658" max="6658" width="66.7109375" style="9" customWidth="1"/>
    <col min="6659" max="6659" width="10.7109375" style="9" customWidth="1"/>
    <col min="6660" max="6671" width="4.7109375" style="9" customWidth="1"/>
    <col min="6672" max="6912" width="8.85546875" style="9"/>
    <col min="6913" max="6913" width="3.42578125" style="9" customWidth="1"/>
    <col min="6914" max="6914" width="66.7109375" style="9" customWidth="1"/>
    <col min="6915" max="6915" width="10.7109375" style="9" customWidth="1"/>
    <col min="6916" max="6927" width="4.7109375" style="9" customWidth="1"/>
    <col min="6928" max="7168" width="8.85546875" style="9"/>
    <col min="7169" max="7169" width="3.42578125" style="9" customWidth="1"/>
    <col min="7170" max="7170" width="66.7109375" style="9" customWidth="1"/>
    <col min="7171" max="7171" width="10.7109375" style="9" customWidth="1"/>
    <col min="7172" max="7183" width="4.7109375" style="9" customWidth="1"/>
    <col min="7184" max="7424" width="8.85546875" style="9"/>
    <col min="7425" max="7425" width="3.42578125" style="9" customWidth="1"/>
    <col min="7426" max="7426" width="66.7109375" style="9" customWidth="1"/>
    <col min="7427" max="7427" width="10.7109375" style="9" customWidth="1"/>
    <col min="7428" max="7439" width="4.7109375" style="9" customWidth="1"/>
    <col min="7440" max="7680" width="8.85546875" style="9"/>
    <col min="7681" max="7681" width="3.42578125" style="9" customWidth="1"/>
    <col min="7682" max="7682" width="66.7109375" style="9" customWidth="1"/>
    <col min="7683" max="7683" width="10.7109375" style="9" customWidth="1"/>
    <col min="7684" max="7695" width="4.7109375" style="9" customWidth="1"/>
    <col min="7696" max="7936" width="8.85546875" style="9"/>
    <col min="7937" max="7937" width="3.42578125" style="9" customWidth="1"/>
    <col min="7938" max="7938" width="66.7109375" style="9" customWidth="1"/>
    <col min="7939" max="7939" width="10.7109375" style="9" customWidth="1"/>
    <col min="7940" max="7951" width="4.7109375" style="9" customWidth="1"/>
    <col min="7952" max="8192" width="8.85546875" style="9"/>
    <col min="8193" max="8193" width="3.42578125" style="9" customWidth="1"/>
    <col min="8194" max="8194" width="66.7109375" style="9" customWidth="1"/>
    <col min="8195" max="8195" width="10.7109375" style="9" customWidth="1"/>
    <col min="8196" max="8207" width="4.7109375" style="9" customWidth="1"/>
    <col min="8208" max="8448" width="8.85546875" style="9"/>
    <col min="8449" max="8449" width="3.42578125" style="9" customWidth="1"/>
    <col min="8450" max="8450" width="66.7109375" style="9" customWidth="1"/>
    <col min="8451" max="8451" width="10.7109375" style="9" customWidth="1"/>
    <col min="8452" max="8463" width="4.7109375" style="9" customWidth="1"/>
    <col min="8464" max="8704" width="8.85546875" style="9"/>
    <col min="8705" max="8705" width="3.42578125" style="9" customWidth="1"/>
    <col min="8706" max="8706" width="66.7109375" style="9" customWidth="1"/>
    <col min="8707" max="8707" width="10.7109375" style="9" customWidth="1"/>
    <col min="8708" max="8719" width="4.7109375" style="9" customWidth="1"/>
    <col min="8720" max="8960" width="8.85546875" style="9"/>
    <col min="8961" max="8961" width="3.42578125" style="9" customWidth="1"/>
    <col min="8962" max="8962" width="66.7109375" style="9" customWidth="1"/>
    <col min="8963" max="8963" width="10.7109375" style="9" customWidth="1"/>
    <col min="8964" max="8975" width="4.7109375" style="9" customWidth="1"/>
    <col min="8976" max="9216" width="8.85546875" style="9"/>
    <col min="9217" max="9217" width="3.42578125" style="9" customWidth="1"/>
    <col min="9218" max="9218" width="66.7109375" style="9" customWidth="1"/>
    <col min="9219" max="9219" width="10.7109375" style="9" customWidth="1"/>
    <col min="9220" max="9231" width="4.7109375" style="9" customWidth="1"/>
    <col min="9232" max="9472" width="8.85546875" style="9"/>
    <col min="9473" max="9473" width="3.42578125" style="9" customWidth="1"/>
    <col min="9474" max="9474" width="66.7109375" style="9" customWidth="1"/>
    <col min="9475" max="9475" width="10.7109375" style="9" customWidth="1"/>
    <col min="9476" max="9487" width="4.7109375" style="9" customWidth="1"/>
    <col min="9488" max="9728" width="8.85546875" style="9"/>
    <col min="9729" max="9729" width="3.42578125" style="9" customWidth="1"/>
    <col min="9730" max="9730" width="66.7109375" style="9" customWidth="1"/>
    <col min="9731" max="9731" width="10.7109375" style="9" customWidth="1"/>
    <col min="9732" max="9743" width="4.7109375" style="9" customWidth="1"/>
    <col min="9744" max="9984" width="8.85546875" style="9"/>
    <col min="9985" max="9985" width="3.42578125" style="9" customWidth="1"/>
    <col min="9986" max="9986" width="66.7109375" style="9" customWidth="1"/>
    <col min="9987" max="9987" width="10.7109375" style="9" customWidth="1"/>
    <col min="9988" max="9999" width="4.7109375" style="9" customWidth="1"/>
    <col min="10000" max="10240" width="8.85546875" style="9"/>
    <col min="10241" max="10241" width="3.42578125" style="9" customWidth="1"/>
    <col min="10242" max="10242" width="66.7109375" style="9" customWidth="1"/>
    <col min="10243" max="10243" width="10.7109375" style="9" customWidth="1"/>
    <col min="10244" max="10255" width="4.7109375" style="9" customWidth="1"/>
    <col min="10256" max="10496" width="8.85546875" style="9"/>
    <col min="10497" max="10497" width="3.42578125" style="9" customWidth="1"/>
    <col min="10498" max="10498" width="66.7109375" style="9" customWidth="1"/>
    <col min="10499" max="10499" width="10.7109375" style="9" customWidth="1"/>
    <col min="10500" max="10511" width="4.7109375" style="9" customWidth="1"/>
    <col min="10512" max="10752" width="8.85546875" style="9"/>
    <col min="10753" max="10753" width="3.42578125" style="9" customWidth="1"/>
    <col min="10754" max="10754" width="66.7109375" style="9" customWidth="1"/>
    <col min="10755" max="10755" width="10.7109375" style="9" customWidth="1"/>
    <col min="10756" max="10767" width="4.7109375" style="9" customWidth="1"/>
    <col min="10768" max="11008" width="8.85546875" style="9"/>
    <col min="11009" max="11009" width="3.42578125" style="9" customWidth="1"/>
    <col min="11010" max="11010" width="66.7109375" style="9" customWidth="1"/>
    <col min="11011" max="11011" width="10.7109375" style="9" customWidth="1"/>
    <col min="11012" max="11023" width="4.7109375" style="9" customWidth="1"/>
    <col min="11024" max="11264" width="8.85546875" style="9"/>
    <col min="11265" max="11265" width="3.42578125" style="9" customWidth="1"/>
    <col min="11266" max="11266" width="66.7109375" style="9" customWidth="1"/>
    <col min="11267" max="11267" width="10.7109375" style="9" customWidth="1"/>
    <col min="11268" max="11279" width="4.7109375" style="9" customWidth="1"/>
    <col min="11280" max="11520" width="8.85546875" style="9"/>
    <col min="11521" max="11521" width="3.42578125" style="9" customWidth="1"/>
    <col min="11522" max="11522" width="66.7109375" style="9" customWidth="1"/>
    <col min="11523" max="11523" width="10.7109375" style="9" customWidth="1"/>
    <col min="11524" max="11535" width="4.7109375" style="9" customWidth="1"/>
    <col min="11536" max="11776" width="8.85546875" style="9"/>
    <col min="11777" max="11777" width="3.42578125" style="9" customWidth="1"/>
    <col min="11778" max="11778" width="66.7109375" style="9" customWidth="1"/>
    <col min="11779" max="11779" width="10.7109375" style="9" customWidth="1"/>
    <col min="11780" max="11791" width="4.7109375" style="9" customWidth="1"/>
    <col min="11792" max="12032" width="8.85546875" style="9"/>
    <col min="12033" max="12033" width="3.42578125" style="9" customWidth="1"/>
    <col min="12034" max="12034" width="66.7109375" style="9" customWidth="1"/>
    <col min="12035" max="12035" width="10.7109375" style="9" customWidth="1"/>
    <col min="12036" max="12047" width="4.7109375" style="9" customWidth="1"/>
    <col min="12048" max="12288" width="8.85546875" style="9"/>
    <col min="12289" max="12289" width="3.42578125" style="9" customWidth="1"/>
    <col min="12290" max="12290" width="66.7109375" style="9" customWidth="1"/>
    <col min="12291" max="12291" width="10.7109375" style="9" customWidth="1"/>
    <col min="12292" max="12303" width="4.7109375" style="9" customWidth="1"/>
    <col min="12304" max="12544" width="8.85546875" style="9"/>
    <col min="12545" max="12545" width="3.42578125" style="9" customWidth="1"/>
    <col min="12546" max="12546" width="66.7109375" style="9" customWidth="1"/>
    <col min="12547" max="12547" width="10.7109375" style="9" customWidth="1"/>
    <col min="12548" max="12559" width="4.7109375" style="9" customWidth="1"/>
    <col min="12560" max="12800" width="8.85546875" style="9"/>
    <col min="12801" max="12801" width="3.42578125" style="9" customWidth="1"/>
    <col min="12802" max="12802" width="66.7109375" style="9" customWidth="1"/>
    <col min="12803" max="12803" width="10.7109375" style="9" customWidth="1"/>
    <col min="12804" max="12815" width="4.7109375" style="9" customWidth="1"/>
    <col min="12816" max="13056" width="8.85546875" style="9"/>
    <col min="13057" max="13057" width="3.42578125" style="9" customWidth="1"/>
    <col min="13058" max="13058" width="66.7109375" style="9" customWidth="1"/>
    <col min="13059" max="13059" width="10.7109375" style="9" customWidth="1"/>
    <col min="13060" max="13071" width="4.7109375" style="9" customWidth="1"/>
    <col min="13072" max="13312" width="8.85546875" style="9"/>
    <col min="13313" max="13313" width="3.42578125" style="9" customWidth="1"/>
    <col min="13314" max="13314" width="66.7109375" style="9" customWidth="1"/>
    <col min="13315" max="13315" width="10.7109375" style="9" customWidth="1"/>
    <col min="13316" max="13327" width="4.7109375" style="9" customWidth="1"/>
    <col min="13328" max="13568" width="8.85546875" style="9"/>
    <col min="13569" max="13569" width="3.42578125" style="9" customWidth="1"/>
    <col min="13570" max="13570" width="66.7109375" style="9" customWidth="1"/>
    <col min="13571" max="13571" width="10.7109375" style="9" customWidth="1"/>
    <col min="13572" max="13583" width="4.7109375" style="9" customWidth="1"/>
    <col min="13584" max="13824" width="8.85546875" style="9"/>
    <col min="13825" max="13825" width="3.42578125" style="9" customWidth="1"/>
    <col min="13826" max="13826" width="66.7109375" style="9" customWidth="1"/>
    <col min="13827" max="13827" width="10.7109375" style="9" customWidth="1"/>
    <col min="13828" max="13839" width="4.7109375" style="9" customWidth="1"/>
    <col min="13840" max="14080" width="8.85546875" style="9"/>
    <col min="14081" max="14081" width="3.42578125" style="9" customWidth="1"/>
    <col min="14082" max="14082" width="66.7109375" style="9" customWidth="1"/>
    <col min="14083" max="14083" width="10.7109375" style="9" customWidth="1"/>
    <col min="14084" max="14095" width="4.7109375" style="9" customWidth="1"/>
    <col min="14096" max="14336" width="8.85546875" style="9"/>
    <col min="14337" max="14337" width="3.42578125" style="9" customWidth="1"/>
    <col min="14338" max="14338" width="66.7109375" style="9" customWidth="1"/>
    <col min="14339" max="14339" width="10.7109375" style="9" customWidth="1"/>
    <col min="14340" max="14351" width="4.7109375" style="9" customWidth="1"/>
    <col min="14352" max="14592" width="8.85546875" style="9"/>
    <col min="14593" max="14593" width="3.42578125" style="9" customWidth="1"/>
    <col min="14594" max="14594" width="66.7109375" style="9" customWidth="1"/>
    <col min="14595" max="14595" width="10.7109375" style="9" customWidth="1"/>
    <col min="14596" max="14607" width="4.7109375" style="9" customWidth="1"/>
    <col min="14608" max="14848" width="8.85546875" style="9"/>
    <col min="14849" max="14849" width="3.42578125" style="9" customWidth="1"/>
    <col min="14850" max="14850" width="66.7109375" style="9" customWidth="1"/>
    <col min="14851" max="14851" width="10.7109375" style="9" customWidth="1"/>
    <col min="14852" max="14863" width="4.7109375" style="9" customWidth="1"/>
    <col min="14864" max="15104" width="8.85546875" style="9"/>
    <col min="15105" max="15105" width="3.42578125" style="9" customWidth="1"/>
    <col min="15106" max="15106" width="66.7109375" style="9" customWidth="1"/>
    <col min="15107" max="15107" width="10.7109375" style="9" customWidth="1"/>
    <col min="15108" max="15119" width="4.7109375" style="9" customWidth="1"/>
    <col min="15120" max="15360" width="8.85546875" style="9"/>
    <col min="15361" max="15361" width="3.42578125" style="9" customWidth="1"/>
    <col min="15362" max="15362" width="66.7109375" style="9" customWidth="1"/>
    <col min="15363" max="15363" width="10.7109375" style="9" customWidth="1"/>
    <col min="15364" max="15375" width="4.7109375" style="9" customWidth="1"/>
    <col min="15376" max="15616" width="8.85546875" style="9"/>
    <col min="15617" max="15617" width="3.42578125" style="9" customWidth="1"/>
    <col min="15618" max="15618" width="66.7109375" style="9" customWidth="1"/>
    <col min="15619" max="15619" width="10.7109375" style="9" customWidth="1"/>
    <col min="15620" max="15631" width="4.7109375" style="9" customWidth="1"/>
    <col min="15632" max="15872" width="8.85546875" style="9"/>
    <col min="15873" max="15873" width="3.42578125" style="9" customWidth="1"/>
    <col min="15874" max="15874" width="66.7109375" style="9" customWidth="1"/>
    <col min="15875" max="15875" width="10.7109375" style="9" customWidth="1"/>
    <col min="15876" max="15887" width="4.7109375" style="9" customWidth="1"/>
    <col min="15888" max="16128" width="8.85546875" style="9"/>
    <col min="16129" max="16129" width="3.42578125" style="9" customWidth="1"/>
    <col min="16130" max="16130" width="66.7109375" style="9" customWidth="1"/>
    <col min="16131" max="16131" width="10.7109375" style="9" customWidth="1"/>
    <col min="16132" max="16143" width="4.7109375" style="9" customWidth="1"/>
    <col min="16144" max="16384" width="8.85546875" style="9"/>
  </cols>
  <sheetData>
    <row r="1" spans="1:15" s="3" customFormat="1" ht="15.75" x14ac:dyDescent="0.25">
      <c r="B1" s="1" t="s">
        <v>437</v>
      </c>
      <c r="C1" s="2"/>
      <c r="D1" s="393"/>
      <c r="E1" s="393"/>
      <c r="F1" s="393"/>
      <c r="G1" s="393"/>
      <c r="H1" s="393"/>
      <c r="I1" s="393"/>
      <c r="J1" s="393"/>
      <c r="K1" s="393"/>
      <c r="L1" s="393"/>
      <c r="M1" s="393"/>
      <c r="N1" s="393"/>
      <c r="O1" s="393"/>
    </row>
    <row r="2" spans="1:15" s="3" customFormat="1" ht="15.75" x14ac:dyDescent="0.25">
      <c r="B2" s="4" t="s">
        <v>1</v>
      </c>
      <c r="C2" s="5" t="s">
        <v>83</v>
      </c>
    </row>
    <row r="3" spans="1:15" s="6" customFormat="1" ht="34.5" customHeight="1" x14ac:dyDescent="0.25">
      <c r="B3" s="399" t="s">
        <v>3</v>
      </c>
      <c r="C3" s="252" t="s">
        <v>741</v>
      </c>
      <c r="D3" s="394" t="s">
        <v>388</v>
      </c>
      <c r="E3" s="395"/>
      <c r="F3" s="395"/>
      <c r="G3" s="395"/>
      <c r="H3" s="395"/>
      <c r="I3" s="395"/>
      <c r="J3" s="395"/>
      <c r="K3" s="395"/>
      <c r="L3" s="395"/>
      <c r="M3" s="395"/>
      <c r="N3" s="395"/>
      <c r="O3" s="396"/>
    </row>
    <row r="4" spans="1:15" ht="15" x14ac:dyDescent="0.25">
      <c r="B4" s="422"/>
      <c r="C4" s="253" t="s">
        <v>5</v>
      </c>
      <c r="D4" s="7" t="s">
        <v>6</v>
      </c>
      <c r="E4" s="7" t="s">
        <v>7</v>
      </c>
      <c r="F4" s="8" t="s">
        <v>8</v>
      </c>
      <c r="G4" s="7" t="s">
        <v>9</v>
      </c>
      <c r="H4" s="7" t="s">
        <v>8</v>
      </c>
      <c r="I4" s="7" t="s">
        <v>6</v>
      </c>
      <c r="J4" s="7" t="s">
        <v>6</v>
      </c>
      <c r="K4" s="7" t="s">
        <v>9</v>
      </c>
      <c r="L4" s="7" t="s">
        <v>10</v>
      </c>
      <c r="M4" s="7" t="s">
        <v>11</v>
      </c>
      <c r="N4" s="7" t="s">
        <v>12</v>
      </c>
      <c r="O4" s="8" t="s">
        <v>13</v>
      </c>
    </row>
    <row r="5" spans="1:15" s="12" customFormat="1" x14ac:dyDescent="0.2">
      <c r="B5" s="14" t="s">
        <v>18</v>
      </c>
      <c r="C5" s="277">
        <v>1.3</v>
      </c>
      <c r="D5" s="11"/>
      <c r="E5" s="11"/>
      <c r="F5" s="13"/>
      <c r="G5" s="11">
        <f>$C$5*100/$C$10</f>
        <v>46.263345195729535</v>
      </c>
      <c r="H5" s="11">
        <f>$C$5*100/$C$10</f>
        <v>46.263345195729535</v>
      </c>
      <c r="I5" s="11">
        <f>$C$5*100/$C$10</f>
        <v>46.263345195729535</v>
      </c>
      <c r="J5" s="11">
        <f>$C$5*100/$C$10</f>
        <v>46.263345195729535</v>
      </c>
      <c r="K5" s="11">
        <f>$C$5*100/$C$10</f>
        <v>46.263345195729535</v>
      </c>
      <c r="L5" s="11"/>
      <c r="M5" s="11"/>
      <c r="N5" s="11"/>
      <c r="O5" s="13"/>
    </row>
    <row r="6" spans="1:15" s="12" customFormat="1" x14ac:dyDescent="0.2">
      <c r="B6" s="10" t="s">
        <v>90</v>
      </c>
      <c r="C6" s="278">
        <v>0.4</v>
      </c>
      <c r="D6" s="11">
        <f t="shared" ref="D6:O6" si="0">$C$6*100/$C$10</f>
        <v>14.234875444839858</v>
      </c>
      <c r="E6" s="11">
        <f t="shared" si="0"/>
        <v>14.234875444839858</v>
      </c>
      <c r="F6" s="11">
        <f t="shared" si="0"/>
        <v>14.234875444839858</v>
      </c>
      <c r="G6" s="11">
        <f t="shared" si="0"/>
        <v>14.234875444839858</v>
      </c>
      <c r="H6" s="11">
        <f t="shared" si="0"/>
        <v>14.234875444839858</v>
      </c>
      <c r="I6" s="11">
        <f t="shared" si="0"/>
        <v>14.234875444839858</v>
      </c>
      <c r="J6" s="11">
        <f t="shared" si="0"/>
        <v>14.234875444839858</v>
      </c>
      <c r="K6" s="11">
        <f t="shared" si="0"/>
        <v>14.234875444839858</v>
      </c>
      <c r="L6" s="11">
        <f t="shared" si="0"/>
        <v>14.234875444839858</v>
      </c>
      <c r="M6" s="11">
        <f t="shared" si="0"/>
        <v>14.234875444839858</v>
      </c>
      <c r="N6" s="11">
        <f t="shared" si="0"/>
        <v>14.234875444839858</v>
      </c>
      <c r="O6" s="11">
        <f t="shared" si="0"/>
        <v>14.234875444839858</v>
      </c>
    </row>
    <row r="7" spans="1:15" s="12" customFormat="1" x14ac:dyDescent="0.2">
      <c r="B7" s="10" t="s">
        <v>78</v>
      </c>
      <c r="C7" s="277">
        <v>0.81</v>
      </c>
      <c r="D7" s="11"/>
      <c r="E7" s="11"/>
      <c r="F7" s="13"/>
      <c r="G7" s="11">
        <f>$C$7*100/$C$10</f>
        <v>28.82562277580071</v>
      </c>
      <c r="H7" s="11">
        <f>$C$7*100/$C$10</f>
        <v>28.82562277580071</v>
      </c>
      <c r="I7" s="11">
        <f>$C$7*100/$C$10</f>
        <v>28.82562277580071</v>
      </c>
      <c r="J7" s="11">
        <f>$C$7*100/$C$10</f>
        <v>28.82562277580071</v>
      </c>
      <c r="K7" s="11">
        <f>$C$7*100/$C$10</f>
        <v>28.82562277580071</v>
      </c>
      <c r="L7" s="11"/>
      <c r="M7" s="11"/>
      <c r="N7" s="11"/>
      <c r="O7" s="13"/>
    </row>
    <row r="8" spans="1:15" s="12" customFormat="1" x14ac:dyDescent="0.2">
      <c r="B8" s="10" t="s">
        <v>54</v>
      </c>
      <c r="C8" s="277">
        <v>0.3</v>
      </c>
      <c r="D8" s="11"/>
      <c r="E8" s="11"/>
      <c r="F8" s="13"/>
      <c r="G8" s="11">
        <f>$C$8*100/$C$10</f>
        <v>10.676156583629894</v>
      </c>
      <c r="H8" s="11">
        <f>$C$8*100/$C$10</f>
        <v>10.676156583629894</v>
      </c>
      <c r="I8" s="11">
        <f>$C$8*100/$C$10</f>
        <v>10.676156583629894</v>
      </c>
      <c r="J8" s="11">
        <f>$C$8*100/$C$10</f>
        <v>10.676156583629894</v>
      </c>
      <c r="K8" s="11">
        <f>$C$8*100/$C$10</f>
        <v>10.676156583629894</v>
      </c>
      <c r="L8" s="11"/>
      <c r="M8" s="11"/>
      <c r="N8" s="11"/>
      <c r="O8" s="13"/>
    </row>
    <row r="9" spans="1:15" ht="16.5" x14ac:dyDescent="0.2">
      <c r="B9" s="257" t="s">
        <v>27</v>
      </c>
      <c r="C9" s="279">
        <f>SUM(C5:C8)</f>
        <v>2.81</v>
      </c>
      <c r="D9" s="423"/>
      <c r="E9" s="424"/>
      <c r="F9" s="424"/>
      <c r="G9" s="424"/>
      <c r="H9" s="424"/>
      <c r="I9" s="424"/>
      <c r="J9" s="424"/>
      <c r="K9" s="424"/>
      <c r="L9" s="424"/>
      <c r="M9" s="424"/>
      <c r="N9" s="424"/>
      <c r="O9" s="425"/>
    </row>
    <row r="10" spans="1:15" ht="16.5" x14ac:dyDescent="0.3">
      <c r="A10" s="19"/>
      <c r="B10" s="242" t="s">
        <v>28</v>
      </c>
      <c r="C10" s="305">
        <v>2.81</v>
      </c>
      <c r="D10" s="17">
        <f t="shared" ref="D10:O10" si="1">SUM(D5:D8)</f>
        <v>14.234875444839858</v>
      </c>
      <c r="E10" s="17">
        <f t="shared" si="1"/>
        <v>14.234875444839858</v>
      </c>
      <c r="F10" s="17">
        <f t="shared" si="1"/>
        <v>14.234875444839858</v>
      </c>
      <c r="G10" s="17">
        <f t="shared" si="1"/>
        <v>99.999999999999986</v>
      </c>
      <c r="H10" s="17">
        <f t="shared" si="1"/>
        <v>99.999999999999986</v>
      </c>
      <c r="I10" s="17">
        <f t="shared" si="1"/>
        <v>99.999999999999986</v>
      </c>
      <c r="J10" s="17">
        <f t="shared" si="1"/>
        <v>99.999999999999986</v>
      </c>
      <c r="K10" s="17">
        <f t="shared" si="1"/>
        <v>99.999999999999986</v>
      </c>
      <c r="L10" s="17">
        <f t="shared" si="1"/>
        <v>14.234875444839858</v>
      </c>
      <c r="M10" s="17">
        <f t="shared" si="1"/>
        <v>14.234875444839858</v>
      </c>
      <c r="N10" s="17">
        <f t="shared" si="1"/>
        <v>14.234875444839858</v>
      </c>
      <c r="O10" s="17">
        <f t="shared" si="1"/>
        <v>14.234875444839858</v>
      </c>
    </row>
    <row r="11" spans="1:15" ht="16.5" x14ac:dyDescent="0.2">
      <c r="A11" s="19"/>
      <c r="B11" s="21" t="s">
        <v>29</v>
      </c>
      <c r="C11" s="22">
        <f>C9/C10*100</f>
        <v>100</v>
      </c>
      <c r="D11" s="20"/>
      <c r="E11" s="20"/>
      <c r="F11" s="20"/>
      <c r="G11" s="20"/>
      <c r="H11" s="20"/>
      <c r="I11" s="20"/>
      <c r="J11" s="20"/>
      <c r="K11" s="20"/>
      <c r="L11" s="20"/>
      <c r="M11" s="20"/>
      <c r="N11" s="20"/>
      <c r="O11" s="23"/>
    </row>
    <row r="12" spans="1:15" ht="16.5" x14ac:dyDescent="0.3">
      <c r="A12" s="19"/>
      <c r="B12" s="24" t="s">
        <v>30</v>
      </c>
      <c r="C12" s="157">
        <v>3.2</v>
      </c>
      <c r="D12" s="20"/>
      <c r="E12" s="20"/>
      <c r="F12" s="20"/>
      <c r="G12" s="20"/>
      <c r="H12" s="20"/>
      <c r="I12" s="20"/>
      <c r="J12" s="20"/>
      <c r="K12" s="20"/>
      <c r="L12" s="20"/>
      <c r="M12" s="20"/>
      <c r="N12" s="20"/>
      <c r="O12" s="23"/>
    </row>
    <row r="13" spans="1:15" ht="16.5" x14ac:dyDescent="0.3">
      <c r="A13" s="19"/>
      <c r="B13" s="26" t="s">
        <v>32</v>
      </c>
      <c r="C13" s="144">
        <f>100*C10/C12</f>
        <v>87.8125</v>
      </c>
      <c r="D13" s="20"/>
      <c r="E13" s="20"/>
      <c r="F13" s="20"/>
      <c r="G13" s="20"/>
      <c r="H13" s="20"/>
      <c r="I13" s="20"/>
      <c r="J13" s="20"/>
      <c r="K13" s="20"/>
      <c r="L13" s="20"/>
      <c r="M13" s="20"/>
      <c r="N13" s="20"/>
      <c r="O13" s="23"/>
    </row>
    <row r="14" spans="1:15" ht="16.5" x14ac:dyDescent="0.2">
      <c r="A14" s="19"/>
      <c r="B14" s="28" t="s">
        <v>33</v>
      </c>
      <c r="C14" s="158">
        <v>3.2</v>
      </c>
      <c r="D14" s="42"/>
      <c r="E14" s="32"/>
      <c r="F14" s="32"/>
      <c r="G14" s="32"/>
      <c r="H14" s="32"/>
      <c r="I14" s="32"/>
      <c r="J14" s="32"/>
      <c r="K14" s="32"/>
      <c r="L14" s="32"/>
      <c r="M14" s="32"/>
      <c r="N14" s="32"/>
      <c r="O14" s="33"/>
    </row>
    <row r="15" spans="1:15" x14ac:dyDescent="0.2">
      <c r="C15" s="43"/>
    </row>
    <row r="16" spans="1:15" ht="15.75" x14ac:dyDescent="0.25">
      <c r="B16" s="4" t="s">
        <v>37</v>
      </c>
    </row>
    <row r="17" spans="2:15" ht="48.75" customHeight="1" x14ac:dyDescent="0.2">
      <c r="B17" s="397" t="s">
        <v>438</v>
      </c>
      <c r="C17" s="397"/>
      <c r="D17" s="397"/>
      <c r="E17" s="397"/>
      <c r="F17" s="397"/>
      <c r="G17" s="397"/>
      <c r="H17" s="397"/>
      <c r="I17" s="397"/>
      <c r="J17" s="397"/>
      <c r="K17" s="397"/>
      <c r="L17" s="397"/>
      <c r="M17" s="397"/>
      <c r="N17" s="397"/>
      <c r="O17" s="397"/>
    </row>
    <row r="19" spans="2:15" ht="15.75" x14ac:dyDescent="0.25">
      <c r="B19" s="4" t="s">
        <v>39</v>
      </c>
    </row>
    <row r="20" spans="2:15" x14ac:dyDescent="0.2">
      <c r="B20" s="398" t="s">
        <v>395</v>
      </c>
      <c r="C20" s="398"/>
      <c r="D20" s="398"/>
      <c r="E20" s="398"/>
      <c r="F20" s="398"/>
      <c r="G20" s="398"/>
      <c r="H20" s="398"/>
      <c r="I20" s="398"/>
      <c r="J20" s="398"/>
      <c r="K20" s="398"/>
      <c r="L20" s="398"/>
      <c r="M20" s="398"/>
      <c r="N20" s="398"/>
      <c r="O20" s="398"/>
    </row>
  </sheetData>
  <mergeCells count="6">
    <mergeCell ref="D1:O1"/>
    <mergeCell ref="D3:O3"/>
    <mergeCell ref="B17:O17"/>
    <mergeCell ref="B20:O20"/>
    <mergeCell ref="B3:B4"/>
    <mergeCell ref="D9:O9"/>
  </mergeCells>
  <printOptions horizontalCentered="1"/>
  <pageMargins left="0.31496062992125984" right="0.31496062992125984" top="1.1417322834645669" bottom="0.35433070866141736" header="0.11811023622047245" footer="0.31496062992125984"/>
  <pageSetup paperSize="9" orientation="landscape" r:id="rId1"/>
  <headerFooter alignWithMargins="0">
    <oddHeader>&amp;L&amp;G&amp;R
&amp;"-,Gras"&amp;14AQUASTAT</oddHeader>
    <oddFooter>&amp;L&amp;"Arial,Normal"&amp;8&amp;K00-049Prepared in November 2012&amp;C&amp;"Arial,Normal"&amp;10&amp;P&amp;R&amp;"Arial,Normal"&amp;8&amp;K00-047http://www.fao.org/nr/aquastat</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178</vt:i4>
      </vt:variant>
      <vt:variant>
        <vt:lpstr>Named Ranges</vt:lpstr>
      </vt:variant>
      <vt:variant>
        <vt:i4>1</vt:i4>
      </vt:variant>
    </vt:vector>
  </HeadingPairs>
  <TitlesOfParts>
    <vt:vector size="179" baseType="lpstr">
      <vt:lpstr>AFG</vt:lpstr>
      <vt:lpstr>ALB</vt:lpstr>
      <vt:lpstr>DZA</vt:lpstr>
      <vt:lpstr>AGO</vt:lpstr>
      <vt:lpstr>ATG</vt:lpstr>
      <vt:lpstr>ARG</vt:lpstr>
      <vt:lpstr>ARM</vt:lpstr>
      <vt:lpstr>AUS</vt:lpstr>
      <vt:lpstr>AUT</vt:lpstr>
      <vt:lpstr>AZE</vt:lpstr>
      <vt:lpstr>BHS</vt:lpstr>
      <vt:lpstr>BHR</vt:lpstr>
      <vt:lpstr>BGD</vt:lpstr>
      <vt:lpstr>BRB</vt:lpstr>
      <vt:lpstr>BLR</vt:lpstr>
      <vt:lpstr>BEL</vt:lpstr>
      <vt:lpstr>BLZ</vt:lpstr>
      <vt:lpstr>BEN</vt:lpstr>
      <vt:lpstr>BTN</vt:lpstr>
      <vt:lpstr>BOL</vt:lpstr>
      <vt:lpstr>BWA</vt:lpstr>
      <vt:lpstr>BRA</vt:lpstr>
      <vt:lpstr>BRN</vt:lpstr>
      <vt:lpstr>BGR</vt:lpstr>
      <vt:lpstr>BFA</vt:lpstr>
      <vt:lpstr>BDI</vt:lpstr>
      <vt:lpstr>KHM</vt:lpstr>
      <vt:lpstr>CMR</vt:lpstr>
      <vt:lpstr>CAN</vt:lpstr>
      <vt:lpstr>CPV</vt:lpstr>
      <vt:lpstr>CAF</vt:lpstr>
      <vt:lpstr>TCD</vt:lpstr>
      <vt:lpstr>CHL</vt:lpstr>
      <vt:lpstr>CHN-NE</vt:lpstr>
      <vt:lpstr>CHN-W</vt:lpstr>
      <vt:lpstr>CHN-SE</vt:lpstr>
      <vt:lpstr>COL</vt:lpstr>
      <vt:lpstr>COG</vt:lpstr>
      <vt:lpstr>CIV</vt:lpstr>
      <vt:lpstr>CRI</vt:lpstr>
      <vt:lpstr>CUB</vt:lpstr>
      <vt:lpstr>CYP</vt:lpstr>
      <vt:lpstr>CZE</vt:lpstr>
      <vt:lpstr>COD</vt:lpstr>
      <vt:lpstr>PRK</vt:lpstr>
      <vt:lpstr>DNK</vt:lpstr>
      <vt:lpstr>DJI</vt:lpstr>
      <vt:lpstr>DMA</vt:lpstr>
      <vt:lpstr>DOM</vt:lpstr>
      <vt:lpstr>ECU</vt:lpstr>
      <vt:lpstr>EGY</vt:lpstr>
      <vt:lpstr>SLV</vt:lpstr>
      <vt:lpstr>ERI</vt:lpstr>
      <vt:lpstr>EST</vt:lpstr>
      <vt:lpstr>ETH</vt:lpstr>
      <vt:lpstr>FIN</vt:lpstr>
      <vt:lpstr>FRA</vt:lpstr>
      <vt:lpstr>GAB</vt:lpstr>
      <vt:lpstr>GMB</vt:lpstr>
      <vt:lpstr>GEO</vt:lpstr>
      <vt:lpstr>DEU</vt:lpstr>
      <vt:lpstr>GHA</vt:lpstr>
      <vt:lpstr>GRC</vt:lpstr>
      <vt:lpstr>GRD</vt:lpstr>
      <vt:lpstr>GTM</vt:lpstr>
      <vt:lpstr>GIN</vt:lpstr>
      <vt:lpstr>GNB</vt:lpstr>
      <vt:lpstr>GUY</vt:lpstr>
      <vt:lpstr>HTI</vt:lpstr>
      <vt:lpstr>HND</vt:lpstr>
      <vt:lpstr>HUN</vt:lpstr>
      <vt:lpstr>IND-E</vt:lpstr>
      <vt:lpstr>IND-W</vt:lpstr>
      <vt:lpstr>IND-S</vt:lpstr>
      <vt:lpstr>IND-N</vt:lpstr>
      <vt:lpstr>IDN</vt:lpstr>
      <vt:lpstr>IRN</vt:lpstr>
      <vt:lpstr>IRQ</vt:lpstr>
      <vt:lpstr>IRL</vt:lpstr>
      <vt:lpstr>ISR</vt:lpstr>
      <vt:lpstr>ITA</vt:lpstr>
      <vt:lpstr>JAM</vt:lpstr>
      <vt:lpstr>JPN</vt:lpstr>
      <vt:lpstr>JOR</vt:lpstr>
      <vt:lpstr>KAZ</vt:lpstr>
      <vt:lpstr>KEN</vt:lpstr>
      <vt:lpstr>KWT</vt:lpstr>
      <vt:lpstr>KGZ</vt:lpstr>
      <vt:lpstr>LAO</vt:lpstr>
      <vt:lpstr>LVA</vt:lpstr>
      <vt:lpstr>LBN</vt:lpstr>
      <vt:lpstr>LSO</vt:lpstr>
      <vt:lpstr>LBR</vt:lpstr>
      <vt:lpstr>LBY</vt:lpstr>
      <vt:lpstr>LTU</vt:lpstr>
      <vt:lpstr>MDG</vt:lpstr>
      <vt:lpstr>MWI</vt:lpstr>
      <vt:lpstr>MYS</vt:lpstr>
      <vt:lpstr>MLT</vt:lpstr>
      <vt:lpstr>MLI</vt:lpstr>
      <vt:lpstr>MRT</vt:lpstr>
      <vt:lpstr>MUS</vt:lpstr>
      <vt:lpstr>MEX</vt:lpstr>
      <vt:lpstr>MNG</vt:lpstr>
      <vt:lpstr>MNE</vt:lpstr>
      <vt:lpstr>MAR</vt:lpstr>
      <vt:lpstr>MOZ</vt:lpstr>
      <vt:lpstr>MMR</vt:lpstr>
      <vt:lpstr>NAM</vt:lpstr>
      <vt:lpstr>NPL</vt:lpstr>
      <vt:lpstr>NLD</vt:lpstr>
      <vt:lpstr>NZL</vt:lpstr>
      <vt:lpstr>NIC</vt:lpstr>
      <vt:lpstr>NER</vt:lpstr>
      <vt:lpstr>NGA</vt:lpstr>
      <vt:lpstr>NOR</vt:lpstr>
      <vt:lpstr>PSE</vt:lpstr>
      <vt:lpstr>OMN</vt:lpstr>
      <vt:lpstr>PAK</vt:lpstr>
      <vt:lpstr>PAN</vt:lpstr>
      <vt:lpstr>PRY</vt:lpstr>
      <vt:lpstr>PER</vt:lpstr>
      <vt:lpstr>PHL</vt:lpstr>
      <vt:lpstr>POL</vt:lpstr>
      <vt:lpstr>PRT</vt:lpstr>
      <vt:lpstr>PRI</vt:lpstr>
      <vt:lpstr>QAT</vt:lpstr>
      <vt:lpstr>KOR</vt:lpstr>
      <vt:lpstr>MDA</vt:lpstr>
      <vt:lpstr>ROU</vt:lpstr>
      <vt:lpstr>RUS</vt:lpstr>
      <vt:lpstr>RWA</vt:lpstr>
      <vt:lpstr>KNA</vt:lpstr>
      <vt:lpstr>LCA</vt:lpstr>
      <vt:lpstr>VCT</vt:lpstr>
      <vt:lpstr>SAU</vt:lpstr>
      <vt:lpstr>SEN</vt:lpstr>
      <vt:lpstr>SRB</vt:lpstr>
      <vt:lpstr>SYC</vt:lpstr>
      <vt:lpstr>SLE</vt:lpstr>
      <vt:lpstr>SVK</vt:lpstr>
      <vt:lpstr>SVN</vt:lpstr>
      <vt:lpstr>SOM</vt:lpstr>
      <vt:lpstr>ZAF</vt:lpstr>
      <vt:lpstr>ESP</vt:lpstr>
      <vt:lpstr>LKA</vt:lpstr>
      <vt:lpstr>SDN</vt:lpstr>
      <vt:lpstr>SSD</vt:lpstr>
      <vt:lpstr>SUR</vt:lpstr>
      <vt:lpstr>SWZ</vt:lpstr>
      <vt:lpstr>SWE</vt:lpstr>
      <vt:lpstr>CHE</vt:lpstr>
      <vt:lpstr>SYR</vt:lpstr>
      <vt:lpstr>TJK</vt:lpstr>
      <vt:lpstr>THA</vt:lpstr>
      <vt:lpstr>MKD</vt:lpstr>
      <vt:lpstr>TLS</vt:lpstr>
      <vt:lpstr>TGO</vt:lpstr>
      <vt:lpstr>TTO</vt:lpstr>
      <vt:lpstr>TUN</vt:lpstr>
      <vt:lpstr>TUR</vt:lpstr>
      <vt:lpstr>TKM</vt:lpstr>
      <vt:lpstr>UGA</vt:lpstr>
      <vt:lpstr>UKR</vt:lpstr>
      <vt:lpstr>ARE</vt:lpstr>
      <vt:lpstr>GBR</vt:lpstr>
      <vt:lpstr>TZA</vt:lpstr>
      <vt:lpstr>USA-NW</vt:lpstr>
      <vt:lpstr>USA-SW</vt:lpstr>
      <vt:lpstr>USA-SE</vt:lpstr>
      <vt:lpstr>USA-NE</vt:lpstr>
      <vt:lpstr>URY</vt:lpstr>
      <vt:lpstr>UZB</vt:lpstr>
      <vt:lpstr>VEN</vt:lpstr>
      <vt:lpstr>VNM</vt:lpstr>
      <vt:lpstr>YEM</vt:lpstr>
      <vt:lpstr>ZWE</vt:lpstr>
      <vt:lpstr>ZMB</vt:lpstr>
      <vt:lpstr>CAN!cont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FAO</dc:creator>
  <cp:lastModifiedBy>Nathan Suberi</cp:lastModifiedBy>
  <cp:lastPrinted>2016-10-24T10:20:11Z</cp:lastPrinted>
  <dcterms:created xsi:type="dcterms:W3CDTF">2013-03-09T12:38:04Z</dcterms:created>
  <dcterms:modified xsi:type="dcterms:W3CDTF">2017-06-05T19:18:04Z</dcterms:modified>
</cp:coreProperties>
</file>